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A:\Dec18\"/>
    </mc:Choice>
  </mc:AlternateContent>
  <bookViews>
    <workbookView xWindow="825" yWindow="945" windowWidth="10485" windowHeight="6900" tabRatio="824" activeTab="1"/>
  </bookViews>
  <sheets>
    <sheet name="Dates" sheetId="33" r:id="rId1"/>
    <sheet name="Contents" sheetId="41" r:id="rId2"/>
    <sheet name="1tab" sheetId="19"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tab" sheetId="43" r:id="rId18"/>
    <sheet name="7etab" sheetId="44" r:id="rId19"/>
    <sheet name="8atab" sheetId="45" r:id="rId20"/>
    <sheet name="8btab" sheetId="46" r:id="rId21"/>
    <sheet name="9atab" sheetId="17" r:id="rId22"/>
    <sheet name="9btab" sheetId="31" r:id="rId23"/>
    <sheet name="9ctab" sheetId="37" r:id="rId24"/>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1" hidden="1">1</definedName>
    <definedName name="_Regression_Int" localSheetId="22"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_xlnm.Print_Area" localSheetId="2">'1tab'!$B$1:$AL$70</definedName>
    <definedName name="_xlnm.Print_Area" localSheetId="3">'2tab'!$B$1:$AL$40</definedName>
    <definedName name="_xlnm.Print_Area" localSheetId="4">'3atab'!$B$1:$AL$47</definedName>
    <definedName name="_xlnm.Print_Area" localSheetId="5">'3btab'!$B$1:$AL$50</definedName>
    <definedName name="_xlnm.Print_Area" localSheetId="6">'3ctab'!$B$1:$AL$40</definedName>
    <definedName name="_xlnm.Print_Area" localSheetId="7">'3dtab'!$B$1:$BV$43</definedName>
    <definedName name="_xlnm.Print_Area" localSheetId="8">'4atab'!$B$1:$AL$63</definedName>
    <definedName name="_xlnm.Print_Area" localSheetId="9">'4btab'!$B$1:$AL$66</definedName>
    <definedName name="_xlnm.Print_Area" localSheetId="10">'4ctab'!$B$1:$AL$28</definedName>
    <definedName name="_xlnm.Print_Area" localSheetId="11">'5atab'!$B$1:$AL$39</definedName>
    <definedName name="_xlnm.Print_Area" localSheetId="12">'5btab'!$B$1:$AL$40</definedName>
    <definedName name="_xlnm.Print_Area" localSheetId="13">'6tab'!$B$1:$AL$46</definedName>
    <definedName name="_xlnm.Print_Area" localSheetId="14">'7atab'!$B$1:$AL$39</definedName>
    <definedName name="_xlnm.Print_Area" localSheetId="15">'7btab'!$B$1:$AL$53</definedName>
    <definedName name="_xlnm.Print_Area" localSheetId="16">'7ctab'!$B$1:$AL$49</definedName>
    <definedName name="_xlnm.Print_Area" localSheetId="17">'7dtab'!$B$1:$N$68</definedName>
    <definedName name="_xlnm.Print_Area" localSheetId="18">'7etab'!$B$1:$N$43</definedName>
    <definedName name="_xlnm.Print_Area" localSheetId="19">'8atab'!$B$1:$N$57</definedName>
    <definedName name="_xlnm.Print_Area" localSheetId="21">'9atab'!$B$1:$AL$63</definedName>
    <definedName name="_xlnm.Print_Area" localSheetId="22">'9btab'!$B$1:$AL$55</definedName>
    <definedName name="_xlnm.Print_Area" localSheetId="23">'9ctab'!$B$1:$AL$48</definedName>
    <definedName name="_xlnm.Print_Area" localSheetId="1">Contents!$A$3:$B$30</definedName>
  </definedNames>
  <calcPr calcId="152511"/>
</workbook>
</file>

<file path=xl/calcChain.xml><?xml version="1.0" encoding="utf-8"?>
<calcChain xmlns="http://schemas.openxmlformats.org/spreadsheetml/2006/main">
  <c r="B2" i="46" l="1"/>
  <c r="D7" i="33" l="1"/>
  <c r="D3" i="33"/>
  <c r="C3" i="46" s="1"/>
  <c r="O3" i="46" s="1"/>
  <c r="AA3" i="46" s="1"/>
  <c r="AM3" i="46" s="1"/>
  <c r="AY3" i="46" s="1"/>
  <c r="BK3" i="46" s="1"/>
  <c r="B2" i="37" l="1"/>
  <c r="B2" i="31"/>
  <c r="B2" i="17"/>
  <c r="B2" i="45"/>
  <c r="B2" i="44"/>
  <c r="B2" i="43"/>
  <c r="B2" i="24"/>
  <c r="B2" i="25"/>
  <c r="B2" i="18"/>
  <c r="B2" i="20"/>
  <c r="B2" i="26"/>
  <c r="B2" i="15"/>
  <c r="B2" i="30"/>
  <c r="B2" i="35"/>
  <c r="B2" i="13"/>
  <c r="B2" i="42"/>
  <c r="B2" i="40"/>
  <c r="B2" i="38"/>
  <c r="B2" i="39"/>
  <c r="B2" i="14"/>
  <c r="B2" i="19"/>
  <c r="D5" i="33"/>
  <c r="C11" i="33" s="1"/>
  <c r="C3" i="45"/>
  <c r="O3" i="45" s="1"/>
  <c r="AA3" i="45" s="1"/>
  <c r="AM3" i="45" s="1"/>
  <c r="AY3" i="45" s="1"/>
  <c r="BK3" i="45" s="1"/>
  <c r="C3" i="44"/>
  <c r="O3" i="44" s="1"/>
  <c r="AA3" i="44" s="1"/>
  <c r="AM3" i="44" s="1"/>
  <c r="AY3" i="44" s="1"/>
  <c r="BK3" i="44" s="1"/>
  <c r="C3" i="43"/>
  <c r="O3" i="43" s="1"/>
  <c r="AA3" i="43" s="1"/>
  <c r="AM3" i="43" s="1"/>
  <c r="AY3" i="43" s="1"/>
  <c r="BK3" i="43" s="1"/>
  <c r="C3" i="42"/>
  <c r="O3" i="42" s="1"/>
  <c r="AA3" i="42" s="1"/>
  <c r="AM3" i="42" s="1"/>
  <c r="AY3" i="42" s="1"/>
  <c r="BK3" i="42" s="1"/>
  <c r="C3" i="19"/>
  <c r="O3" i="19" s="1"/>
  <c r="AA3" i="19" s="1"/>
  <c r="AM3" i="19" s="1"/>
  <c r="AY3" i="19" s="1"/>
  <c r="BK3" i="19"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s="1"/>
  <c r="AA3" i="26" s="1"/>
  <c r="AM3" i="26" s="1"/>
  <c r="AY3" i="26" s="1"/>
  <c r="BK3" i="26" s="1"/>
  <c r="C3" i="20"/>
  <c r="O3" i="20" s="1"/>
  <c r="AA3" i="20" s="1"/>
  <c r="AM3" i="20" s="1"/>
  <c r="AY3" i="20" s="1"/>
  <c r="BK3" i="20" s="1"/>
  <c r="C3" i="18"/>
  <c r="O3" i="18" s="1"/>
  <c r="AA3" i="18" s="1"/>
  <c r="AM3" i="18" s="1"/>
  <c r="AY3" i="18" s="1"/>
  <c r="BK3" i="18" s="1"/>
  <c r="C3" i="25"/>
  <c r="O3" i="25" s="1"/>
  <c r="AA3" i="25" s="1"/>
  <c r="AM3" i="25" s="1"/>
  <c r="AY3" i="25" s="1"/>
  <c r="BK3" i="25" s="1"/>
  <c r="C3" i="24"/>
  <c r="O3" i="24" s="1"/>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C13" i="33" l="1"/>
  <c r="D11" i="33"/>
  <c r="E11" i="33" s="1"/>
  <c r="O11" i="33"/>
  <c r="AA11" i="33" l="1"/>
  <c r="E13" i="33"/>
  <c r="D13" i="33"/>
  <c r="AA13" i="33"/>
  <c r="O13" i="33"/>
  <c r="P11" i="33"/>
  <c r="F11" i="33"/>
  <c r="AB11" i="33"/>
  <c r="AM11" i="33"/>
  <c r="F13" i="33" l="1"/>
  <c r="C74" i="43"/>
  <c r="P13" i="33"/>
  <c r="Q11" i="33"/>
  <c r="AB13" i="33"/>
  <c r="AM13" i="33"/>
  <c r="G11" i="33"/>
  <c r="AY11" i="33"/>
  <c r="AN11" i="33"/>
  <c r="AC11" i="33"/>
  <c r="D74" i="43" l="1"/>
  <c r="R11" i="33"/>
  <c r="G13" i="33"/>
  <c r="R13" i="33"/>
  <c r="AY13" i="33"/>
  <c r="AC13" i="33"/>
  <c r="AN13" i="33"/>
  <c r="O74" i="43"/>
  <c r="Q13" i="33"/>
  <c r="E74" i="43"/>
  <c r="H11" i="33"/>
  <c r="AA74" i="43"/>
  <c r="AZ11" i="33"/>
  <c r="BK11" i="33"/>
  <c r="AD11" i="33"/>
  <c r="S11" i="33"/>
  <c r="AO11" i="33"/>
  <c r="H13" i="33" l="1"/>
  <c r="P74" i="43"/>
  <c r="BK13" i="33"/>
  <c r="AZ13" i="33"/>
  <c r="AO13" i="33"/>
  <c r="S13" i="33"/>
  <c r="AD13" i="33"/>
  <c r="F74" i="43"/>
  <c r="I11" i="33"/>
  <c r="AM74" i="43"/>
  <c r="AB74" i="43"/>
  <c r="AE11" i="33"/>
  <c r="AP11" i="33"/>
  <c r="T11" i="33"/>
  <c r="BL11" i="33"/>
  <c r="BA11" i="33"/>
  <c r="I13" i="33" l="1"/>
  <c r="Q74" i="43"/>
  <c r="BL13" i="33"/>
  <c r="T13" i="33"/>
  <c r="AE13" i="33"/>
  <c r="AP13" i="33"/>
  <c r="BA13" i="33"/>
  <c r="J11" i="33"/>
  <c r="G74" i="43"/>
  <c r="AF11" i="33"/>
  <c r="BB11" i="33"/>
  <c r="AC74" i="43"/>
  <c r="U11" i="33"/>
  <c r="BM11" i="33"/>
  <c r="AN74" i="43"/>
  <c r="AQ11" i="33"/>
  <c r="AY74" i="43"/>
  <c r="R74" i="43"/>
  <c r="J13" i="33" l="1"/>
  <c r="AF13" i="33"/>
  <c r="BB13" i="33"/>
  <c r="BM13" i="33"/>
  <c r="AQ13" i="33"/>
  <c r="U13" i="33"/>
  <c r="H74" i="43"/>
  <c r="K11" i="33"/>
  <c r="AD74" i="43"/>
  <c r="AO74" i="43"/>
  <c r="AZ74" i="43"/>
  <c r="BC11" i="33"/>
  <c r="AG11" i="33"/>
  <c r="BN11" i="33"/>
  <c r="AR11" i="33"/>
  <c r="S74" i="43"/>
  <c r="V11" i="33"/>
  <c r="BK74" i="43"/>
  <c r="K13" i="33" l="1"/>
  <c r="V13" i="33"/>
  <c r="AR13" i="33"/>
  <c r="AG13" i="33"/>
  <c r="BN13" i="33"/>
  <c r="BC13" i="33"/>
  <c r="I74" i="43"/>
  <c r="L11" i="33"/>
  <c r="AP74" i="43"/>
  <c r="AS11" i="33"/>
  <c r="BO11" i="33"/>
  <c r="BL74" i="43"/>
  <c r="BA74" i="43"/>
  <c r="T74" i="43"/>
  <c r="AH11" i="33"/>
  <c r="W11" i="33"/>
  <c r="AE74" i="43"/>
  <c r="BD11" i="33"/>
  <c r="L13" i="33" l="1"/>
  <c r="BB74" i="43"/>
  <c r="BO13" i="33"/>
  <c r="BD13" i="33"/>
  <c r="AS13" i="33"/>
  <c r="W13" i="33"/>
  <c r="AH13" i="33"/>
  <c r="M11" i="33"/>
  <c r="J74" i="43"/>
  <c r="AI11" i="33"/>
  <c r="BP11" i="33"/>
  <c r="AF74" i="43"/>
  <c r="U74" i="43"/>
  <c r="X11" i="33"/>
  <c r="BE11" i="33"/>
  <c r="BM74" i="43"/>
  <c r="AQ74" i="43"/>
  <c r="AT11" i="33"/>
  <c r="M13" i="33" l="1"/>
  <c r="AT13" i="33"/>
  <c r="AI13" i="33"/>
  <c r="X13" i="33"/>
  <c r="BP13" i="33"/>
  <c r="BE13" i="33"/>
  <c r="K74" i="43"/>
  <c r="N11" i="33"/>
  <c r="AG74" i="43"/>
  <c r="BQ11" i="33"/>
  <c r="BN74" i="43"/>
  <c r="BF11" i="33"/>
  <c r="AR74" i="43"/>
  <c r="V74" i="43"/>
  <c r="AU11" i="33"/>
  <c r="BC74" i="43"/>
  <c r="Y11" i="33"/>
  <c r="AJ11" i="33"/>
  <c r="AJ13" i="33" l="1"/>
  <c r="BQ13" i="33"/>
  <c r="BF13" i="33"/>
  <c r="AU13" i="33"/>
  <c r="Y13" i="33"/>
  <c r="N13" i="33"/>
  <c r="L74" i="43"/>
  <c r="AV11" i="33"/>
  <c r="AS74" i="43"/>
  <c r="AK11" i="33"/>
  <c r="BR11" i="33"/>
  <c r="AH74" i="43"/>
  <c r="BD74" i="43"/>
  <c r="BO74" i="43"/>
  <c r="Z11" i="33"/>
  <c r="W74" i="43"/>
  <c r="BG11" i="33"/>
  <c r="BR13" i="33" l="1"/>
  <c r="AV13" i="33"/>
  <c r="Z13" i="33"/>
  <c r="AK13" i="33"/>
  <c r="BG13" i="33"/>
  <c r="M74" i="43"/>
  <c r="AT74" i="43"/>
  <c r="BE74" i="43"/>
  <c r="BP74" i="43"/>
  <c r="X74" i="43"/>
  <c r="AI74" i="43"/>
  <c r="BH11" i="33"/>
  <c r="BS11" i="33"/>
  <c r="AL11" i="33"/>
  <c r="AW11" i="33"/>
  <c r="N74" i="43" l="1"/>
  <c r="AW13" i="33"/>
  <c r="BS13" i="33"/>
  <c r="BH13" i="33"/>
  <c r="AL13" i="33"/>
  <c r="BQ74" i="43"/>
  <c r="BF74" i="43"/>
  <c r="AU74" i="43"/>
  <c r="AJ74" i="43"/>
  <c r="Y74" i="43"/>
  <c r="AX11" i="33"/>
  <c r="BT11" i="33"/>
  <c r="BI11" i="33"/>
  <c r="Z74" i="43" l="1"/>
  <c r="BT13" i="33"/>
  <c r="BI13" i="33"/>
  <c r="AX13" i="33"/>
  <c r="AV74" i="43"/>
  <c r="BG74" i="43"/>
  <c r="BR74" i="43"/>
  <c r="AK74" i="43"/>
  <c r="BJ11" i="33"/>
  <c r="BU11" i="33"/>
  <c r="AL74" i="43" l="1"/>
  <c r="BU13" i="33"/>
  <c r="BJ13" i="33"/>
  <c r="AW74" i="43"/>
  <c r="BH74" i="43"/>
  <c r="BS74" i="43"/>
  <c r="BV11" i="33"/>
  <c r="AX74" i="43" l="1"/>
  <c r="BV13" i="33"/>
  <c r="BT74" i="43"/>
  <c r="BI74" i="43"/>
  <c r="BJ74" i="43" l="1"/>
  <c r="BU74" i="43"/>
  <c r="BV74" i="43" l="1"/>
</calcChain>
</file>

<file path=xl/sharedStrings.xml><?xml version="1.0" encoding="utf-8"?>
<sst xmlns="http://schemas.openxmlformats.org/spreadsheetml/2006/main" count="3818" uniqueCount="1373">
  <si>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</si>
  <si>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</si>
  <si>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 Federal Highway Administration;</t>
    </r>
  </si>
  <si>
    <t>and Federal Aviation Administration.</t>
  </si>
  <si>
    <r>
      <t>Historical data</t>
    </r>
    <r>
      <rPr>
        <sz val="8"/>
        <rFont val="Arial"/>
        <family val="2"/>
      </rPr>
      <t>: Latest data available from U.S. Department of Commerce, Bureau of Economic Analysis; Federal Reserve System, Statistical release G17.</t>
    </r>
  </si>
  <si>
    <t>U.S. Cooling Degree-Days</t>
  </si>
  <si>
    <t>ESICUUS</t>
  </si>
  <si>
    <t>ESCMUUS</t>
  </si>
  <si>
    <t xml:space="preserve">   Henry Hub Spot Price</t>
  </si>
  <si>
    <t>TDLOPUS</t>
  </si>
  <si>
    <t>Residential Sector</t>
  </si>
  <si>
    <t>Commercial Sector</t>
  </si>
  <si>
    <t>Percent change from prior year</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</si>
  <si>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</si>
  <si>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</si>
  <si>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</si>
  <si>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</si>
  <si>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</si>
  <si>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</si>
  <si>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</si>
  <si>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</si>
  <si>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</si>
  <si>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</si>
  <si>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</si>
  <si>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</si>
  <si>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</si>
  <si>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</si>
  <si>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</si>
  <si>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</si>
  <si>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</si>
  <si>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</si>
  <si>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</si>
  <si>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</si>
  <si>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</si>
  <si>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</si>
  <si>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</si>
  <si>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</si>
  <si>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</si>
  <si>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</si>
  <si>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</si>
  <si>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</si>
  <si>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</si>
  <si>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</si>
  <si>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</si>
  <si>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</si>
  <si>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</si>
  <si>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</si>
  <si>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</si>
  <si>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</si>
  <si>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</si>
  <si>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</si>
  <si>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</si>
  <si>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</si>
  <si>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</si>
  <si>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</si>
  <si>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</si>
  <si>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</si>
  <si>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</si>
  <si>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</si>
  <si>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</si>
  <si>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</si>
  <si>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</si>
  <si>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</si>
  <si>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</si>
  <si>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</si>
  <si>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</si>
  <si>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</si>
  <si>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</si>
  <si>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</si>
  <si>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</si>
  <si>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</si>
  <si>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</si>
  <si>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</si>
  <si>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</si>
  <si>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</si>
  <si>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</si>
  <si>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</si>
  <si>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</si>
  <si>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Electricity Supply (billion kilowatthours per day)</t>
  </si>
  <si>
    <t>Electricity Consumption (billion kilowatthours per day)</t>
  </si>
  <si>
    <t>RFPS_EP</t>
  </si>
  <si>
    <t>DKPS_EP</t>
  </si>
  <si>
    <t xml:space="preserve">   Residual Fuel (mmb)</t>
  </si>
  <si>
    <t xml:space="preserve">   Distillate Fuel (mmb)</t>
  </si>
  <si>
    <t xml:space="preserve">   Coal (mmst)</t>
  </si>
  <si>
    <t>Total non-OPEC liquids</t>
  </si>
  <si>
    <t xml:space="preserve">   Ecuador</t>
  </si>
  <si>
    <t>copr_ec</t>
  </si>
  <si>
    <t xml:space="preserve">      OPEC Total</t>
  </si>
  <si>
    <t>Total OPEC Supply</t>
  </si>
  <si>
    <t xml:space="preserve">   Coal</t>
  </si>
  <si>
    <t xml:space="preserve">   Natural Gas</t>
  </si>
  <si>
    <t xml:space="preserve">   Other Gases</t>
  </si>
  <si>
    <t xml:space="preserve">   Nuclear</t>
  </si>
  <si>
    <t xml:space="preserve">      Geothermal</t>
  </si>
  <si>
    <t xml:space="preserve">      Solar</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</si>
  <si>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</si>
  <si>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</si>
  <si>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</si>
  <si>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</si>
  <si>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</si>
  <si>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</si>
  <si>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</si>
  <si>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</si>
  <si>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</si>
  <si>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</si>
  <si>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</si>
  <si>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</si>
  <si>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</si>
  <si>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</si>
  <si>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</si>
  <si>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</si>
  <si>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</si>
  <si>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Crude Oil Production (a)</t>
  </si>
  <si>
    <t>Coal (b)</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</si>
  <si>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</si>
  <si>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</si>
  <si>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</si>
  <si>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</si>
  <si>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</si>
  <si>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</si>
  <si>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</si>
  <si>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</si>
  <si>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</si>
  <si>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</si>
  <si>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</si>
  <si>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</si>
  <si>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</si>
  <si>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</si>
  <si>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</si>
  <si>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</si>
  <si>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</si>
  <si>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</si>
  <si>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</si>
  <si>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</si>
  <si>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</si>
  <si>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Prices (cents per gallon)</t>
  </si>
  <si>
    <t>Prices are not adjusted for inflation.</t>
  </si>
  <si>
    <t>Table 5c. U.S. Regional Natural Gas Prices  (dollars per thousand cubic feet)</t>
  </si>
  <si>
    <t>Prices</t>
  </si>
  <si>
    <t xml:space="preserve">   Henry Hub Spot (dollars per thousand cubic feet)</t>
  </si>
  <si>
    <r>
      <t>Natural Gas</t>
    </r>
    <r>
      <rPr>
        <sz val="8"/>
        <color indexed="8"/>
        <rFont val="Arial"/>
        <family val="2"/>
      </rPr>
      <t/>
    </r>
  </si>
  <si>
    <t>NGHHUUS</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</si>
  <si>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</si>
  <si>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</si>
  <si>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</si>
  <si>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</si>
  <si>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</si>
  <si>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</si>
  <si>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</si>
  <si>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</si>
  <si>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</si>
  <si>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</si>
  <si>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</si>
  <si>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</si>
  <si>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</si>
  <si>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</si>
  <si>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</si>
  <si>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</si>
  <si>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</si>
  <si>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</si>
  <si>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</si>
  <si>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</si>
  <si>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</si>
  <si>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</si>
  <si>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</si>
  <si>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</si>
  <si>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</si>
  <si>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</si>
  <si>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</si>
  <si>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</si>
  <si>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</si>
  <si>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</si>
  <si>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r>
      <t xml:space="preserve">Projections: </t>
    </r>
    <r>
      <rPr>
        <sz val="8"/>
        <rFont val="Arial"/>
        <family val="2"/>
      </rPr>
      <t>Based on forecasts by the NOAA Climate Prediction Center (http://www.cpc.ncep.noaa.gov/pacdir/DDdir/NHOME3.shtml).</t>
    </r>
  </si>
  <si>
    <r>
      <t>Notes:</t>
    </r>
    <r>
      <rPr>
        <sz val="8"/>
        <rFont val="Arial"/>
        <family val="2"/>
      </rPr>
      <t xml:space="preserve"> Regional degree days for each period are calculated by EIA as contemporaneous period population-weighted averages of</t>
    </r>
  </si>
  <si>
    <t>state degree day data published by the National Oceanic and Atmospheric Administration (NOAA).</t>
  </si>
  <si>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</si>
  <si>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</si>
  <si>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</si>
  <si>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</si>
  <si>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</si>
  <si>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</si>
  <si>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</si>
  <si>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</si>
  <si>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</si>
  <si>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</si>
  <si>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</si>
  <si>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</si>
  <si>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</si>
  <si>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</si>
  <si>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</si>
  <si>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</si>
  <si>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</si>
  <si>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</si>
  <si>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</si>
  <si>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</si>
  <si>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</si>
  <si>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</si>
  <si>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</si>
  <si>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</si>
  <si>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 xml:space="preserve">      Electric Power Sector (a)</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</si>
  <si>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</si>
  <si>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</si>
  <si>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</si>
  <si>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</si>
  <si>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</si>
  <si>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</si>
  <si>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</si>
  <si>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</si>
  <si>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</si>
  <si>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</si>
  <si>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</si>
  <si>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</si>
  <si>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</si>
  <si>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</si>
  <si>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</si>
  <si>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</si>
  <si>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</si>
  <si>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</si>
  <si>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</si>
  <si>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</si>
  <si>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</si>
  <si>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</si>
  <si>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</si>
  <si>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</si>
  <si>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</si>
  <si>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</si>
  <si>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</si>
  <si>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</si>
  <si>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</si>
  <si>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</si>
  <si>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</si>
  <si>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</si>
  <si>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</si>
  <si>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</si>
  <si>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</si>
  <si>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</si>
  <si>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</si>
  <si>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</si>
  <si>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</si>
  <si>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</si>
  <si>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Total Energy Consumption (d)</t>
  </si>
  <si>
    <t xml:space="preserve">   Retail Prices Including Taxes</t>
  </si>
  <si>
    <t xml:space="preserve">      Gasoline Regular Grade (b)</t>
  </si>
  <si>
    <t xml:space="preserve">      Gasoline All Grades (b)</t>
  </si>
  <si>
    <t>Column</t>
  </si>
  <si>
    <t xml:space="preserve">         Federal Gulf of Mexico (b)</t>
  </si>
  <si>
    <t>North America</t>
  </si>
  <si>
    <t xml:space="preserve">Table 1.  U.S. Energy Markets Summary </t>
  </si>
  <si>
    <t>Table 4c. U.S. Regional Gasoline Prices and Inventories</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</si>
  <si>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</si>
  <si>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</si>
  <si>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</si>
  <si>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</si>
  <si>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</si>
  <si>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</si>
  <si>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</si>
  <si>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</si>
  <si>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</si>
  <si>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</si>
  <si>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</si>
  <si>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</si>
  <si>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</si>
  <si>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</si>
  <si>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</si>
  <si>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</si>
  <si>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</si>
  <si>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</si>
  <si>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</si>
  <si>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</si>
  <si>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</si>
  <si>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</si>
  <si>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</si>
  <si>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papr_AS</t>
  </si>
  <si>
    <t>papr_CH</t>
  </si>
  <si>
    <t>papr_IN</t>
  </si>
  <si>
    <t>papr_MY</t>
  </si>
  <si>
    <t>papr_VM</t>
  </si>
  <si>
    <t>papr_EG</t>
  </si>
  <si>
    <t>CXTCCO2</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</si>
  <si>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</si>
  <si>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</si>
  <si>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</si>
  <si>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</si>
  <si>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</si>
  <si>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</si>
  <si>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</si>
  <si>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</si>
  <si>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</si>
  <si>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</si>
  <si>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</si>
  <si>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</si>
  <si>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</si>
  <si>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</si>
  <si>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</si>
  <si>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</si>
  <si>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</si>
  <si>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</si>
  <si>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</si>
  <si>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</si>
  <si>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</si>
  <si>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</si>
  <si>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</si>
  <si>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</si>
  <si>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</si>
  <si>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</si>
  <si>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</si>
  <si>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</si>
  <si>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</si>
  <si>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papr_otheroecd</t>
  </si>
  <si>
    <t>papr_oecd</t>
  </si>
  <si>
    <t>papr_opec</t>
  </si>
  <si>
    <t>copr_opec</t>
  </si>
  <si>
    <t>papr_fsu</t>
  </si>
  <si>
    <t>papr_ch</t>
  </si>
  <si>
    <t>papr_other_nonoecd</t>
  </si>
  <si>
    <t>papr_nonoecd</t>
  </si>
  <si>
    <t>papr_world</t>
  </si>
  <si>
    <t xml:space="preserve">   U.S. Commercial Inventory</t>
  </si>
  <si>
    <t>World Real Gross Domestic Product (a)</t>
  </si>
  <si>
    <t xml:space="preserve">   OECD Commercial Inventory</t>
  </si>
  <si>
    <t>pasc_oecd_t3</t>
  </si>
  <si>
    <t>t3_stchange_us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</si>
  <si>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</si>
  <si>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</si>
  <si>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</si>
  <si>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</si>
  <si>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</si>
  <si>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</si>
  <si>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</si>
  <si>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</si>
  <si>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</si>
  <si>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Qatar</t>
  </si>
  <si>
    <t xml:space="preserve">   Saudi Arabia</t>
  </si>
  <si>
    <t xml:space="preserve">   United Arab Emirates</t>
  </si>
  <si>
    <t xml:space="preserve">   Venezuela</t>
  </si>
  <si>
    <t xml:space="preserve">   Angola</t>
  </si>
  <si>
    <t xml:space="preserve">   Iraq</t>
  </si>
  <si>
    <t>Crude Oil Production Capacity</t>
  </si>
  <si>
    <t>copr_ku</t>
  </si>
  <si>
    <t>copr_ly</t>
  </si>
  <si>
    <t>copr_ni</t>
  </si>
  <si>
    <t>copr_qa</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</si>
  <si>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</si>
  <si>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</si>
  <si>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</si>
  <si>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</si>
  <si>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</si>
  <si>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</si>
  <si>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</si>
  <si>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</si>
  <si>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</si>
  <si>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</si>
  <si>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</si>
  <si>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</si>
  <si>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</si>
  <si>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</si>
  <si>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</si>
  <si>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</si>
  <si>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</si>
  <si>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</si>
  <si>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</si>
  <si>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</si>
  <si>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t3b_papr_r03</t>
  </si>
  <si>
    <t>CHEOPUS</t>
  </si>
  <si>
    <t xml:space="preserve">      Industrial Sector (b)</t>
  </si>
  <si>
    <t xml:space="preserve">   Losses and Unaccounted for (c) </t>
  </si>
  <si>
    <t xml:space="preserve">   Direct Use (d)</t>
  </si>
  <si>
    <t>(c) Includes transmission and distribution losses, data collection time-frame differences, and estimation error.</t>
  </si>
  <si>
    <t xml:space="preserve">(d) Direct Use represents commercial and industrial facility use of onsite net electricity generation; and electrical sales or transfers to adjacent or colocated facilities </t>
  </si>
  <si>
    <t>(a) Generation supplied by electricity-only and combined-heat-and-power (CHP) plants operated by electric utilities, independent power producers.</t>
  </si>
  <si>
    <t>(b) Generation supplied by CHP and electricity-only plants operated by businesses in the commercial and industrial sectors, primarily for onsite use.</t>
  </si>
  <si>
    <t>CLTO_US</t>
  </si>
  <si>
    <t>NGTO_US</t>
  </si>
  <si>
    <t>PATO_US</t>
  </si>
  <si>
    <t xml:space="preserve">   Petroleum (a)</t>
  </si>
  <si>
    <t>OGTO_US</t>
  </si>
  <si>
    <t>NUTO_US</t>
  </si>
  <si>
    <t>HVTO_US</t>
  </si>
  <si>
    <t>HPTO_US</t>
  </si>
  <si>
    <t xml:space="preserve">   Renewable Energy Sources:</t>
  </si>
  <si>
    <t>WNTO_US</t>
  </si>
  <si>
    <t>WWTO_US</t>
  </si>
  <si>
    <t xml:space="preserve">      Wood Biomass</t>
  </si>
  <si>
    <t>OWTO_US</t>
  </si>
  <si>
    <t xml:space="preserve">      Other Waste Biomass</t>
  </si>
  <si>
    <t>GETO_US</t>
  </si>
  <si>
    <t>SOTO_US</t>
  </si>
  <si>
    <t>OTTO_US</t>
  </si>
  <si>
    <t xml:space="preserve">   Other Nonrenewable Fuels (b)</t>
  </si>
  <si>
    <t>TSEO_US</t>
  </si>
  <si>
    <t xml:space="preserve">   Total Generation</t>
  </si>
  <si>
    <t>Northeast Census Region</t>
  </si>
  <si>
    <t>CLTO_NE</t>
  </si>
  <si>
    <t>NGTO_NE</t>
  </si>
  <si>
    <t>PATO_NE</t>
  </si>
  <si>
    <t>OGTO_NE</t>
  </si>
  <si>
    <t>NUTO_NE</t>
  </si>
  <si>
    <t>HYTO_NE</t>
  </si>
  <si>
    <t xml:space="preserve">   Hydropower (c)</t>
  </si>
  <si>
    <t>RNTO_NE</t>
  </si>
  <si>
    <t>OTTO_NE</t>
  </si>
  <si>
    <t>TSEO_NE</t>
  </si>
  <si>
    <t>South Census Region</t>
  </si>
  <si>
    <t>CLTO_SO</t>
  </si>
  <si>
    <t>NGTO_SO</t>
  </si>
  <si>
    <t>PATO_SO</t>
  </si>
  <si>
    <t>OGTO_SO</t>
  </si>
  <si>
    <t>NUTO_SO</t>
  </si>
  <si>
    <t>HYTO_SO</t>
  </si>
  <si>
    <t>RNTO_SO</t>
  </si>
  <si>
    <t>OTTO_SO</t>
  </si>
  <si>
    <t>TSEO_SO</t>
  </si>
  <si>
    <t>Midwest Census Region</t>
  </si>
  <si>
    <t>CLTO_MW</t>
  </si>
  <si>
    <t>NGTO_MW</t>
  </si>
  <si>
    <t>PATO_MW</t>
  </si>
  <si>
    <t>OGTO_MW</t>
  </si>
  <si>
    <t>NUTO_MW</t>
  </si>
  <si>
    <t>HYTO_MW</t>
  </si>
  <si>
    <t>RNTO_MW</t>
  </si>
  <si>
    <t>OTTO_MW</t>
  </si>
  <si>
    <t>TSEO_MW</t>
  </si>
  <si>
    <t>West Census Region</t>
  </si>
  <si>
    <t>CLTO_WE</t>
  </si>
  <si>
    <t>NGTO_WE</t>
  </si>
  <si>
    <t>PATO_WE</t>
  </si>
  <si>
    <t>OGTO_WE</t>
  </si>
  <si>
    <t>NUTO_WE</t>
  </si>
  <si>
    <t>HYTO_WE</t>
  </si>
  <si>
    <t>RNTO_WE</t>
  </si>
  <si>
    <t>OTTO_WE</t>
  </si>
  <si>
    <t>TSEO_WE</t>
  </si>
  <si>
    <t>(a) Residual fuel oil, distillate fuel oil, petroleum coke, and other petroleum liquids</t>
  </si>
  <si>
    <t>(b) Batteries, chemicals, hydrogen, pitch, purchased steam, sulfur, nonrenewable waste, and miscellaneous technologies</t>
  </si>
  <si>
    <t>(c) Conventional hydroelectric and pumped storage generation</t>
  </si>
  <si>
    <t>(d) Wind, biomass, geothermal, and solar generation</t>
  </si>
  <si>
    <r>
      <t xml:space="preserve">Notes: </t>
    </r>
    <r>
      <rPr>
        <sz val="8"/>
        <color indexed="8"/>
        <rFont val="Arial"/>
        <family val="2"/>
      </rPr>
      <t xml:space="preserve"> Data reflects generation supplied by electricity-only and combined-heat-and-power (CHP) plants operated by electric utilities, independent power producers, and</t>
    </r>
  </si>
  <si>
    <t>the commercial and industrial sectors. The approximate break between historical and forecast values is shown with historical data printed in bold; estimates and forecasts in italics.</t>
  </si>
  <si>
    <r>
      <rPr>
        <b/>
        <sz val="8"/>
        <color indexed="8"/>
        <rFont val="Arial"/>
        <family val="2"/>
      </rPr>
      <t>Historical data</t>
    </r>
    <r>
      <rPr>
        <sz val="8"/>
        <color indexed="8"/>
        <rFont val="Arial"/>
        <family val="2"/>
      </rPr>
      <t xml:space="preserve">: </t>
    </r>
    <r>
      <rPr>
        <sz val="8"/>
        <rFont val="Arial"/>
        <family val="2"/>
      </rPr>
      <t xml:space="preserve">Latest data available from EIA </t>
    </r>
    <r>
      <rPr>
        <i/>
        <sz val="8"/>
        <rFont val="Arial"/>
        <family val="2"/>
      </rPr>
      <t>Electric Power Monthly</t>
    </r>
    <r>
      <rPr>
        <sz val="8"/>
        <rFont val="Arial"/>
        <family val="2"/>
      </rPr>
      <t xml:space="preserve"> and </t>
    </r>
    <r>
      <rPr>
        <i/>
        <sz val="8"/>
        <rFont val="Arial"/>
        <family val="2"/>
      </rPr>
      <t>Electric Power Annual</t>
    </r>
  </si>
  <si>
    <t xml:space="preserve">      Conventional Hydropower</t>
  </si>
  <si>
    <t xml:space="preserve">   Pumped Storage Hydropower</t>
  </si>
  <si>
    <t xml:space="preserve">   Other Renewables (d)</t>
  </si>
  <si>
    <t>Table 7d.  U.S. Regional Electricity Generation, All Sectors</t>
  </si>
  <si>
    <t>Table 7e. U.S. Regional Fuel Consumption for Electricity Generation, All Sectors</t>
  </si>
  <si>
    <t>Fuel Consumption for Electricity Generation, All Sectors</t>
  </si>
  <si>
    <t xml:space="preserve">   United States</t>
  </si>
  <si>
    <t>CLTOCON_EL_US</t>
  </si>
  <si>
    <t xml:space="preserve">      Coal (thousand st/d)</t>
  </si>
  <si>
    <t>NGTOCON_EL_US</t>
  </si>
  <si>
    <t xml:space="preserve">      Natural Gas (million cf/d)</t>
  </si>
  <si>
    <t>PATOCON_EL_US</t>
  </si>
  <si>
    <t xml:space="preserve">      Petroleum (thousand b/d)</t>
  </si>
  <si>
    <t>RFTOCON_EL_US</t>
  </si>
  <si>
    <t>DKTOCON_EL_US</t>
  </si>
  <si>
    <t>PCTOCON_EL_US</t>
  </si>
  <si>
    <t xml:space="preserve">      Petroleum Coke (a)</t>
  </si>
  <si>
    <t>OPTOCON_EL_US</t>
  </si>
  <si>
    <t xml:space="preserve">      Other Petroleum Liquids (b)</t>
  </si>
  <si>
    <t xml:space="preserve">   Northeast Census Region</t>
  </si>
  <si>
    <t>CLTOCON_EL_NE</t>
  </si>
  <si>
    <t>NGTOCON_EL_NE</t>
  </si>
  <si>
    <t>PATOCON_EL_NE</t>
  </si>
  <si>
    <t xml:space="preserve">   South Census Region</t>
  </si>
  <si>
    <t>CLTOCON_EL_SO</t>
  </si>
  <si>
    <t>NGTOCON_EL_SO</t>
  </si>
  <si>
    <t>PATOCON_EL_SO</t>
  </si>
  <si>
    <t xml:space="preserve">   Midwest Census Region</t>
  </si>
  <si>
    <t>CLTOCON_EL_MW</t>
  </si>
  <si>
    <t>NGTOCON_EL_MW</t>
  </si>
  <si>
    <t>PATOCON_EL_MW</t>
  </si>
  <si>
    <t xml:space="preserve">   West Census Region</t>
  </si>
  <si>
    <t>CLTOCON_EL_WE</t>
  </si>
  <si>
    <t>NGTOCON_EL_WE</t>
  </si>
  <si>
    <t>PATOCON_EL_WE</t>
  </si>
  <si>
    <t>End-of-period U.S. Fuel Inventories Held by Electric Power Sector</t>
  </si>
  <si>
    <t xml:space="preserve">   Coal (million short tons)</t>
  </si>
  <si>
    <t>(a) Petroleum coke consumption converted from short tons to barrels by multiplying by 5</t>
  </si>
  <si>
    <t>(b) Other petroleum liquids include jet fuel, kerosene, and waste oil</t>
  </si>
  <si>
    <t>the commercial and industrial sectors. Data includes fuel consumed only for generation of electricity. It does not include consumption by CHP plants for useful thermal output.</t>
  </si>
  <si>
    <t>The approximate break between historical and forecast values is shown with historical data printed in bold; estimates and forecasts in italics.</t>
  </si>
  <si>
    <t>Physical Units: st/d = short tons per day; b/d = barrels per day; cf/d = cubic feet per day; mmb = million barrels.</t>
  </si>
  <si>
    <t xml:space="preserve">Table 7d.  U.S. Regional Electricity Generation, All Sectors (Thousand megawatthours per day)  </t>
  </si>
  <si>
    <t>Table 7e.  U.S. Regional Fuel Consumption for Electricity Generation, All Sectors</t>
  </si>
  <si>
    <t xml:space="preserve">Electric Power Sector </t>
  </si>
  <si>
    <t xml:space="preserve">      Subtotal </t>
  </si>
  <si>
    <t xml:space="preserve">Industrial Sector </t>
  </si>
  <si>
    <t xml:space="preserve">Commercial Sector </t>
  </si>
  <si>
    <t xml:space="preserve">Residential Sector </t>
  </si>
  <si>
    <t xml:space="preserve">Transportation Sector </t>
  </si>
  <si>
    <t>EOACBUS</t>
  </si>
  <si>
    <t>BFACBUS</t>
  </si>
  <si>
    <t>All Sectors Total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</si>
  <si>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</si>
  <si>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</si>
  <si>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Table 8.  U.S. Renewable Energy Consumption (Quadrillion Btu)</t>
  </si>
  <si>
    <t>t3b_papr_r02</t>
  </si>
  <si>
    <t>t3b_papr_r01</t>
  </si>
  <si>
    <t>Azerbaijan</t>
  </si>
  <si>
    <t>Kazakhstan</t>
  </si>
  <si>
    <t>Russia</t>
  </si>
  <si>
    <t>papr_ofsu</t>
  </si>
  <si>
    <t>t3b_papr_r04</t>
  </si>
  <si>
    <t>Oman</t>
  </si>
  <si>
    <t>t3b_papr_r05</t>
  </si>
  <si>
    <t>t3b_papr_r07</t>
  </si>
  <si>
    <t>Egypt</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</si>
  <si>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</si>
  <si>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</si>
  <si>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</si>
  <si>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</si>
  <si>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</si>
  <si>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</si>
  <si>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</si>
  <si>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</si>
  <si>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</si>
  <si>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</si>
  <si>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</si>
  <si>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</si>
  <si>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</si>
  <si>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</si>
  <si>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</si>
  <si>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</si>
  <si>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</si>
  <si>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</si>
  <si>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</si>
  <si>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</si>
  <si>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</si>
  <si>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</si>
  <si>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</si>
  <si>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</si>
  <si>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</si>
  <si>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</si>
  <si>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Crude Oil (excluding SPR)</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</si>
  <si>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</si>
  <si>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</si>
  <si>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</si>
  <si>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</si>
  <si>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</si>
  <si>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</si>
  <si>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</si>
  <si>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</si>
  <si>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</si>
  <si>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</si>
  <si>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</si>
  <si>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</si>
  <si>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</si>
  <si>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</si>
  <si>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</si>
  <si>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</si>
  <si>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</si>
  <si>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</si>
  <si>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</si>
  <si>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</si>
  <si>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</si>
  <si>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</si>
  <si>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</si>
  <si>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</si>
  <si>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</si>
  <si>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</si>
  <si>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</si>
  <si>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</si>
  <si>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</si>
  <si>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</si>
  <si>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</si>
  <si>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</si>
  <si>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</si>
  <si>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</si>
  <si>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</si>
  <si>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</si>
  <si>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</si>
  <si>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</si>
  <si>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</si>
  <si>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</si>
  <si>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</si>
  <si>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</si>
  <si>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</si>
  <si>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</si>
  <si>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</si>
  <si>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</si>
  <si>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</si>
  <si>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</si>
  <si>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</si>
  <si>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</si>
  <si>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</si>
  <si>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</si>
  <si>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</si>
  <si>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</si>
  <si>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</si>
  <si>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</si>
  <si>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</si>
  <si>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</si>
  <si>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</si>
  <si>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</si>
  <si>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</si>
  <si>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</si>
  <si>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</si>
  <si>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</si>
  <si>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</si>
  <si>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</si>
  <si>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</si>
  <si>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</si>
  <si>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</si>
  <si>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</si>
  <si>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</si>
  <si>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</si>
  <si>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</si>
  <si>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</si>
  <si>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</si>
  <si>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</si>
  <si>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</si>
  <si>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</si>
  <si>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</si>
  <si>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</si>
  <si>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</si>
  <si>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</si>
  <si>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</si>
  <si>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</si>
  <si>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</si>
  <si>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</si>
  <si>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</si>
  <si>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</si>
  <si>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</si>
  <si>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</si>
  <si>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</si>
  <si>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</si>
  <si>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 xml:space="preserve">   Total World Supply</t>
  </si>
  <si>
    <t xml:space="preserve">   Non-OPEC Supply</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</si>
  <si>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</si>
  <si>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</si>
  <si>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</si>
  <si>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</si>
  <si>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</si>
  <si>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</si>
  <si>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</si>
  <si>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</si>
  <si>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</si>
  <si>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</si>
  <si>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</si>
  <si>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</si>
  <si>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</si>
  <si>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</si>
  <si>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</si>
  <si>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</si>
  <si>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</si>
  <si>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</si>
  <si>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</si>
  <si>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</si>
  <si>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</si>
  <si>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</si>
  <si>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</si>
  <si>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</si>
  <si>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</si>
  <si>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</si>
  <si>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</si>
  <si>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</si>
  <si>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</si>
  <si>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</si>
  <si>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</si>
  <si>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</si>
  <si>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</si>
  <si>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</si>
  <si>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</si>
  <si>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</si>
  <si>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</si>
  <si>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</si>
  <si>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</si>
  <si>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</si>
  <si>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</si>
  <si>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</si>
  <si>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</si>
  <si>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</si>
  <si>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</si>
  <si>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</si>
  <si>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</si>
  <si>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</si>
  <si>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</si>
  <si>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</si>
  <si>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</si>
  <si>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</si>
  <si>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</si>
  <si>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</si>
  <si>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</si>
  <si>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</si>
  <si>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</si>
  <si>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copc_opec_r06</t>
  </si>
  <si>
    <t xml:space="preserve">   Africa</t>
  </si>
  <si>
    <t>copc_opec_r05</t>
  </si>
  <si>
    <t xml:space="preserve">   Middle East</t>
  </si>
  <si>
    <t>cops_opec_r06</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</si>
  <si>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</si>
  <si>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</si>
  <si>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</si>
  <si>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</si>
  <si>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</si>
  <si>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</si>
  <si>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</si>
  <si>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</si>
  <si>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</si>
  <si>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</si>
  <si>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</si>
  <si>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</si>
  <si>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</si>
  <si>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</si>
  <si>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</si>
  <si>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</si>
  <si>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</si>
  <si>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ZWCDPUS</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</si>
  <si>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</si>
  <si>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</si>
  <si>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</si>
  <si>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</si>
  <si>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</si>
  <si>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</si>
  <si>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</si>
  <si>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</si>
  <si>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</si>
  <si>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</si>
  <si>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</si>
  <si>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</si>
  <si>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</si>
  <si>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</si>
  <si>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</si>
  <si>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</si>
  <si>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</si>
  <si>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</si>
  <si>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</si>
  <si>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</si>
  <si>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</si>
  <si>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</si>
  <si>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</si>
  <si>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</si>
  <si>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</si>
  <si>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</si>
  <si>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</si>
  <si>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</si>
  <si>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</si>
  <si>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</si>
  <si>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</si>
  <si>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</si>
  <si>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</si>
  <si>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</si>
  <si>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</si>
  <si>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</si>
  <si>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rgdpq_world</t>
  </si>
  <si>
    <t>rgdpq_world_pct</t>
  </si>
  <si>
    <t>EPEOPUS</t>
  </si>
  <si>
    <t>TSEOPUS</t>
  </si>
  <si>
    <t>ELNIPUS</t>
  </si>
  <si>
    <t>ETXXSUP</t>
  </si>
  <si>
    <t>EXRCPUS</t>
  </si>
  <si>
    <t>EXCCPUS</t>
  </si>
  <si>
    <t>EXICPUS</t>
  </si>
  <si>
    <t>EXACPUS</t>
  </si>
  <si>
    <t>EXTCPUS</t>
  </si>
  <si>
    <t>ESTXPUS</t>
  </si>
  <si>
    <t>Petroleum</t>
  </si>
  <si>
    <t>Natural Gas</t>
  </si>
  <si>
    <t>TETCFUEL</t>
  </si>
  <si>
    <t>GERCBUS</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</si>
  <si>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</si>
  <si>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</si>
  <si>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</si>
  <si>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</si>
  <si>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</si>
  <si>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</si>
  <si>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</si>
  <si>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</si>
  <si>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</si>
  <si>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</si>
  <si>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</si>
  <si>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</si>
  <si>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</si>
  <si>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</si>
  <si>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</si>
  <si>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</si>
  <si>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</si>
  <si>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</si>
  <si>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</si>
  <si>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</si>
  <si>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</si>
  <si>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</si>
  <si>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</si>
  <si>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</si>
  <si>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</si>
  <si>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</si>
  <si>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</si>
  <si>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</si>
  <si>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</si>
  <si>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</si>
  <si>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</si>
  <si>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</si>
  <si>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</si>
  <si>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</si>
  <si>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</si>
  <si>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</si>
  <si>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EXRCP_NEC</t>
  </si>
  <si>
    <t>EXRCP_MAC</t>
  </si>
  <si>
    <t>EXRCP_ENC</t>
  </si>
  <si>
    <t>EXRCP_WNC</t>
  </si>
  <si>
    <t>EXRCP_SAC</t>
  </si>
  <si>
    <t>EXRCP_ESC</t>
  </si>
  <si>
    <t>EXRCP_WSC</t>
  </si>
  <si>
    <t>EXRCP_MTN</t>
  </si>
  <si>
    <t>EXRCP_PAC</t>
  </si>
  <si>
    <t>EXCCP_NEC</t>
  </si>
  <si>
    <t>EXCCP_MAC</t>
  </si>
  <si>
    <t xml:space="preserve">OECD = Organization for Economic Cooperation and Development: Australia, Austria, Belgium, Canada, Chile, the Czech Republic, Denmark, Estonia, Finland, </t>
  </si>
  <si>
    <t>EXCCP_ENC</t>
  </si>
  <si>
    <t>EXCCP_WNC</t>
  </si>
  <si>
    <t>EXCCP_SAC</t>
  </si>
  <si>
    <t>EXCCP_ESC</t>
  </si>
  <si>
    <t>EXCCP_WSC</t>
  </si>
  <si>
    <t>EXCCP_MTN</t>
  </si>
  <si>
    <t>EXCCP_PAC</t>
  </si>
  <si>
    <t>EXICP_NEC</t>
  </si>
  <si>
    <t>EXICP_MAC</t>
  </si>
  <si>
    <t>EXICP_ENC</t>
  </si>
  <si>
    <t>EXICP_WNC</t>
  </si>
  <si>
    <t>EXICP_SAC</t>
  </si>
  <si>
    <t>EXICP_ESC</t>
  </si>
  <si>
    <t>EXICP_WSC</t>
  </si>
  <si>
    <t>EXICP_MTN</t>
  </si>
  <si>
    <t>EXICP_PAC</t>
  </si>
  <si>
    <t>EXRCP_HAK</t>
  </si>
  <si>
    <t>EXRCP_US</t>
  </si>
  <si>
    <t>EXCCP_HAK</t>
  </si>
  <si>
    <t>EXCCP_US</t>
  </si>
  <si>
    <t>EXICP_HAK</t>
  </si>
  <si>
    <t>EXICP_US</t>
  </si>
  <si>
    <t>EXTCP_NEC</t>
  </si>
  <si>
    <t>EXTCP_MAC</t>
  </si>
  <si>
    <t>EXTCP_ENC</t>
  </si>
  <si>
    <t>EXTCP_WNC</t>
  </si>
  <si>
    <t>EXTCP_SAC</t>
  </si>
  <si>
    <t>EXTCP_ESC</t>
  </si>
  <si>
    <t>EXTCP_WSC</t>
  </si>
  <si>
    <t>EXTCP_MTN</t>
  </si>
  <si>
    <t>EXTCP_PAC</t>
  </si>
  <si>
    <t>EXTCP_HAK</t>
  </si>
  <si>
    <t>EXTCP_US</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</si>
  <si>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</si>
  <si>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</si>
  <si>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</si>
  <si>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</si>
  <si>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</si>
  <si>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</si>
  <si>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</si>
  <si>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</si>
  <si>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</si>
  <si>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</si>
  <si>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</si>
  <si>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</si>
  <si>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</si>
  <si>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</si>
  <si>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</si>
  <si>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</si>
  <si>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</si>
  <si>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</si>
  <si>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</si>
  <si>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</si>
  <si>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</si>
  <si>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</si>
  <si>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</si>
  <si>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</si>
  <si>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</si>
  <si>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</si>
  <si>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</si>
  <si>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</si>
  <si>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</si>
  <si>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</si>
  <si>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</si>
  <si>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</si>
  <si>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</si>
  <si>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</si>
  <si>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</si>
  <si>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</si>
  <si>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</si>
  <si>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</si>
  <si>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t>Table 3c. OPEC Crude Oil (excluding Condensates) Supply  (million barrels per day)</t>
  </si>
  <si>
    <t>Table 3c. OPEC Crude Oil (excluding Condensates) Supply</t>
  </si>
  <si>
    <t>CGSP_NEC</t>
  </si>
  <si>
    <t>CGSP_MAC</t>
  </si>
  <si>
    <t>CGSP_ENC</t>
  </si>
  <si>
    <t>CGSP_WNC</t>
  </si>
  <si>
    <t>CGSP_SAC</t>
  </si>
  <si>
    <t>CGSP_ESC</t>
  </si>
  <si>
    <t>CGSP_WSC</t>
  </si>
  <si>
    <t>CGSP_MTN</t>
  </si>
  <si>
    <t>CGSP_PAC</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</si>
  <si>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</si>
  <si>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</si>
  <si>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</si>
  <si>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</si>
  <si>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</si>
  <si>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</si>
  <si>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</si>
  <si>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</si>
  <si>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</si>
  <si>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</si>
  <si>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</si>
  <si>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</si>
  <si>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</si>
  <si>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</si>
  <si>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</si>
  <si>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</si>
  <si>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</si>
  <si>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</si>
  <si>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</si>
  <si>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</si>
  <si>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</si>
  <si>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</si>
  <si>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</si>
  <si>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</si>
  <si>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</si>
  <si>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</si>
  <si>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</si>
  <si>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</si>
  <si>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</si>
  <si>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</si>
  <si>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</si>
  <si>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</si>
  <si>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</si>
  <si>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</si>
  <si>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</si>
  <si>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</si>
  <si>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</si>
  <si>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</si>
  <si>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</si>
  <si>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ELDUPUS</t>
  </si>
  <si>
    <t>CONIPUS</t>
  </si>
  <si>
    <t>COSX_DRAW</t>
  </si>
  <si>
    <t>COSQ_DRAW</t>
  </si>
  <si>
    <t xml:space="preserve">   Crude Oil Supply</t>
  </si>
  <si>
    <t xml:space="preserve">   Other Supply</t>
  </si>
  <si>
    <t>PROD_DRAW</t>
  </si>
  <si>
    <t>PPTCPUS</t>
  </si>
  <si>
    <t>UOTCPUS</t>
  </si>
  <si>
    <t>PSTCPUS</t>
  </si>
  <si>
    <t>PAIMPORT</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</si>
  <si>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</si>
  <si>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</si>
  <si>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</si>
  <si>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</si>
  <si>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</si>
  <si>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</si>
  <si>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</si>
  <si>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</si>
  <si>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</si>
  <si>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</si>
  <si>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</si>
  <si>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</si>
  <si>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</si>
  <si>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</si>
  <si>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</si>
  <si>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</si>
  <si>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</si>
  <si>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</si>
  <si>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</si>
  <si>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</si>
  <si>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</si>
  <si>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</si>
  <si>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</si>
  <si>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</si>
  <si>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</si>
  <si>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</si>
  <si>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</si>
  <si>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</si>
  <si>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</si>
  <si>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</si>
  <si>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PATCCO2</t>
  </si>
  <si>
    <t>NGTCCO2</t>
  </si>
  <si>
    <t>NGMPPGLF</t>
  </si>
  <si>
    <t>NGMP48NGOM</t>
  </si>
  <si>
    <t>Supply (billion cubic feet per day)</t>
  </si>
  <si>
    <t>Consumption (billion cubic feet per day)</t>
  </si>
  <si>
    <t>End-of-period Inventories (billion cubic feet)</t>
  </si>
  <si>
    <t>Total Consumption</t>
  </si>
  <si>
    <t>RACPUUS</t>
  </si>
  <si>
    <t>DSWHUUS</t>
  </si>
  <si>
    <t>JKTCUUS</t>
  </si>
  <si>
    <t>EOPRPUS</t>
  </si>
  <si>
    <t>Electricity</t>
  </si>
  <si>
    <t>Coal Production</t>
  </si>
  <si>
    <t xml:space="preserve">Energy Consumption  </t>
  </si>
  <si>
    <t>Energy Supply</t>
  </si>
  <si>
    <t>Coal</t>
  </si>
  <si>
    <t>Macroeconomic</t>
  </si>
  <si>
    <t>Manufacturing Production Index</t>
  </si>
  <si>
    <t>Weather</t>
  </si>
  <si>
    <t>U.S. Heating Degree-Days</t>
  </si>
  <si>
    <t>PCPS_EP</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</si>
  <si>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</si>
  <si>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</si>
  <si>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</si>
  <si>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</si>
  <si>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</si>
  <si>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</si>
  <si>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Petroleum Coke (mmb)</t>
  </si>
  <si>
    <t xml:space="preserve">  (Available ton-miles/day, thousands)</t>
  </si>
  <si>
    <t xml:space="preserve">  (Revenue ton-miles/day, thousands)</t>
  </si>
  <si>
    <t>(million short tons)</t>
  </si>
  <si>
    <t>Supply (million barrels per day) (a)</t>
  </si>
  <si>
    <t xml:space="preserve">   Motor Gasoline Blend Components</t>
  </si>
  <si>
    <t xml:space="preserve">   Aviation Gasoline Blend Components</t>
  </si>
  <si>
    <t xml:space="preserve">      On-highway Diesel Fuel</t>
  </si>
  <si>
    <t xml:space="preserve">      Transportation Sector</t>
  </si>
  <si>
    <t>Table 7a.  U.S. Electricity Industry Overview</t>
  </si>
  <si>
    <t>Table 7b. U.S. Regional Electricity Retail Sales  (Million Kilowatthours per Day)</t>
  </si>
  <si>
    <t xml:space="preserve">   Residual Fuel Oil (mmb)</t>
  </si>
  <si>
    <t xml:space="preserve">   Distillate Fuel Oil (mmb)</t>
  </si>
  <si>
    <t>cops_opec</t>
  </si>
  <si>
    <t xml:space="preserve">   Pipeline and Distribution Use</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</si>
  <si>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</si>
  <si>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</si>
  <si>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</si>
  <si>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</si>
  <si>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</si>
  <si>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</si>
  <si>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</si>
  <si>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</si>
  <si>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</si>
  <si>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</si>
  <si>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</si>
  <si>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</si>
  <si>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</si>
  <si>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</si>
  <si>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</si>
  <si>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Waste Biomass (c)</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</si>
  <si>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</si>
  <si>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</si>
  <si>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</si>
  <si>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 xml:space="preserve">   Percent change from prior year</t>
  </si>
  <si>
    <t>rgdpq_oecd</t>
  </si>
  <si>
    <t>rgdpq_oecd_pct</t>
  </si>
  <si>
    <t>rgdpq_nonoecd</t>
  </si>
  <si>
    <t>rgdpq_nonoecd_pct</t>
  </si>
  <si>
    <t>(e) Refers to the refiner average acquisition cost (RAC) of crude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</si>
  <si>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</si>
  <si>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</si>
  <si>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</si>
  <si>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</si>
  <si>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</si>
  <si>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Weather projections from National Oceanic and Atmospheric Administration.</t>
  </si>
  <si>
    <t>(a) Average for all sulfur contents.</t>
  </si>
  <si>
    <t>(b) Average self-service cash price.</t>
  </si>
  <si>
    <t>Prices exclude taxes unless otherwise noted</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</si>
  <si>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</si>
  <si>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</si>
  <si>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</si>
  <si>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Consumption of petroleum by the non-OECD countries is "apparent consumption," which includes internal consumption, refinery fuel and loss, and bunkering.</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</si>
  <si>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</si>
  <si>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</si>
  <si>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</si>
  <si>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</si>
  <si>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</si>
  <si>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</si>
  <si>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</si>
  <si>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</si>
  <si>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</si>
  <si>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</si>
  <si>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</si>
  <si>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</si>
  <si>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</si>
  <si>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</si>
  <si>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Real U.S. Dollar Exchange Rate (a)</t>
  </si>
  <si>
    <t>forex_world</t>
  </si>
  <si>
    <t>forex_world_pct</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</si>
  <si>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</si>
  <si>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</si>
  <si>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</si>
  <si>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</si>
  <si>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</si>
  <si>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</si>
  <si>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</si>
  <si>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</si>
  <si>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</si>
  <si>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</si>
  <si>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</si>
  <si>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</si>
  <si>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</si>
  <si>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</si>
  <si>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for which revenue information is not available. See Table 7.6 of the EIA </t>
    </r>
    <r>
      <rPr>
        <i/>
        <sz val="8"/>
        <rFont val="Arial"/>
        <family val="2"/>
      </rPr>
      <t>Monthly Energy Review</t>
    </r>
    <r>
      <rPr>
        <sz val="8"/>
        <rFont val="Arial"/>
        <family val="2"/>
      </rPr>
      <t>.</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</si>
  <si>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</si>
  <si>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</si>
  <si>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</si>
  <si>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</si>
  <si>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</si>
  <si>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</si>
  <si>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</si>
  <si>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</si>
  <si>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</si>
  <si>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(e) Renewables and oxygenate production includes pentanes plus, oxygenates (excluding fuel ethanol), and renewable fuels.</t>
  </si>
  <si>
    <t>(f) Petroleum products adjustment includes hydrogen/oxygenates/renewables/other hydrocarbons, motor gasoline blend components, and finished motor gasoline.</t>
  </si>
  <si>
    <t>OHRIPUS</t>
  </si>
  <si>
    <t xml:space="preserve">      OPEC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</si>
  <si>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</si>
  <si>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</si>
  <si>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</si>
  <si>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</si>
  <si>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</si>
  <si>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</si>
  <si>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</si>
  <si>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</si>
  <si>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</si>
  <si>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</si>
  <si>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</si>
  <si>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</si>
  <si>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</si>
  <si>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EOTCPUS</t>
  </si>
  <si>
    <t xml:space="preserve">         Fuel Ethanol blended into Motor Gasoline</t>
  </si>
  <si>
    <t xml:space="preserve">      Natural Gas Plant Liquids Production</t>
  </si>
  <si>
    <t>Table 3a. International Petroleum and Other Liquids Production, Consumption, and Inventories</t>
  </si>
  <si>
    <t>Table 3b. Non-OPEC Petroleum and Other Liquids Supply</t>
  </si>
  <si>
    <t>Table 4a.  U.S. Petroleum and Other Liquids Supply, Consumption, and Inventories</t>
  </si>
  <si>
    <t>Table 3b. Non-OPEC Petroleum and Other Liquids Supply  (million barrels per day)</t>
  </si>
  <si>
    <t>padi_opec</t>
  </si>
  <si>
    <t>Unplanned OPEC Production Outages</t>
  </si>
  <si>
    <t>padi_nonopec</t>
  </si>
  <si>
    <t>Unplanned non-OPEC Production Outages</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</si>
  <si>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</si>
  <si>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</si>
  <si>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</si>
  <si>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</si>
  <si>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</si>
  <si>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</si>
  <si>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</si>
  <si>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</si>
  <si>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</si>
  <si>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</si>
  <si>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</si>
  <si>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</si>
  <si>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</si>
  <si>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</si>
  <si>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</si>
  <si>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</si>
  <si>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</si>
  <si>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</si>
  <si>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</si>
  <si>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Other Eurasia</t>
  </si>
  <si>
    <r>
      <t xml:space="preserve">Projections: </t>
    </r>
    <r>
      <rPr>
        <sz val="8"/>
        <rFont val="Arial"/>
        <family val="2"/>
      </rPr>
      <t>EIA Regional Short-Term Energy Model.</t>
    </r>
  </si>
  <si>
    <t>Table 3d. World Petroleum and Other Liquids Consumption (million barrels per day)</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</si>
  <si>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</si>
  <si>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</si>
  <si>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</si>
  <si>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</si>
  <si>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</si>
  <si>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</si>
  <si>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</si>
  <si>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</si>
  <si>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</si>
  <si>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</si>
  <si>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</si>
  <si>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</si>
  <si>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</si>
  <si>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</si>
  <si>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</si>
  <si>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</si>
  <si>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</si>
  <si>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</si>
  <si>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</si>
  <si>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</si>
  <si>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</si>
  <si>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</si>
  <si>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</si>
  <si>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</si>
  <si>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</si>
  <si>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</si>
  <si>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</si>
  <si>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</si>
  <si>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</si>
  <si>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</si>
  <si>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</si>
  <si>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 xml:space="preserve">   Propane/Propylene</t>
  </si>
  <si>
    <t>C4TCPUS</t>
  </si>
  <si>
    <t>HGL Inventories (million barrels)</t>
  </si>
  <si>
    <t>ETPSPUS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</si>
  <si>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</si>
  <si>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</si>
  <si>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</si>
  <si>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</si>
  <si>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</si>
  <si>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</si>
  <si>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</si>
  <si>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</si>
  <si>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</si>
  <si>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</si>
  <si>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</si>
  <si>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</si>
  <si>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</si>
  <si>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</si>
  <si>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</si>
  <si>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</si>
  <si>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</si>
  <si>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(g) "Other Oils" inludes aviation gasoline blend components, finished aviation gasoline, kerosene, petrochemical feedstocks, special naphthas, lubricants, waxes, petroleum coke, asphalt and road oil, still gas, and miscellaneous products.</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</si>
  <si>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</si>
  <si>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</si>
  <si>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</si>
  <si>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Table 4b.  U.S. Hydrocarbon Gas Liquids (HGL) and Petroleum Refinery Balances  (million barrels per day, except inventories and utilization factor)</t>
  </si>
  <si>
    <t>Table 4b.  U.S. Hydrocarbon Gas Liquids (HGL) and Petroleum Refinery Balances</t>
  </si>
  <si>
    <t>Total Energy (c)</t>
  </si>
  <si>
    <t>TETCCO2</t>
  </si>
  <si>
    <t>(c) Includes electric power sector use of geothermal energy and non-biomass waste.</t>
  </si>
  <si>
    <t>Total Crude Oil and Other Liquids Inventory Net Withdrawals (million barrels per day)</t>
  </si>
  <si>
    <t>Table 2.  Energy Prices</t>
  </si>
  <si>
    <t>Table 2.  Energy Nominal Prices</t>
  </si>
  <si>
    <t xml:space="preserve">   U.S. Refiner Average Acquisition Cost</t>
  </si>
  <si>
    <t xml:space="preserve">   U.S. Imported Average</t>
  </si>
  <si>
    <r>
      <t xml:space="preserve">U.S. Liquid Fuels </t>
    </r>
    <r>
      <rPr>
        <sz val="8"/>
        <color indexed="8"/>
        <rFont val="Arial"/>
        <family val="2"/>
      </rPr>
      <t>(cents per gallon)</t>
    </r>
  </si>
  <si>
    <t>U.S. Electricity</t>
  </si>
  <si>
    <t xml:space="preserve">      Residual Fuel Oil (c)</t>
  </si>
  <si>
    <t>(c) Includes fuel oils No. 4, No. 5, No. 6, and topped crude.</t>
  </si>
  <si>
    <t>.</t>
  </si>
  <si>
    <t>Industrial Production Indices (Index, 2012=100)</t>
  </si>
  <si>
    <t>Industrial Output, Manufacturing (Index, Year 2012=100)</t>
  </si>
  <si>
    <t>Crude Oil West Texas Intermediate Spot</t>
  </si>
  <si>
    <t>Other Liquids (a)</t>
  </si>
  <si>
    <t>NGWG_EAST</t>
  </si>
  <si>
    <t>NGWG_MW</t>
  </si>
  <si>
    <t>NGWG_SC</t>
  </si>
  <si>
    <t>NGWG_MTN</t>
  </si>
  <si>
    <t>NGWG_PAC</t>
  </si>
  <si>
    <t xml:space="preserve">      East Region (d)</t>
  </si>
  <si>
    <t xml:space="preserve">      Midwest Region (d)</t>
  </si>
  <si>
    <t xml:space="preserve">      South Central Region (d)</t>
  </si>
  <si>
    <t xml:space="preserve">      Mountain Region (d)</t>
  </si>
  <si>
    <t xml:space="preserve">      Pacific Region (d)</t>
  </si>
  <si>
    <t>NGWG_AK</t>
  </si>
  <si>
    <r>
      <t xml:space="preserve">(d) For a list of States in each inventory region refer to </t>
    </r>
    <r>
      <rPr>
        <i/>
        <sz val="8"/>
        <rFont val="Arial"/>
        <family val="2"/>
      </rPr>
      <t>Weekly Natural Gas Storage Report, Notes and Definitions (http://ir.eia.gov/ngs/notes.html)</t>
    </r>
    <r>
      <rPr>
        <sz val="8"/>
        <rFont val="Arial"/>
        <family val="2"/>
      </rPr>
      <t>.</t>
    </r>
  </si>
  <si>
    <t>copr_ir</t>
  </si>
  <si>
    <t>copr_ag</t>
  </si>
  <si>
    <t>RTTO_US</t>
  </si>
  <si>
    <r>
      <t xml:space="preserve">   U.S. Retail Prices</t>
    </r>
    <r>
      <rPr>
        <sz val="8"/>
        <rFont val="Arial"/>
        <family val="2"/>
      </rPr>
      <t xml:space="preserve"> (dollars per thousand cubic feet) </t>
    </r>
  </si>
  <si>
    <r>
      <t xml:space="preserve">   Retail Prices </t>
    </r>
    <r>
      <rPr>
        <sz val="8"/>
        <color indexed="8"/>
        <rFont val="Arial"/>
        <family val="2"/>
      </rPr>
      <t>(cents per kilowatthour)</t>
    </r>
  </si>
  <si>
    <t>Residential Retail</t>
  </si>
  <si>
    <t>Commercial Retail</t>
  </si>
  <si>
    <t>Industrial Retail</t>
  </si>
  <si>
    <t xml:space="preserve">   Retail Prices (cents per kilowatthour)</t>
  </si>
  <si>
    <t>Table 7c. U.S. Regional Retail Electricity Prices  (Cents per Kilowatthour)</t>
  </si>
  <si>
    <t>copr_gb</t>
  </si>
  <si>
    <t xml:space="preserve">   Gabon</t>
  </si>
  <si>
    <t>(a) Includes lease condensate, natural gas plant liquids, other liquids, refinery processing gain, and other unaccounted-for liquids.</t>
  </si>
  <si>
    <t>copc_opec_rot</t>
  </si>
  <si>
    <t>cops_opec_rot</t>
  </si>
  <si>
    <t xml:space="preserve">             France, Germany, Greece, Hungary, Iceland, Ireland, Israel, Italy, Japan, Latvia, Luxembourg, Mexico, the Netherlands, New Zealand, Norway, Poland, Portugal, </t>
  </si>
  <si>
    <t xml:space="preserve">             Slovakia, Slovenia, South Korea, Spain, Sweden, Switzerland, Turkey, the United Kingdom, the United States.</t>
  </si>
  <si>
    <t>Indonesia</t>
  </si>
  <si>
    <t>papr_ID</t>
  </si>
  <si>
    <t xml:space="preserve">   South America</t>
  </si>
  <si>
    <t xml:space="preserve">         Other Liquids (b)</t>
  </si>
  <si>
    <t>Consumption (million barrels per day) (c)</t>
  </si>
  <si>
    <t>(b) Includes lease condensate, natural gas plant liquids, other liquids, refinery processing gain, and other unaccounted-for liquids.</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</si>
  <si>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DOE/EIA-0109. </t>
    </r>
  </si>
  <si>
    <t>papr_UK</t>
  </si>
  <si>
    <t>United Kingdom</t>
  </si>
  <si>
    <t>South Sudan</t>
  </si>
  <si>
    <t>papr_OD</t>
  </si>
  <si>
    <t xml:space="preserve">Table Beginning Month--- </t>
  </si>
  <si>
    <t>Historical</t>
  </si>
  <si>
    <t xml:space="preserve">Last Historical Month--- </t>
  </si>
  <si>
    <t xml:space="preserve">   Solar (b)</t>
  </si>
  <si>
    <t>SOICBUS</t>
  </si>
  <si>
    <t xml:space="preserve">   Solar (b)  </t>
  </si>
  <si>
    <t>SOCCBUS</t>
  </si>
  <si>
    <t xml:space="preserve">   Solar (b) </t>
  </si>
  <si>
    <t xml:space="preserve">   Wood Biomass </t>
  </si>
  <si>
    <t xml:space="preserve">   Biofuel Losses and Co-products (d)</t>
  </si>
  <si>
    <t xml:space="preserve">   Solar (e)</t>
  </si>
  <si>
    <t xml:space="preserve">   Ethanol (f)</t>
  </si>
  <si>
    <t xml:space="preserve">   Biomass-based Diesel (f)</t>
  </si>
  <si>
    <t xml:space="preserve">   Solar (b)(e) </t>
  </si>
  <si>
    <t>(b) Solar consumption in the electric power, commercial, and industrial sectors includes energy produced from large scale (&gt;1 MW) solar thermal and photovoltaic generators and small-scale (&lt;1 MW) distributed solar photovoltaic systems.</t>
  </si>
  <si>
    <t>(d) Losses and co-products from the production of fuel ethanol and biomass-based diesel</t>
  </si>
  <si>
    <t>(e) Solar consumption in the residential sector includes energy from small-scale (&lt;1 MW) solar photovoltaic systems.  Also includes solar heating consumption in all sectors.</t>
  </si>
  <si>
    <t>(f) Fuel ethanol and biomass-based diesel consumption in the transportation sector includes production, stock change, and imports less exports. Some biomass-based diesel may be consumed in the residential sector in heating oil.</t>
  </si>
  <si>
    <t>Table 8b.  U.S. Renewable Electricity Generation and Capacity</t>
  </si>
  <si>
    <t>BMEPCAP_US</t>
  </si>
  <si>
    <t>OWEPCAP_US</t>
  </si>
  <si>
    <t>WWEPCAP_US</t>
  </si>
  <si>
    <t>HVEPCAP_US</t>
  </si>
  <si>
    <t>GEEPCAP_US</t>
  </si>
  <si>
    <t>SOEPCAPX_US</t>
  </si>
  <si>
    <t>WNEPCAPX_US</t>
  </si>
  <si>
    <t>Renewable Energy Electric Generating Capacity (megawatts, end of period)</t>
  </si>
  <si>
    <t xml:space="preserve">   Electric Power Sector (a)</t>
  </si>
  <si>
    <t xml:space="preserve">      Biomass</t>
  </si>
  <si>
    <t xml:space="preserve">         Waste</t>
  </si>
  <si>
    <t xml:space="preserve">         Wood</t>
  </si>
  <si>
    <t xml:space="preserve">      Conventional Hydroelectric</t>
  </si>
  <si>
    <t xml:space="preserve">      Large-Scale Solar (b)</t>
  </si>
  <si>
    <t xml:space="preserve">   Other Sectors (c)</t>
  </si>
  <si>
    <t>BMCHCAP_US</t>
  </si>
  <si>
    <t>OWCHCAP_US</t>
  </si>
  <si>
    <t>WWCHCAP_US</t>
  </si>
  <si>
    <t>HVCHCAP_US</t>
  </si>
  <si>
    <t>SOCHCAP_US</t>
  </si>
  <si>
    <t>SODTC_US</t>
  </si>
  <si>
    <t xml:space="preserve">      Small-Scale Solar (d)</t>
  </si>
  <si>
    <t>SODRC_US</t>
  </si>
  <si>
    <t xml:space="preserve">         Residential Sector</t>
  </si>
  <si>
    <t>SODCC_US</t>
  </si>
  <si>
    <t xml:space="preserve">         Commercial Sector</t>
  </si>
  <si>
    <t>SODIC_US</t>
  </si>
  <si>
    <t xml:space="preserve">         Industrial Sector</t>
  </si>
  <si>
    <t>WNCHCAP_US</t>
  </si>
  <si>
    <t>Renewable Electricity Generation (thousand megawatthours per day)</t>
  </si>
  <si>
    <t>BMEP_US</t>
  </si>
  <si>
    <t>OWEP_US</t>
  </si>
  <si>
    <t>WWEP_US</t>
  </si>
  <si>
    <t>HVEP_US</t>
  </si>
  <si>
    <t>GEEP_US</t>
  </si>
  <si>
    <t xml:space="preserve">      Geothermal  </t>
  </si>
  <si>
    <t>SOEP_US</t>
  </si>
  <si>
    <t>WNEP_US</t>
  </si>
  <si>
    <t xml:space="preserve">      Wind </t>
  </si>
  <si>
    <t>BMCH_US</t>
  </si>
  <si>
    <t>WWCH_US</t>
  </si>
  <si>
    <t>OWCH_US</t>
  </si>
  <si>
    <t>HVCH_US</t>
  </si>
  <si>
    <t>SOCH_US</t>
  </si>
  <si>
    <t>SODTP_US</t>
  </si>
  <si>
    <t>SODRP_US</t>
  </si>
  <si>
    <t xml:space="preserve">         Residential Sector </t>
  </si>
  <si>
    <t>SODCP_US</t>
  </si>
  <si>
    <t xml:space="preserve">         Commercial Sector </t>
  </si>
  <si>
    <t>SODIP_US</t>
  </si>
  <si>
    <t xml:space="preserve">         Industrial Sector </t>
  </si>
  <si>
    <t>WNCH_US</t>
  </si>
  <si>
    <t>(a) Power plants larger than or equal to one megawatt in size that are operated by electric utilities or independent power producers.</t>
  </si>
  <si>
    <t>(b) Solar thermal and photovoltaic generating units at power plants larger than or equal to 1 megawatt.</t>
  </si>
  <si>
    <t>(c) Businesses or individual households not primarily engaged in electric power production for sale to the public, whose generating capacity is at least 
      one megawatt (except for small-scale solar photovoltaic data, which consists of systems smaller than 1 megawatt).</t>
  </si>
  <si>
    <t>(d) Solar photovoltaic systems smaller than one megawatt.</t>
  </si>
  <si>
    <r>
      <rPr>
        <b/>
        <sz val="8"/>
        <color theme="1"/>
        <rFont val="Arial"/>
        <family val="2"/>
      </rPr>
      <t>Notes</t>
    </r>
    <r>
      <rPr>
        <sz val="8"/>
        <color theme="1"/>
        <rFont val="Arial"/>
        <family val="2"/>
      </rPr>
      <t>:  The approximate break between historical and forecast values is shown with historical data printed in bold; estimates and forecasts in italics.</t>
    </r>
  </si>
  <si>
    <r>
      <rPr>
        <b/>
        <sz val="8"/>
        <color theme="1"/>
        <rFont val="Arial"/>
        <family val="2"/>
      </rPr>
      <t>Historical data</t>
    </r>
    <r>
      <rPr>
        <sz val="8"/>
        <color theme="1"/>
        <rFont val="Arial"/>
        <family val="2"/>
      </rPr>
      <t xml:space="preserve">:  Latest data available from EIA databases supporting the Electric Power Monthly, DOE/EIA-0226. </t>
    </r>
  </si>
  <si>
    <r>
      <rPr>
        <b/>
        <sz val="8"/>
        <color theme="1"/>
        <rFont val="Arial"/>
        <family val="2"/>
      </rPr>
      <t>Projections</t>
    </r>
    <r>
      <rPr>
        <sz val="8"/>
        <color theme="1"/>
        <rFont val="Arial"/>
        <family val="2"/>
      </rPr>
      <t>: EIA-860M database, EIA-826 Solar PV database, and EIA Regional Short-Term Energy Model.</t>
    </r>
  </si>
  <si>
    <t>-- = no data available</t>
  </si>
  <si>
    <t>--</t>
  </si>
  <si>
    <t>Table 8a. U.S. Renewable Energy Consumption</t>
  </si>
  <si>
    <t>copr_ek</t>
  </si>
  <si>
    <t xml:space="preserve">   Equatorial Guinea</t>
  </si>
  <si>
    <t>(Index, 2012=100)</t>
  </si>
  <si>
    <t>C3ROPUS</t>
  </si>
  <si>
    <t>P3ROPUS</t>
  </si>
  <si>
    <t xml:space="preserve">      Propylene (refinery-grade)</t>
  </si>
  <si>
    <t>C3TCPUS</t>
  </si>
  <si>
    <t>P3TCPUS</t>
  </si>
  <si>
    <t xml:space="preserve">   Propane</t>
  </si>
  <si>
    <t xml:space="preserve">   Propylene (refinery-grade)</t>
  </si>
  <si>
    <t>C3PSPUS</t>
  </si>
  <si>
    <t>P3PSPUS</t>
  </si>
  <si>
    <r>
      <t>Projections:</t>
    </r>
    <r>
      <rPr>
        <sz val="8"/>
        <rFont val="Arial"/>
        <family val="2"/>
      </rPr>
      <t xml:space="preserve"> EIA Regional Short-Term Energy Model. U.S. macroeconomic projections are based on the IHS Markit model of the U.S. Economy. </t>
    </r>
  </si>
  <si>
    <r>
      <t>Projections:</t>
    </r>
    <r>
      <rPr>
        <sz val="8"/>
        <rFont val="Arial"/>
        <family val="2"/>
      </rPr>
      <t xml:space="preserve"> Macroeconomic projections are based on the IHS Markit model of the U.S. Economy.</t>
    </r>
  </si>
  <si>
    <t>(a)  Weighted geometric mean of real indices for various countries with weights equal to each country's share of world oil consumption in the base period. Exchange rate is measured in foreign currency per U.S. dollar. GDP and exchange rate data are from Oxford Economics, and oil consumption data are from EIA.</t>
  </si>
  <si>
    <t>World Index, 2015 Q1 = 100</t>
  </si>
  <si>
    <t>OECD Index, 2015 Q1 = 100</t>
  </si>
  <si>
    <t>Non-OECD Index, 2015 Q1 = 100</t>
  </si>
  <si>
    <t>Index, 2015 Q1 = 100</t>
  </si>
  <si>
    <t>End-of-period Commercial Crude Oil and Other Liquids Inventories (million barrels)</t>
  </si>
  <si>
    <t>copr_cf</t>
  </si>
  <si>
    <t xml:space="preserve">   Congo (Brazzaville)</t>
  </si>
  <si>
    <t>OPEC = Organization of the Petroleum Exporting Countries: Algeria, Angola, Congo (Brazzaville), Ecuador, Equatorial Guinea, Gabon, Iran, Iraq, Kuwait, Libya, Nigeria, Qatar, Saudi Arabia, the United Arab Emirates, Venezuela.</t>
  </si>
  <si>
    <t>OPEC = Organization of the Petroleum Exporting Countries: Algeria, Angola, Congo (Brazzaville), Equatorial Guinea, Gabon, Libya, and Nigeria (Africa); Ecuador and Venezuela (South America); Iran, Iraq, Kuwait, Qatar, Saudi Arabia, and the United Arab Emirates (Middle East).</t>
  </si>
  <si>
    <t xml:space="preserve">   (billion chained 2012 dollars - SAAR)</t>
  </si>
  <si>
    <t xml:space="preserve">  (index, 2012=100)</t>
  </si>
  <si>
    <t>(billion chained 2012 dollars - SAAR)</t>
  </si>
  <si>
    <t>Carbon Dioxide (CO2) Emissions (million metric tons)</t>
  </si>
  <si>
    <r>
      <t>Table 9a.  U.S. Macroeconomic Indicators and CO2</t>
    </r>
    <r>
      <rPr>
        <b/>
        <sz val="10"/>
        <color indexed="8"/>
        <rFont val="Arial"/>
        <family val="2"/>
      </rPr>
      <t xml:space="preserve"> Emissions</t>
    </r>
  </si>
  <si>
    <t>Real Private Fixed Investment</t>
  </si>
  <si>
    <t>Real Gross State Product (Billion $2009)</t>
  </si>
  <si>
    <t>Real Personal Income (Billion $2009)</t>
  </si>
  <si>
    <t>December 2018</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</si>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</sst>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3" formatCode="_(* #,##0.00_);_(* \(#,##0.00\);_(* &quot;-&quot;??_);_(@_)"/>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s>
  <fonts count="60" x14ac:knownFonts="1">
    <font>
      <sz val="10"/>
      <name val="Arial"/>
    </font>
    <font>
      <sz val="11"/>
      <color theme="1"/>
      <name val="Calibri"/>
      <family val="2"/>
      <scheme val="minor"/>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7"/>
      <name val="Arial"/>
      <family val="2"/>
    </font>
    <font>
      <sz val="8"/>
      <name val="Arial"/>
      <family val="2"/>
    </font>
    <font>
      <sz val="8"/>
      <name val="Helvetica"/>
      <family val="2"/>
    </font>
    <font>
      <sz val="8"/>
      <color indexed="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color indexed="8"/>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Arial"/>
      <family val="2"/>
    </font>
    <font>
      <i/>
      <sz val="7"/>
      <color indexed="8"/>
      <name val="Helvetica"/>
      <family val="2"/>
    </font>
    <font>
      <i/>
      <sz val="7"/>
      <name val="Arial"/>
      <family val="2"/>
    </font>
    <font>
      <i/>
      <sz val="8"/>
      <name val="Arial"/>
      <family val="2"/>
    </font>
    <font>
      <i/>
      <sz val="7"/>
      <name val="Helvetica"/>
      <family val="2"/>
    </font>
    <font>
      <u/>
      <vertAlign val="subscript"/>
      <sz val="10"/>
      <color indexed="12"/>
      <name val="Arial"/>
      <family val="2"/>
    </font>
    <font>
      <b/>
      <sz val="8"/>
      <name val="Courier"/>
      <family val="3"/>
    </font>
    <font>
      <b/>
      <sz val="7"/>
      <name val="Helvetica"/>
      <family val="2"/>
    </font>
    <font>
      <b/>
      <sz val="7"/>
      <color indexed="8"/>
      <name val="Arial"/>
      <family val="2"/>
    </font>
    <font>
      <sz val="8"/>
      <name val="Helvetica"/>
      <family val="2"/>
    </font>
    <font>
      <b/>
      <i/>
      <sz val="8"/>
      <name val="Arial"/>
      <family val="2"/>
    </font>
    <font>
      <sz val="10"/>
      <color theme="1"/>
      <name val="Arial"/>
      <family val="2"/>
    </font>
    <font>
      <b/>
      <sz val="10"/>
      <color theme="1"/>
      <name val="Arial"/>
      <family val="2"/>
    </font>
    <font>
      <sz val="8"/>
      <color theme="1"/>
      <name val="Arial"/>
      <family val="2"/>
    </font>
    <font>
      <b/>
      <sz val="8"/>
      <color theme="1"/>
      <name val="Arial"/>
      <family val="2"/>
    </font>
    <font>
      <b/>
      <sz val="11"/>
      <color theme="1"/>
      <name val="Calibri"/>
      <family val="2"/>
      <scheme val="minor"/>
    </font>
    <font>
      <i/>
      <sz val="8"/>
      <color theme="1"/>
      <name val="Arial"/>
      <family val="2"/>
    </font>
    <font>
      <i/>
      <sz val="11"/>
      <color theme="1"/>
      <name val="Calibri"/>
      <family val="2"/>
      <scheme val="minor"/>
    </font>
    <font>
      <sz val="10"/>
      <name val="Arial"/>
      <family val="2"/>
    </font>
  </fonts>
  <fills count="7">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
      <patternFill patternType="solid">
        <fgColor rgb="FFBFBFBF"/>
        <bgColor indexed="64"/>
      </patternFill>
    </fill>
    <fill>
      <patternFill patternType="solid">
        <fgColor theme="0"/>
        <bgColor indexed="64"/>
      </patternFill>
    </fill>
  </fills>
  <borders count="15">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auto="1"/>
      </right>
      <top style="thin">
        <color auto="1"/>
      </top>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s>
  <cellStyleXfs count="28">
    <xf numFmtId="0" fontId="0" fillId="0" borderId="0"/>
    <xf numFmtId="0" fontId="4" fillId="0" borderId="0">
      <protection locked="0"/>
    </xf>
    <xf numFmtId="168" fontId="4" fillId="0" borderId="0">
      <protection locked="0"/>
    </xf>
    <xf numFmtId="0" fontId="5" fillId="0" borderId="0">
      <protection locked="0"/>
    </xf>
    <xf numFmtId="0" fontId="5" fillId="0" borderId="0">
      <protection locked="0"/>
    </xf>
    <xf numFmtId="0" fontId="15" fillId="0" borderId="0" applyNumberFormat="0" applyFill="0" applyBorder="0" applyAlignment="0" applyProtection="0">
      <alignment vertical="top"/>
      <protection locked="0"/>
    </xf>
    <xf numFmtId="0" fontId="2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1">
      <protection locked="0"/>
    </xf>
    <xf numFmtId="0" fontId="1" fillId="0" borderId="0"/>
    <xf numFmtId="43" fontId="59" fillId="0" borderId="0" applyFont="0" applyFill="0" applyBorder="0" applyAlignment="0" applyProtection="0"/>
  </cellStyleXfs>
  <cellXfs count="864">
    <xf numFmtId="0" fontId="0" fillId="0" borderId="0" xfId="0"/>
    <xf numFmtId="0" fontId="3" fillId="2" borderId="0" xfId="11" applyFont="1" applyFill="1"/>
    <xf numFmtId="0" fontId="6" fillId="0" borderId="0" xfId="11" applyFont="1"/>
    <xf numFmtId="0" fontId="3" fillId="2" borderId="0" xfId="11" applyFont="1" applyFill="1" applyBorder="1"/>
    <xf numFmtId="0" fontId="9" fillId="3" borderId="0" xfId="11" applyFont="1" applyFill="1" applyAlignment="1">
      <alignment horizontal="center"/>
    </xf>
    <xf numFmtId="0" fontId="6" fillId="0" borderId="0" xfId="23"/>
    <xf numFmtId="0" fontId="11" fillId="0" borderId="0" xfId="13" applyFont="1"/>
    <xf numFmtId="0" fontId="14" fillId="0" borderId="0" xfId="23" applyFont="1" applyFill="1" applyBorder="1" applyAlignment="1" applyProtection="1"/>
    <xf numFmtId="0" fontId="12" fillId="2" borderId="0" xfId="9" applyFont="1" applyFill="1" applyBorder="1"/>
    <xf numFmtId="0" fontId="12" fillId="2" borderId="0" xfId="9" applyFont="1" applyFill="1"/>
    <xf numFmtId="0" fontId="19" fillId="0" borderId="0" xfId="23" applyFont="1" applyAlignment="1" applyProtection="1">
      <alignment horizontal="left"/>
    </xf>
    <xf numFmtId="0" fontId="11" fillId="0" borderId="0" xfId="17" applyFont="1" applyBorder="1"/>
    <xf numFmtId="0" fontId="11" fillId="0" borderId="0" xfId="17" applyFont="1"/>
    <xf numFmtId="0" fontId="11" fillId="0" borderId="0" xfId="22" applyFont="1"/>
    <xf numFmtId="0" fontId="21" fillId="2" borderId="0" xfId="17" applyFont="1" applyFill="1"/>
    <xf numFmtId="0" fontId="25" fillId="0" borderId="2" xfId="17" applyFont="1" applyFill="1" applyBorder="1" applyProtection="1"/>
    <xf numFmtId="0" fontId="11" fillId="2" borderId="0" xfId="17" applyFont="1" applyFill="1"/>
    <xf numFmtId="0" fontId="25" fillId="0" borderId="3" xfId="17" applyFont="1" applyFill="1" applyBorder="1" applyProtection="1"/>
    <xf numFmtId="0" fontId="25" fillId="0" borderId="4" xfId="19" applyFont="1" applyFill="1" applyBorder="1" applyAlignment="1" applyProtection="1">
      <alignment horizontal="center"/>
    </xf>
    <xf numFmtId="0" fontId="11" fillId="2" borderId="0" xfId="17" applyFont="1" applyFill="1" applyBorder="1" applyAlignment="1" applyProtection="1">
      <alignment horizontal="left"/>
    </xf>
    <xf numFmtId="0" fontId="25" fillId="0" borderId="0" xfId="17" applyFont="1" applyFill="1" applyAlignment="1" applyProtection="1"/>
    <xf numFmtId="1" fontId="25" fillId="0" borderId="0" xfId="23" applyNumberFormat="1" applyFont="1" applyFill="1" applyAlignment="1" applyProtection="1">
      <alignment horizontal="right" indent="1"/>
    </xf>
    <xf numFmtId="0" fontId="26" fillId="0" borderId="0" xfId="17" applyFont="1" applyFill="1" applyBorder="1" applyAlignment="1" applyProtection="1"/>
    <xf numFmtId="171" fontId="26" fillId="0" borderId="0" xfId="17" quotePrefix="1" applyNumberFormat="1" applyFont="1" applyFill="1" applyBorder="1" applyAlignment="1" applyProtection="1">
      <alignment wrapText="1"/>
    </xf>
    <xf numFmtId="0" fontId="26" fillId="0" borderId="0" xfId="17" quotePrefix="1" applyFont="1" applyFill="1" applyBorder="1" applyAlignment="1" applyProtection="1">
      <alignment wrapText="1"/>
    </xf>
    <xf numFmtId="0" fontId="26" fillId="0" borderId="0" xfId="17" applyFont="1" applyFill="1" applyProtection="1"/>
    <xf numFmtId="0" fontId="11" fillId="2" borderId="0" xfId="17" applyFont="1" applyFill="1" applyAlignment="1" applyProtection="1">
      <alignment horizontal="left"/>
    </xf>
    <xf numFmtId="171" fontId="26" fillId="0" borderId="0" xfId="17" quotePrefix="1" applyNumberFormat="1" applyFont="1" applyFill="1" applyAlignment="1" applyProtection="1">
      <alignment wrapText="1"/>
    </xf>
    <xf numFmtId="0" fontId="26" fillId="0" borderId="0" xfId="17" applyFont="1" applyFill="1" applyAlignment="1" applyProtection="1">
      <alignment wrapText="1"/>
    </xf>
    <xf numFmtId="0" fontId="26" fillId="0" borderId="0" xfId="17" applyFont="1" applyFill="1" applyAlignment="1" applyProtection="1"/>
    <xf numFmtId="171" fontId="26" fillId="0" borderId="0" xfId="17" quotePrefix="1" applyNumberFormat="1" applyFont="1" applyFill="1" applyAlignment="1" applyProtection="1"/>
    <xf numFmtId="0" fontId="25" fillId="0" borderId="0" xfId="17" applyFont="1" applyFill="1" applyProtection="1"/>
    <xf numFmtId="171" fontId="26" fillId="0" borderId="0" xfId="17" quotePrefix="1" applyNumberFormat="1" applyFont="1" applyFill="1" applyBorder="1" applyAlignment="1" applyProtection="1"/>
    <xf numFmtId="0" fontId="11" fillId="2" borderId="0" xfId="17" applyFont="1" applyFill="1" applyProtection="1"/>
    <xf numFmtId="0" fontId="26" fillId="0" borderId="0" xfId="17" quotePrefix="1" applyFont="1" applyFill="1" applyAlignment="1" applyProtection="1"/>
    <xf numFmtId="0" fontId="27" fillId="2" borderId="0" xfId="20" applyFont="1" applyFill="1" applyProtection="1"/>
    <xf numFmtId="0" fontId="26" fillId="0" borderId="0" xfId="20" applyFont="1" applyFill="1" applyAlignment="1" applyProtection="1"/>
    <xf numFmtId="0" fontId="27" fillId="2" borderId="0" xfId="20" applyFont="1" applyFill="1" applyAlignment="1" applyProtection="1"/>
    <xf numFmtId="171" fontId="26" fillId="0" borderId="0" xfId="20" quotePrefix="1" applyNumberFormat="1" applyFont="1" applyFill="1" applyAlignment="1" applyProtection="1">
      <alignment horizontal="left"/>
    </xf>
    <xf numFmtId="171" fontId="26" fillId="0" borderId="0" xfId="20" applyNumberFormat="1" applyFont="1" applyFill="1" applyAlignment="1" applyProtection="1">
      <alignment horizontal="left"/>
    </xf>
    <xf numFmtId="171" fontId="26" fillId="0" borderId="0" xfId="20" quotePrefix="1" applyNumberFormat="1" applyFont="1" applyFill="1" applyAlignment="1" applyProtection="1"/>
    <xf numFmtId="171" fontId="26" fillId="0" borderId="0" xfId="20" applyNumberFormat="1" applyFont="1" applyFill="1" applyAlignment="1" applyProtection="1"/>
    <xf numFmtId="171" fontId="26" fillId="0" borderId="3" xfId="20" applyNumberFormat="1" applyFont="1" applyFill="1" applyBorder="1" applyAlignment="1" applyProtection="1"/>
    <xf numFmtId="0" fontId="11" fillId="0" borderId="0" xfId="20" applyFont="1"/>
    <xf numFmtId="0" fontId="11" fillId="0" borderId="0" xfId="23" applyFont="1" applyAlignment="1" applyProtection="1">
      <alignment horizontal="left"/>
    </xf>
    <xf numFmtId="0" fontId="26" fillId="0" borderId="0" xfId="9" applyFont="1" applyFill="1" applyProtection="1"/>
    <xf numFmtId="0" fontId="24" fillId="0" borderId="0" xfId="9" applyFont="1" applyFill="1" applyProtection="1"/>
    <xf numFmtId="0" fontId="11" fillId="0" borderId="0" xfId="23" applyFont="1"/>
    <xf numFmtId="167" fontId="26" fillId="0" borderId="5" xfId="9" applyNumberFormat="1" applyFont="1" applyFill="1" applyBorder="1" applyProtection="1"/>
    <xf numFmtId="0" fontId="11" fillId="2" borderId="0" xfId="22" applyFont="1" applyFill="1"/>
    <xf numFmtId="0" fontId="25" fillId="0" borderId="0" xfId="22" applyFont="1" applyFill="1" applyAlignment="1" applyProtection="1"/>
    <xf numFmtId="166" fontId="24" fillId="0" borderId="0" xfId="22" applyNumberFormat="1" applyFont="1" applyFill="1" applyAlignment="1" applyProtection="1">
      <alignment horizontal="center"/>
    </xf>
    <xf numFmtId="0" fontId="11" fillId="2" borderId="0" xfId="22" applyFont="1" applyFill="1" applyAlignment="1" applyProtection="1">
      <alignment horizontal="left"/>
    </xf>
    <xf numFmtId="0" fontId="22" fillId="0" borderId="0" xfId="22" applyFont="1" applyAlignment="1" applyProtection="1">
      <alignment horizontal="left"/>
    </xf>
    <xf numFmtId="0" fontId="25" fillId="0" borderId="0" xfId="22" quotePrefix="1" applyFont="1" applyFill="1" applyAlignment="1" applyProtection="1">
      <alignment horizontal="left"/>
    </xf>
    <xf numFmtId="0" fontId="25" fillId="0" borderId="0" xfId="22" applyFont="1" applyFill="1" applyAlignment="1" applyProtection="1">
      <alignment horizontal="left"/>
    </xf>
    <xf numFmtId="0" fontId="11" fillId="2" borderId="0" xfId="22" applyFont="1" applyFill="1" applyBorder="1" applyAlignment="1" applyProtection="1">
      <alignment horizontal="left"/>
    </xf>
    <xf numFmtId="0" fontId="11" fillId="2" borderId="0" xfId="23" applyFont="1" applyFill="1"/>
    <xf numFmtId="0" fontId="25" fillId="0" borderId="2" xfId="23" applyFont="1" applyFill="1" applyBorder="1" applyAlignment="1" applyProtection="1">
      <alignment horizontal="center"/>
    </xf>
    <xf numFmtId="0" fontId="25" fillId="0" borderId="0" xfId="23" applyFont="1" applyFill="1" applyBorder="1" applyAlignment="1" applyProtection="1"/>
    <xf numFmtId="0" fontId="25" fillId="0" borderId="0" xfId="23" applyFont="1" applyFill="1" applyAlignment="1" applyProtection="1">
      <alignment horizontal="center"/>
    </xf>
    <xf numFmtId="0" fontId="11" fillId="2" borderId="0" xfId="23" applyFont="1" applyFill="1" applyAlignment="1" applyProtection="1">
      <alignment horizontal="left"/>
    </xf>
    <xf numFmtId="166" fontId="25" fillId="0" borderId="0" xfId="23" applyNumberFormat="1" applyFont="1" applyFill="1" applyAlignment="1" applyProtection="1">
      <alignment horizontal="right"/>
    </xf>
    <xf numFmtId="0" fontId="25" fillId="0" borderId="0" xfId="23" applyFont="1" applyFill="1" applyAlignment="1" applyProtection="1">
      <alignment horizontal="right"/>
    </xf>
    <xf numFmtId="0" fontId="29" fillId="0" borderId="0" xfId="23" applyFont="1"/>
    <xf numFmtId="0" fontId="25" fillId="0" borderId="0" xfId="23" applyFont="1" applyFill="1" applyAlignment="1" applyProtection="1"/>
    <xf numFmtId="0" fontId="26" fillId="0" borderId="0" xfId="23" applyFont="1" applyFill="1" applyAlignment="1" applyProtection="1"/>
    <xf numFmtId="0" fontId="22" fillId="0" borderId="0" xfId="23" quotePrefix="1" applyFont="1" applyAlignment="1" applyProtection="1">
      <alignment horizontal="left"/>
    </xf>
    <xf numFmtId="165" fontId="25" fillId="0" borderId="0" xfId="23" applyNumberFormat="1" applyFont="1" applyFill="1" applyAlignment="1" applyProtection="1">
      <alignment horizontal="right"/>
    </xf>
    <xf numFmtId="165" fontId="25" fillId="0" borderId="3" xfId="23" applyNumberFormat="1" applyFont="1" applyFill="1" applyBorder="1" applyAlignment="1" applyProtection="1">
      <alignment horizontal="right"/>
    </xf>
    <xf numFmtId="0" fontId="11" fillId="0" borderId="0" xfId="23" applyFont="1" applyFill="1"/>
    <xf numFmtId="0" fontId="11" fillId="2" borderId="0" xfId="21" applyFont="1" applyFill="1"/>
    <xf numFmtId="0" fontId="11" fillId="0" borderId="0" xfId="21" applyFont="1"/>
    <xf numFmtId="0" fontId="28" fillId="2" borderId="0" xfId="21" applyFont="1" applyFill="1" applyProtection="1"/>
    <xf numFmtId="0" fontId="25" fillId="0" borderId="0" xfId="21" applyFont="1" applyFill="1" applyBorder="1" applyAlignment="1" applyProtection="1"/>
    <xf numFmtId="0" fontId="25" fillId="0" borderId="2" xfId="21" applyFont="1" applyFill="1" applyBorder="1" applyAlignment="1" applyProtection="1">
      <alignment horizontal="right"/>
    </xf>
    <xf numFmtId="0" fontId="11" fillId="2" borderId="0" xfId="21" applyFont="1" applyFill="1" applyAlignment="1" applyProtection="1">
      <alignment horizontal="left"/>
    </xf>
    <xf numFmtId="0" fontId="11" fillId="2" borderId="0" xfId="21" applyFont="1" applyFill="1" applyBorder="1" applyAlignment="1" applyProtection="1">
      <alignment horizontal="left"/>
    </xf>
    <xf numFmtId="0" fontId="25" fillId="0" borderId="0" xfId="21" applyFont="1" applyFill="1" applyAlignment="1" applyProtection="1"/>
    <xf numFmtId="0" fontId="22" fillId="0" borderId="0" xfId="21" applyFont="1" applyAlignment="1" applyProtection="1">
      <alignment horizontal="left"/>
    </xf>
    <xf numFmtId="166" fontId="11" fillId="0" borderId="0" xfId="21" applyNumberFormat="1" applyFont="1" applyProtection="1"/>
    <xf numFmtId="166" fontId="26" fillId="0" borderId="0" xfId="21" applyNumberFormat="1" applyFont="1" applyFill="1" applyAlignment="1" applyProtection="1">
      <alignment horizontal="right"/>
    </xf>
    <xf numFmtId="166" fontId="25" fillId="0" borderId="0" xfId="21" applyNumberFormat="1" applyFont="1" applyFill="1" applyAlignment="1" applyProtection="1">
      <alignment horizontal="right"/>
    </xf>
    <xf numFmtId="0" fontId="26" fillId="0" borderId="0" xfId="21" applyFont="1" applyFill="1" applyAlignment="1" applyProtection="1">
      <alignment horizontal="right"/>
    </xf>
    <xf numFmtId="0" fontId="11" fillId="2" borderId="0" xfId="13" applyFont="1" applyFill="1"/>
    <xf numFmtId="0" fontId="11" fillId="0" borderId="0" xfId="13" applyFont="1" applyBorder="1"/>
    <xf numFmtId="0" fontId="22" fillId="3" borderId="0" xfId="13" applyFont="1" applyFill="1" applyBorder="1"/>
    <xf numFmtId="0" fontId="25" fillId="0" borderId="0" xfId="13" applyFont="1" applyFill="1" applyBorder="1" applyAlignment="1" applyProtection="1">
      <alignment horizontal="center"/>
    </xf>
    <xf numFmtId="0" fontId="22" fillId="0" borderId="0" xfId="13" applyFont="1" applyFill="1"/>
    <xf numFmtId="0" fontId="11" fillId="0" borderId="0" xfId="16" applyFont="1"/>
    <xf numFmtId="0" fontId="11" fillId="2" borderId="0" xfId="16" applyFont="1" applyFill="1"/>
    <xf numFmtId="0" fontId="25" fillId="0" borderId="0" xfId="16" applyFont="1" applyFill="1" applyBorder="1" applyAlignment="1" applyProtection="1"/>
    <xf numFmtId="0" fontId="25" fillId="0" borderId="2" xfId="16" applyFont="1" applyFill="1" applyBorder="1" applyAlignment="1" applyProtection="1">
      <alignment horizontal="right"/>
    </xf>
    <xf numFmtId="0" fontId="11" fillId="2" borderId="0" xfId="16" applyFont="1" applyFill="1" applyAlignment="1" applyProtection="1">
      <alignment horizontal="left"/>
    </xf>
    <xf numFmtId="0" fontId="26" fillId="0" borderId="0" xfId="16" applyFont="1" applyFill="1" applyAlignment="1" applyProtection="1"/>
    <xf numFmtId="169" fontId="11" fillId="2" borderId="0" xfId="16" applyNumberFormat="1" applyFont="1" applyFill="1" applyAlignment="1" applyProtection="1">
      <alignment horizontal="left"/>
    </xf>
    <xf numFmtId="0" fontId="25" fillId="0" borderId="0" xfId="16" applyFont="1" applyFill="1" applyAlignment="1" applyProtection="1"/>
    <xf numFmtId="0" fontId="26" fillId="0" borderId="0" xfId="16" applyFont="1" applyFill="1" applyBorder="1" applyAlignment="1" applyProtection="1"/>
    <xf numFmtId="0" fontId="11" fillId="2" borderId="0" xfId="16" applyFont="1" applyFill="1" applyBorder="1" applyAlignment="1" applyProtection="1">
      <alignment horizontal="left"/>
    </xf>
    <xf numFmtId="169" fontId="25" fillId="0" borderId="0" xfId="16" applyNumberFormat="1" applyFont="1" applyFill="1" applyBorder="1" applyAlignment="1" applyProtection="1">
      <alignment horizontal="right"/>
    </xf>
    <xf numFmtId="0" fontId="11" fillId="0" borderId="0" xfId="18" applyFont="1"/>
    <xf numFmtId="0" fontId="11" fillId="2" borderId="0" xfId="18" applyFont="1" applyFill="1"/>
    <xf numFmtId="0" fontId="25" fillId="0" borderId="0" xfId="18" applyFont="1" applyFill="1" applyBorder="1" applyAlignment="1" applyProtection="1">
      <alignment horizontal="left"/>
    </xf>
    <xf numFmtId="165" fontId="25" fillId="0" borderId="2" xfId="18" applyNumberFormat="1" applyFont="1" applyFill="1" applyBorder="1" applyAlignment="1" applyProtection="1">
      <alignment horizontal="right"/>
    </xf>
    <xf numFmtId="0" fontId="11" fillId="2" borderId="0" xfId="18" applyFont="1" applyFill="1" applyAlignment="1" applyProtection="1">
      <alignment horizontal="left"/>
    </xf>
    <xf numFmtId="0" fontId="11" fillId="0" borderId="0" xfId="18" applyFont="1" applyAlignment="1">
      <alignment horizontal="left"/>
    </xf>
    <xf numFmtId="0" fontId="22" fillId="0" borderId="0" xfId="18" applyFont="1" applyAlignment="1" applyProtection="1">
      <alignment horizontal="left"/>
    </xf>
    <xf numFmtId="0" fontId="11" fillId="2" borderId="0" xfId="18" applyFont="1" applyFill="1" applyBorder="1" applyAlignment="1" applyProtection="1">
      <alignment horizontal="left"/>
    </xf>
    <xf numFmtId="0" fontId="11" fillId="0" borderId="0" xfId="18" applyFont="1" applyBorder="1" applyAlignment="1" applyProtection="1">
      <alignment horizontal="left"/>
    </xf>
    <xf numFmtId="0" fontId="22" fillId="0" borderId="0" xfId="18" applyFont="1" applyBorder="1" applyAlignment="1" applyProtection="1">
      <alignment horizontal="left"/>
    </xf>
    <xf numFmtId="0" fontId="11" fillId="2" borderId="3" xfId="22" applyFont="1" applyFill="1" applyBorder="1" applyAlignment="1" applyProtection="1">
      <alignment horizontal="left"/>
    </xf>
    <xf numFmtId="0" fontId="11" fillId="2" borderId="0" xfId="7" applyFont="1" applyFill="1"/>
    <xf numFmtId="0" fontId="11" fillId="0" borderId="0" xfId="7" applyFont="1"/>
    <xf numFmtId="0" fontId="22" fillId="3" borderId="0" xfId="7" applyFont="1" applyFill="1"/>
    <xf numFmtId="0" fontId="22" fillId="0" borderId="0" xfId="7" applyFont="1" applyFill="1"/>
    <xf numFmtId="0" fontId="22" fillId="0" borderId="0" xfId="7" applyFont="1" applyFill="1" applyBorder="1" applyAlignment="1">
      <alignment horizontal="center"/>
    </xf>
    <xf numFmtId="0" fontId="11" fillId="0" borderId="0" xfId="7" applyFont="1" applyBorder="1"/>
    <xf numFmtId="0" fontId="11" fillId="2" borderId="0" xfId="7" applyFont="1" applyFill="1" applyBorder="1"/>
    <xf numFmtId="0" fontId="22" fillId="0" borderId="0" xfId="7" applyFont="1" applyFill="1" applyBorder="1"/>
    <xf numFmtId="0" fontId="11" fillId="2" borderId="0" xfId="8" applyFont="1" applyFill="1"/>
    <xf numFmtId="0" fontId="11" fillId="0" borderId="0" xfId="8" applyFont="1" applyBorder="1"/>
    <xf numFmtId="0" fontId="11" fillId="0" borderId="0" xfId="8" applyFont="1"/>
    <xf numFmtId="0" fontId="22" fillId="0" borderId="0" xfId="8" applyFont="1" applyFill="1"/>
    <xf numFmtId="0" fontId="22" fillId="0" borderId="0" xfId="8" applyFont="1" applyFill="1" applyBorder="1" applyAlignment="1">
      <alignment horizontal="center"/>
    </xf>
    <xf numFmtId="0" fontId="11" fillId="3" borderId="0" xfId="8" applyFont="1" applyFill="1"/>
    <xf numFmtId="165" fontId="26" fillId="0" borderId="0" xfId="8" applyNumberFormat="1" applyFont="1" applyFill="1" applyAlignment="1" applyProtection="1">
      <alignment horizontal="center"/>
    </xf>
    <xf numFmtId="0" fontId="11" fillId="0" borderId="0" xfId="8" quotePrefix="1" applyFont="1"/>
    <xf numFmtId="165" fontId="11" fillId="0" borderId="0" xfId="8" quotePrefix="1" applyNumberFormat="1" applyFont="1"/>
    <xf numFmtId="165" fontId="11" fillId="0" borderId="0" xfId="8" applyNumberFormat="1" applyFont="1"/>
    <xf numFmtId="0" fontId="25" fillId="0" borderId="0" xfId="14" applyFont="1" applyFill="1" applyBorder="1" applyAlignment="1" applyProtection="1">
      <alignment horizontal="left"/>
    </xf>
    <xf numFmtId="171" fontId="11" fillId="0" borderId="0" xfId="18" applyNumberFormat="1" applyFont="1" applyAlignment="1" applyProtection="1">
      <alignment horizontal="left"/>
    </xf>
    <xf numFmtId="0" fontId="22" fillId="0" borderId="0" xfId="14" applyFont="1" applyAlignment="1" applyProtection="1">
      <alignment horizontal="left"/>
    </xf>
    <xf numFmtId="0" fontId="22" fillId="2" borderId="0" xfId="15" applyFont="1" applyFill="1"/>
    <xf numFmtId="0" fontId="11" fillId="2" borderId="0" xfId="15" applyFont="1" applyFill="1" applyAlignment="1" applyProtection="1">
      <alignment horizontal="left"/>
    </xf>
    <xf numFmtId="0" fontId="11" fillId="2" borderId="0" xfId="19" applyFont="1" applyFill="1"/>
    <xf numFmtId="0" fontId="11" fillId="0" borderId="0" xfId="19" applyFont="1"/>
    <xf numFmtId="0" fontId="25" fillId="0" borderId="0" xfId="19" applyFont="1" applyFill="1" applyBorder="1" applyAlignment="1" applyProtection="1"/>
    <xf numFmtId="0" fontId="26" fillId="0" borderId="2" xfId="19" applyFont="1" applyFill="1" applyBorder="1" applyAlignment="1" applyProtection="1">
      <alignment horizontal="center"/>
    </xf>
    <xf numFmtId="0" fontId="26" fillId="0" borderId="0" xfId="19" applyFont="1" applyFill="1" applyBorder="1" applyAlignment="1" applyProtection="1">
      <alignment horizontal="center"/>
    </xf>
    <xf numFmtId="0" fontId="11" fillId="0" borderId="0" xfId="19" applyFont="1" applyAlignment="1" applyProtection="1">
      <alignment horizontal="left"/>
    </xf>
    <xf numFmtId="0" fontId="11" fillId="2" borderId="0" xfId="19" applyFont="1" applyFill="1" applyAlignment="1" applyProtection="1">
      <alignment horizontal="left"/>
    </xf>
    <xf numFmtId="0" fontId="26" fillId="0" borderId="0" xfId="19" applyFont="1"/>
    <xf numFmtId="165" fontId="11" fillId="2" borderId="0" xfId="19" applyNumberFormat="1" applyFont="1" applyFill="1" applyAlignment="1" applyProtection="1">
      <alignment horizontal="left"/>
    </xf>
    <xf numFmtId="165" fontId="11" fillId="0" borderId="0" xfId="19" applyNumberFormat="1" applyFont="1"/>
    <xf numFmtId="0" fontId="25" fillId="0" borderId="0" xfId="19" applyFont="1" applyFill="1" applyAlignment="1" applyProtection="1"/>
    <xf numFmtId="169" fontId="11" fillId="2" borderId="0" xfId="19" applyNumberFormat="1" applyFont="1" applyFill="1" applyProtection="1"/>
    <xf numFmtId="167" fontId="11" fillId="2" borderId="0" xfId="19" applyNumberFormat="1" applyFont="1" applyFill="1" applyAlignment="1" applyProtection="1">
      <alignment horizontal="left"/>
    </xf>
    <xf numFmtId="0" fontId="11" fillId="2" borderId="0" xfId="9" applyFont="1" applyFill="1" applyBorder="1"/>
    <xf numFmtId="0" fontId="11" fillId="2" borderId="0" xfId="9" applyFont="1" applyFill="1"/>
    <xf numFmtId="0" fontId="11" fillId="2" borderId="3" xfId="9" applyFont="1" applyFill="1" applyBorder="1"/>
    <xf numFmtId="164" fontId="26" fillId="0" borderId="0" xfId="9" applyNumberFormat="1" applyFont="1" applyFill="1" applyAlignment="1" applyProtection="1">
      <alignment horizontal="center"/>
    </xf>
    <xf numFmtId="171" fontId="11" fillId="0" borderId="0" xfId="22" applyNumberFormat="1" applyFont="1" applyAlignment="1" applyProtection="1">
      <alignment horizontal="left"/>
    </xf>
    <xf numFmtId="171" fontId="11" fillId="0" borderId="0" xfId="22" applyNumberFormat="1" applyFont="1" applyBorder="1" applyAlignment="1" applyProtection="1">
      <alignment horizontal="left"/>
    </xf>
    <xf numFmtId="0" fontId="3" fillId="4" borderId="0" xfId="0" applyFont="1" applyFill="1" applyBorder="1"/>
    <xf numFmtId="0" fontId="11" fillId="4" borderId="0" xfId="23" applyFont="1" applyFill="1"/>
    <xf numFmtId="0" fontId="25" fillId="4" borderId="0" xfId="23" applyFont="1" applyFill="1" applyBorder="1" applyAlignment="1" applyProtection="1"/>
    <xf numFmtId="0" fontId="11" fillId="4" borderId="0" xfId="23" applyFont="1" applyFill="1" applyAlignment="1" applyProtection="1">
      <alignment horizontal="left"/>
    </xf>
    <xf numFmtId="0" fontId="29" fillId="4" borderId="0" xfId="23" applyFont="1" applyFill="1"/>
    <xf numFmtId="0" fontId="22" fillId="4" borderId="0" xfId="23" applyFont="1" applyFill="1" applyAlignment="1" applyProtection="1">
      <alignment horizontal="left"/>
    </xf>
    <xf numFmtId="0" fontId="11" fillId="4" borderId="0" xfId="23" applyFont="1" applyFill="1" applyBorder="1" applyAlignment="1" applyProtection="1">
      <alignment horizontal="left"/>
    </xf>
    <xf numFmtId="167" fontId="25" fillId="4" borderId="0" xfId="23" applyNumberFormat="1" applyFont="1" applyFill="1" applyBorder="1" applyAlignment="1" applyProtection="1">
      <alignment horizontal="center"/>
    </xf>
    <xf numFmtId="164" fontId="11" fillId="4" borderId="0" xfId="23" applyNumberFormat="1" applyFont="1" applyFill="1"/>
    <xf numFmtId="0" fontId="3" fillId="2" borderId="0" xfId="0" applyFont="1" applyFill="1" applyBorder="1"/>
    <xf numFmtId="0" fontId="11" fillId="0" borderId="0" xfId="9" applyFont="1" applyFill="1" applyBorder="1"/>
    <xf numFmtId="0" fontId="11" fillId="0" borderId="0" xfId="9" applyFont="1" applyFill="1"/>
    <xf numFmtId="0" fontId="11" fillId="0" borderId="0" xfId="22" applyFont="1" applyFill="1"/>
    <xf numFmtId="0" fontId="22" fillId="0" borderId="0" xfId="9" applyFont="1" applyFill="1" applyAlignment="1"/>
    <xf numFmtId="0" fontId="22" fillId="0" borderId="0" xfId="9" applyFont="1" applyFill="1" applyBorder="1" applyAlignment="1">
      <alignment horizontal="center"/>
    </xf>
    <xf numFmtId="0" fontId="22" fillId="0" borderId="0" xfId="9" applyFont="1" applyFill="1"/>
    <xf numFmtId="0" fontId="22" fillId="4" borderId="0" xfId="15" applyFont="1" applyFill="1"/>
    <xf numFmtId="0" fontId="25" fillId="4" borderId="0" xfId="24" applyFont="1" applyFill="1" applyBorder="1" applyAlignment="1" applyProtection="1"/>
    <xf numFmtId="0" fontId="25" fillId="4" borderId="0" xfId="15" applyFont="1" applyFill="1" applyBorder="1" applyAlignment="1" applyProtection="1">
      <alignment horizontal="center"/>
    </xf>
    <xf numFmtId="171" fontId="22" fillId="4" borderId="0" xfId="0" applyNumberFormat="1" applyFont="1" applyFill="1" applyBorder="1"/>
    <xf numFmtId="171" fontId="3" fillId="4" borderId="0" xfId="0" applyNumberFormat="1" applyFont="1" applyFill="1" applyBorder="1"/>
    <xf numFmtId="171" fontId="22" fillId="4" borderId="3" xfId="0" applyNumberFormat="1" applyFont="1" applyFill="1" applyBorder="1"/>
    <xf numFmtId="171" fontId="11" fillId="0" borderId="0" xfId="23" applyNumberFormat="1" applyFont="1" applyAlignment="1" applyProtection="1">
      <alignment horizontal="left"/>
    </xf>
    <xf numFmtId="171" fontId="26" fillId="0" borderId="0" xfId="23" applyNumberFormat="1" applyFont="1" applyFill="1" applyAlignment="1" applyProtection="1"/>
    <xf numFmtId="171" fontId="22" fillId="0" borderId="0" xfId="23" quotePrefix="1" applyNumberFormat="1" applyFont="1" applyAlignment="1" applyProtection="1">
      <alignment horizontal="left"/>
    </xf>
    <xf numFmtId="171" fontId="11" fillId="0" borderId="3" xfId="23" applyNumberFormat="1" applyFont="1" applyBorder="1" applyAlignment="1" applyProtection="1">
      <alignment horizontal="left"/>
    </xf>
    <xf numFmtId="171" fontId="11" fillId="4" borderId="0" xfId="23" applyNumberFormat="1" applyFont="1" applyFill="1" applyAlignment="1" applyProtection="1">
      <alignment horizontal="left"/>
    </xf>
    <xf numFmtId="171" fontId="22" fillId="4" borderId="0" xfId="23" applyNumberFormat="1" applyFont="1" applyFill="1" applyAlignment="1" applyProtection="1">
      <alignment horizontal="left"/>
    </xf>
    <xf numFmtId="171" fontId="22" fillId="4" borderId="3" xfId="23" applyNumberFormat="1" applyFont="1" applyFill="1" applyBorder="1" applyAlignment="1" applyProtection="1">
      <alignment horizontal="left"/>
    </xf>
    <xf numFmtId="171" fontId="14" fillId="0" borderId="0" xfId="23" applyNumberFormat="1" applyFont="1" applyFill="1" applyBorder="1" applyAlignment="1" applyProtection="1"/>
    <xf numFmtId="171" fontId="12" fillId="0" borderId="0" xfId="23" applyNumberFormat="1" applyFont="1" applyAlignment="1" applyProtection="1">
      <alignment horizontal="left"/>
    </xf>
    <xf numFmtId="171" fontId="12" fillId="0" borderId="3" xfId="23" applyNumberFormat="1" applyFont="1" applyBorder="1" applyAlignment="1" applyProtection="1">
      <alignment horizontal="left"/>
    </xf>
    <xf numFmtId="171" fontId="11" fillId="0" borderId="0" xfId="21" applyNumberFormat="1" applyFont="1" applyAlignment="1" applyProtection="1">
      <alignment horizontal="left"/>
    </xf>
    <xf numFmtId="171" fontId="11" fillId="0" borderId="0" xfId="21" applyNumberFormat="1" applyFont="1" applyBorder="1" applyAlignment="1" applyProtection="1">
      <alignment horizontal="left"/>
    </xf>
    <xf numFmtId="171" fontId="11" fillId="3" borderId="0" xfId="12" applyNumberFormat="1" applyFont="1" applyFill="1" applyBorder="1"/>
    <xf numFmtId="171" fontId="11" fillId="3" borderId="0" xfId="13" applyNumberFormat="1" applyFont="1" applyFill="1" applyBorder="1"/>
    <xf numFmtId="171" fontId="11" fillId="3" borderId="0" xfId="13" applyNumberFormat="1" applyFont="1" applyFill="1"/>
    <xf numFmtId="171" fontId="11" fillId="3" borderId="3" xfId="13" applyNumberFormat="1" applyFont="1" applyFill="1" applyBorder="1"/>
    <xf numFmtId="0" fontId="6" fillId="4" borderId="0" xfId="9" applyFont="1" applyFill="1"/>
    <xf numFmtId="0" fontId="6" fillId="4" borderId="0" xfId="22" applyFill="1"/>
    <xf numFmtId="0" fontId="17" fillId="4" borderId="0" xfId="9" applyFont="1" applyFill="1" applyAlignment="1"/>
    <xf numFmtId="0" fontId="17" fillId="4" borderId="0" xfId="9" applyFont="1" applyFill="1" applyBorder="1" applyAlignment="1">
      <alignment horizontal="center"/>
    </xf>
    <xf numFmtId="0" fontId="11" fillId="4" borderId="0" xfId="9" applyFont="1" applyFill="1"/>
    <xf numFmtId="164" fontId="13" fillId="4" borderId="0" xfId="9" applyNumberFormat="1" applyFont="1" applyFill="1" applyAlignment="1" applyProtection="1">
      <alignment horizontal="center"/>
    </xf>
    <xf numFmtId="0" fontId="6" fillId="4" borderId="0" xfId="9" applyFont="1" applyFill="1" applyBorder="1"/>
    <xf numFmtId="0" fontId="11" fillId="2" borderId="0" xfId="13" applyFont="1" applyFill="1" applyAlignment="1">
      <alignment wrapText="1"/>
    </xf>
    <xf numFmtId="171" fontId="26" fillId="0" borderId="0" xfId="16" applyNumberFormat="1" applyFont="1" applyFill="1" applyAlignment="1" applyProtection="1"/>
    <xf numFmtId="171" fontId="26" fillId="0" borderId="0" xfId="16" applyNumberFormat="1" applyFont="1" applyFill="1" applyBorder="1" applyAlignment="1" applyProtection="1"/>
    <xf numFmtId="171" fontId="26" fillId="0" borderId="3" xfId="16" applyNumberFormat="1" applyFont="1" applyFill="1" applyBorder="1" applyAlignment="1" applyProtection="1"/>
    <xf numFmtId="171" fontId="26" fillId="0" borderId="0" xfId="18" applyNumberFormat="1" applyFont="1" applyFill="1" applyBorder="1" applyAlignment="1" applyProtection="1">
      <alignment horizontal="left"/>
    </xf>
    <xf numFmtId="171" fontId="11" fillId="0" borderId="0" xfId="18" applyNumberFormat="1" applyFont="1" applyBorder="1" applyAlignment="1" applyProtection="1">
      <alignment horizontal="left"/>
    </xf>
    <xf numFmtId="171" fontId="11" fillId="0" borderId="3" xfId="18" applyNumberFormat="1" applyFont="1" applyBorder="1" applyAlignment="1" applyProtection="1">
      <alignment horizontal="left"/>
    </xf>
    <xf numFmtId="171" fontId="11" fillId="3" borderId="0" xfId="7" applyNumberFormat="1" applyFont="1" applyFill="1"/>
    <xf numFmtId="171" fontId="11" fillId="3" borderId="3" xfId="7" applyNumberFormat="1" applyFont="1" applyFill="1" applyBorder="1"/>
    <xf numFmtId="171" fontId="11" fillId="3" borderId="0" xfId="8" applyNumberFormat="1" applyFont="1" applyFill="1"/>
    <xf numFmtId="171" fontId="11" fillId="3" borderId="3" xfId="8" applyNumberFormat="1" applyFont="1" applyFill="1" applyBorder="1"/>
    <xf numFmtId="171" fontId="11" fillId="0" borderId="0" xfId="19" applyNumberFormat="1" applyFont="1" applyAlignment="1" applyProtection="1">
      <alignment horizontal="left"/>
    </xf>
    <xf numFmtId="171" fontId="11" fillId="0" borderId="0" xfId="9" applyNumberFormat="1" applyFont="1" applyFill="1"/>
    <xf numFmtId="171" fontId="11" fillId="0" borderId="3" xfId="9" applyNumberFormat="1" applyFont="1" applyFill="1" applyBorder="1"/>
    <xf numFmtId="171" fontId="12" fillId="4" borderId="0" xfId="9" applyNumberFormat="1" applyFont="1" applyFill="1"/>
    <xf numFmtId="171" fontId="12" fillId="4" borderId="3" xfId="9" applyNumberFormat="1" applyFont="1" applyFill="1" applyBorder="1"/>
    <xf numFmtId="2" fontId="25" fillId="4" borderId="0" xfId="23" applyNumberFormat="1" applyFont="1" applyFill="1" applyAlignment="1" applyProtection="1">
      <alignment horizontal="right"/>
    </xf>
    <xf numFmtId="2" fontId="25" fillId="4" borderId="3" xfId="23" applyNumberFormat="1" applyFont="1" applyFill="1" applyBorder="1" applyAlignment="1" applyProtection="1">
      <alignment horizontal="right"/>
    </xf>
    <xf numFmtId="2" fontId="25" fillId="0" borderId="0" xfId="23" applyNumberFormat="1" applyFont="1" applyFill="1" applyAlignment="1" applyProtection="1">
      <alignment horizontal="right"/>
    </xf>
    <xf numFmtId="1" fontId="25" fillId="0" borderId="0" xfId="23" applyNumberFormat="1" applyFont="1" applyFill="1" applyAlignment="1" applyProtection="1">
      <alignment horizontal="right"/>
    </xf>
    <xf numFmtId="2" fontId="25" fillId="0" borderId="0" xfId="19" applyNumberFormat="1" applyFont="1" applyFill="1" applyAlignment="1" applyProtection="1">
      <alignment horizontal="right"/>
    </xf>
    <xf numFmtId="0" fontId="25" fillId="0" borderId="0" xfId="19" applyFont="1" applyFill="1" applyAlignment="1" applyProtection="1">
      <alignment horizontal="right"/>
    </xf>
    <xf numFmtId="166" fontId="25" fillId="0" borderId="0" xfId="19" applyNumberFormat="1" applyFont="1" applyFill="1" applyAlignment="1" applyProtection="1">
      <alignment horizontal="right"/>
    </xf>
    <xf numFmtId="0" fontId="25" fillId="0" borderId="0" xfId="22" applyFont="1" applyFill="1" applyAlignment="1" applyProtection="1">
      <alignment horizontal="right"/>
    </xf>
    <xf numFmtId="0" fontId="11" fillId="0" borderId="0" xfId="22" applyFont="1" applyAlignment="1">
      <alignment horizontal="right"/>
    </xf>
    <xf numFmtId="0" fontId="3" fillId="4" borderId="0" xfId="0" applyFont="1" applyFill="1" applyBorder="1" applyAlignment="1">
      <alignment horizontal="right"/>
    </xf>
    <xf numFmtId="1" fontId="14" fillId="0" borderId="0" xfId="23" applyNumberFormat="1" applyFont="1" applyFill="1" applyAlignment="1" applyProtection="1">
      <alignment horizontal="right"/>
    </xf>
    <xf numFmtId="1" fontId="8" fillId="0" borderId="0" xfId="11" applyNumberFormat="1" applyFont="1" applyFill="1" applyAlignment="1" applyProtection="1">
      <alignment horizontal="right"/>
    </xf>
    <xf numFmtId="165" fontId="8" fillId="0" borderId="0" xfId="11" applyNumberFormat="1" applyFont="1" applyFill="1" applyBorder="1" applyAlignment="1" applyProtection="1">
      <alignment horizontal="right"/>
    </xf>
    <xf numFmtId="0" fontId="7" fillId="0" borderId="0" xfId="11" applyFont="1" applyFill="1" applyBorder="1" applyAlignment="1">
      <alignment horizontal="right"/>
    </xf>
    <xf numFmtId="165" fontId="8" fillId="0" borderId="0" xfId="11" applyNumberFormat="1" applyFont="1" applyFill="1" applyAlignment="1" applyProtection="1">
      <alignment horizontal="right"/>
    </xf>
    <xf numFmtId="2" fontId="25" fillId="0" borderId="0" xfId="21" applyNumberFormat="1" applyFont="1" applyFill="1" applyAlignment="1" applyProtection="1">
      <alignment horizontal="right"/>
    </xf>
    <xf numFmtId="0" fontId="22" fillId="0" borderId="0" xfId="13" applyFont="1" applyFill="1" applyBorder="1" applyAlignment="1">
      <alignment horizontal="right"/>
    </xf>
    <xf numFmtId="2" fontId="22" fillId="0" borderId="0" xfId="13" applyNumberFormat="1" applyFont="1" applyFill="1" applyAlignment="1">
      <alignment horizontal="right"/>
    </xf>
    <xf numFmtId="2" fontId="25" fillId="0" borderId="0" xfId="16" applyNumberFormat="1" applyFont="1" applyFill="1" applyAlignment="1" applyProtection="1">
      <alignment horizontal="right"/>
    </xf>
    <xf numFmtId="169" fontId="25" fillId="0" borderId="0" xfId="16" applyNumberFormat="1" applyFont="1" applyFill="1" applyAlignment="1" applyProtection="1">
      <alignment horizontal="right"/>
    </xf>
    <xf numFmtId="165" fontId="25" fillId="0" borderId="0" xfId="18" applyNumberFormat="1" applyFont="1" applyFill="1" applyAlignment="1" applyProtection="1">
      <alignment horizontal="right"/>
    </xf>
    <xf numFmtId="2" fontId="25" fillId="0" borderId="0" xfId="18" applyNumberFormat="1" applyFont="1" applyFill="1" applyBorder="1" applyAlignment="1" applyProtection="1">
      <alignment horizontal="right"/>
    </xf>
    <xf numFmtId="3" fontId="22" fillId="3" borderId="0" xfId="7" applyNumberFormat="1" applyFont="1" applyFill="1" applyAlignment="1">
      <alignment horizontal="right"/>
    </xf>
    <xf numFmtId="3" fontId="25" fillId="0" borderId="0" xfId="7" applyNumberFormat="1" applyFont="1" applyFill="1" applyBorder="1" applyAlignment="1" applyProtection="1">
      <alignment horizontal="right"/>
    </xf>
    <xf numFmtId="164" fontId="25" fillId="4" borderId="0" xfId="15" applyNumberFormat="1" applyFont="1" applyFill="1" applyAlignment="1" applyProtection="1">
      <alignment horizontal="right"/>
    </xf>
    <xf numFmtId="2" fontId="25" fillId="4" borderId="0" xfId="15" applyNumberFormat="1" applyFont="1" applyFill="1" applyAlignment="1" applyProtection="1">
      <alignment horizontal="right"/>
    </xf>
    <xf numFmtId="3" fontId="25" fillId="0" borderId="0" xfId="23" applyNumberFormat="1" applyFont="1" applyFill="1" applyAlignment="1" applyProtection="1">
      <alignment horizontal="right"/>
    </xf>
    <xf numFmtId="3" fontId="26" fillId="0" borderId="0" xfId="19" applyNumberFormat="1" applyFont="1" applyFill="1" applyBorder="1" applyAlignment="1" applyProtection="1">
      <alignment horizontal="right"/>
    </xf>
    <xf numFmtId="3" fontId="25" fillId="0" borderId="0" xfId="19" applyNumberFormat="1" applyFont="1" applyFill="1" applyAlignment="1" applyProtection="1">
      <alignment horizontal="right"/>
    </xf>
    <xf numFmtId="165" fontId="25" fillId="0" borderId="0" xfId="19" applyNumberFormat="1" applyFont="1" applyFill="1" applyAlignment="1" applyProtection="1">
      <alignment horizontal="right"/>
    </xf>
    <xf numFmtId="170" fontId="25" fillId="0" borderId="0" xfId="19" applyNumberFormat="1" applyFont="1" applyFill="1" applyAlignment="1" applyProtection="1">
      <alignment horizontal="right"/>
    </xf>
    <xf numFmtId="165" fontId="22" fillId="0" borderId="0" xfId="9" applyNumberFormat="1" applyFont="1" applyFill="1" applyAlignment="1">
      <alignment horizontal="right"/>
    </xf>
    <xf numFmtId="164" fontId="22" fillId="0" borderId="0" xfId="9" applyNumberFormat="1" applyFont="1" applyFill="1" applyAlignment="1">
      <alignment horizontal="right"/>
    </xf>
    <xf numFmtId="3" fontId="25" fillId="0" borderId="0" xfId="9" applyNumberFormat="1" applyFont="1" applyFill="1" applyBorder="1" applyAlignment="1" applyProtection="1">
      <alignment horizontal="right"/>
    </xf>
    <xf numFmtId="164" fontId="25" fillId="0" borderId="0" xfId="9" applyNumberFormat="1" applyFont="1" applyFill="1" applyAlignment="1" applyProtection="1">
      <alignment horizontal="right"/>
    </xf>
    <xf numFmtId="3" fontId="19" fillId="4" borderId="0" xfId="9" applyNumberFormat="1" applyFont="1" applyFill="1" applyAlignment="1">
      <alignment horizontal="right"/>
    </xf>
    <xf numFmtId="0" fontId="17" fillId="4" borderId="0" xfId="9" applyFont="1" applyFill="1" applyBorder="1" applyAlignment="1">
      <alignment horizontal="right"/>
    </xf>
    <xf numFmtId="164" fontId="25" fillId="0" borderId="0" xfId="14" applyNumberFormat="1" applyFont="1" applyFill="1" applyAlignment="1" applyProtection="1">
      <alignment horizontal="right"/>
    </xf>
    <xf numFmtId="166" fontId="25" fillId="4" borderId="0" xfId="23" applyNumberFormat="1" applyFont="1" applyFill="1" applyBorder="1" applyAlignment="1" applyProtection="1">
      <alignment horizontal="right"/>
    </xf>
    <xf numFmtId="166" fontId="25" fillId="4" borderId="3" xfId="23" applyNumberFormat="1" applyFont="1" applyFill="1" applyBorder="1" applyAlignment="1" applyProtection="1">
      <alignment horizontal="right"/>
    </xf>
    <xf numFmtId="49" fontId="22" fillId="4" borderId="0" xfId="0" applyNumberFormat="1" applyFont="1" applyFill="1" applyBorder="1"/>
    <xf numFmtId="3" fontId="25" fillId="4" borderId="3" xfId="23" applyNumberFormat="1" applyFont="1" applyFill="1" applyBorder="1" applyAlignment="1" applyProtection="1">
      <alignment horizontal="right"/>
    </xf>
    <xf numFmtId="171" fontId="3" fillId="4" borderId="3" xfId="0" applyNumberFormat="1" applyFont="1" applyFill="1" applyBorder="1"/>
    <xf numFmtId="3" fontId="25" fillId="4" borderId="0" xfId="23" applyNumberFormat="1" applyFont="1" applyFill="1" applyBorder="1" applyAlignment="1" applyProtection="1">
      <alignment horizontal="right"/>
    </xf>
    <xf numFmtId="165" fontId="25" fillId="0" borderId="0" xfId="23" applyNumberFormat="1" applyFont="1" applyFill="1" applyBorder="1" applyAlignment="1" applyProtection="1">
      <alignment horizontal="right"/>
    </xf>
    <xf numFmtId="3" fontId="25" fillId="0" borderId="0" xfId="23" applyNumberFormat="1" applyFont="1" applyFill="1" applyBorder="1" applyAlignment="1" applyProtection="1">
      <alignment horizontal="right"/>
    </xf>
    <xf numFmtId="0" fontId="11" fillId="0" borderId="0" xfId="19" applyFont="1" applyBorder="1"/>
    <xf numFmtId="2" fontId="25" fillId="4" borderId="0" xfId="23" applyNumberFormat="1" applyFont="1" applyFill="1" applyBorder="1" applyAlignment="1" applyProtection="1">
      <alignment horizontal="right"/>
    </xf>
    <xf numFmtId="0" fontId="11" fillId="0" borderId="0" xfId="22" applyFont="1" applyBorder="1"/>
    <xf numFmtId="0" fontId="11" fillId="4" borderId="0" xfId="22" applyFont="1" applyFill="1"/>
    <xf numFmtId="171" fontId="11" fillId="0" borderId="3" xfId="22" applyNumberFormat="1" applyFont="1" applyBorder="1" applyAlignment="1" applyProtection="1">
      <alignment horizontal="left"/>
    </xf>
    <xf numFmtId="0" fontId="12" fillId="2" borderId="0" xfId="8" applyFont="1" applyFill="1"/>
    <xf numFmtId="0" fontId="0" fillId="0" borderId="0" xfId="0" applyAlignment="1">
      <alignment horizontal="left"/>
    </xf>
    <xf numFmtId="172" fontId="25" fillId="0" borderId="0" xfId="16" applyNumberFormat="1" applyFont="1" applyFill="1" applyAlignment="1" applyProtection="1">
      <alignment horizontal="right"/>
    </xf>
    <xf numFmtId="0" fontId="23" fillId="0" borderId="0" xfId="22" applyFont="1" applyBorder="1" applyAlignment="1"/>
    <xf numFmtId="0" fontId="0" fillId="0" borderId="0" xfId="0" applyBorder="1" applyAlignment="1"/>
    <xf numFmtId="3" fontId="25" fillId="0" borderId="3" xfId="23" applyNumberFormat="1" applyFont="1" applyFill="1" applyBorder="1" applyAlignment="1" applyProtection="1">
      <alignment horizontal="right"/>
    </xf>
    <xf numFmtId="164" fontId="25" fillId="4" borderId="0" xfId="23" applyNumberFormat="1" applyFont="1" applyFill="1" applyBorder="1" applyAlignment="1" applyProtection="1">
      <alignment horizontal="right"/>
    </xf>
    <xf numFmtId="164" fontId="25" fillId="4" borderId="0" xfId="23" applyNumberFormat="1" applyFont="1" applyFill="1" applyAlignment="1" applyProtection="1">
      <alignment horizontal="right"/>
    </xf>
    <xf numFmtId="164" fontId="25" fillId="4" borderId="3" xfId="23" applyNumberFormat="1" applyFont="1" applyFill="1" applyBorder="1" applyAlignment="1" applyProtection="1">
      <alignment horizontal="right"/>
    </xf>
    <xf numFmtId="0" fontId="11" fillId="4" borderId="0" xfId="18" applyFont="1" applyFill="1"/>
    <xf numFmtId="3" fontId="25" fillId="4" borderId="0" xfId="23" applyNumberFormat="1" applyFont="1" applyFill="1" applyAlignment="1" applyProtection="1">
      <alignment horizontal="right"/>
    </xf>
    <xf numFmtId="0" fontId="11" fillId="4" borderId="0" xfId="17" applyFont="1" applyFill="1"/>
    <xf numFmtId="166" fontId="25" fillId="4" borderId="0" xfId="19" applyNumberFormat="1" applyFont="1" applyFill="1" applyBorder="1" applyAlignment="1" applyProtection="1">
      <alignment horizontal="center"/>
    </xf>
    <xf numFmtId="171" fontId="12" fillId="4" borderId="0" xfId="23" applyNumberFormat="1" applyFont="1" applyFill="1" applyBorder="1" applyAlignment="1" applyProtection="1">
      <alignment horizontal="left"/>
    </xf>
    <xf numFmtId="165" fontId="14" fillId="4" borderId="0" xfId="23" applyNumberFormat="1" applyFont="1" applyFill="1" applyBorder="1" applyAlignment="1" applyProtection="1">
      <alignment horizontal="right" indent="1"/>
    </xf>
    <xf numFmtId="0" fontId="6" fillId="4" borderId="0" xfId="11" applyFont="1" applyFill="1"/>
    <xf numFmtId="171" fontId="11" fillId="4" borderId="0" xfId="21" applyNumberFormat="1" applyFont="1" applyFill="1" applyBorder="1" applyAlignment="1" applyProtection="1">
      <alignment horizontal="left"/>
    </xf>
    <xf numFmtId="1" fontId="25" fillId="4" borderId="0" xfId="21" applyNumberFormat="1" applyFont="1" applyFill="1" applyBorder="1" applyAlignment="1" applyProtection="1">
      <alignment horizontal="right" indent="1"/>
    </xf>
    <xf numFmtId="0" fontId="11" fillId="4" borderId="0" xfId="21" applyFont="1" applyFill="1"/>
    <xf numFmtId="0" fontId="10" fillId="4" borderId="0" xfId="13" applyFont="1" applyFill="1" applyAlignment="1"/>
    <xf numFmtId="2" fontId="27" fillId="4" borderId="0" xfId="13" applyNumberFormat="1" applyFont="1" applyFill="1" applyAlignment="1" applyProtection="1">
      <alignment horizontal="center"/>
    </xf>
    <xf numFmtId="0" fontId="11" fillId="4" borderId="0" xfId="13" applyFont="1" applyFill="1" applyBorder="1"/>
    <xf numFmtId="0" fontId="26" fillId="4" borderId="0" xfId="16" applyFont="1" applyFill="1" applyBorder="1" applyAlignment="1" applyProtection="1"/>
    <xf numFmtId="169" fontId="25" fillId="4" borderId="0" xfId="16" applyNumberFormat="1" applyFont="1" applyFill="1" applyAlignment="1" applyProtection="1">
      <alignment horizontal="right" indent="1"/>
    </xf>
    <xf numFmtId="0" fontId="11" fillId="4" borderId="0" xfId="16" applyFont="1" applyFill="1"/>
    <xf numFmtId="0" fontId="11" fillId="4" borderId="0" xfId="18" quotePrefix="1" applyFont="1" applyFill="1" applyBorder="1" applyAlignment="1" applyProtection="1">
      <alignment horizontal="left"/>
    </xf>
    <xf numFmtId="2" fontId="25" fillId="4" borderId="0" xfId="18" applyNumberFormat="1" applyFont="1" applyFill="1" applyBorder="1" applyAlignment="1" applyProtection="1">
      <alignment horizontal="right" indent="1"/>
    </xf>
    <xf numFmtId="0" fontId="11" fillId="4" borderId="0" xfId="7" applyFont="1" applyFill="1" applyBorder="1"/>
    <xf numFmtId="1" fontId="26" fillId="4" borderId="0" xfId="7" applyNumberFormat="1" applyFont="1" applyFill="1" applyBorder="1" applyAlignment="1" applyProtection="1">
      <alignment horizontal="center"/>
    </xf>
    <xf numFmtId="171" fontId="11" fillId="4" borderId="0" xfId="8" applyNumberFormat="1" applyFont="1" applyFill="1" applyBorder="1"/>
    <xf numFmtId="164" fontId="25" fillId="4" borderId="0" xfId="8" applyNumberFormat="1" applyFont="1" applyFill="1" applyBorder="1" applyAlignment="1" applyProtection="1">
      <alignment horizontal="right"/>
    </xf>
    <xf numFmtId="0" fontId="11" fillId="4" borderId="0" xfId="8" applyFont="1" applyFill="1" applyBorder="1"/>
    <xf numFmtId="0" fontId="23" fillId="0" borderId="0" xfId="0" applyFont="1"/>
    <xf numFmtId="0" fontId="26" fillId="0" borderId="0" xfId="20" applyFont="1" applyFill="1" applyProtection="1"/>
    <xf numFmtId="0" fontId="6" fillId="4" borderId="0" xfId="22" applyFill="1" applyBorder="1"/>
    <xf numFmtId="0" fontId="11" fillId="0" borderId="0" xfId="22" applyFont="1" applyFill="1" applyBorder="1"/>
    <xf numFmtId="0" fontId="11" fillId="0" borderId="0" xfId="23" applyFont="1" applyBorder="1"/>
    <xf numFmtId="0" fontId="11" fillId="0" borderId="0" xfId="18" applyFont="1" applyBorder="1"/>
    <xf numFmtId="0" fontId="11" fillId="0" borderId="0" xfId="16" applyFont="1" applyBorder="1"/>
    <xf numFmtId="0" fontId="11" fillId="0" borderId="0" xfId="21" applyFont="1" applyBorder="1"/>
    <xf numFmtId="0" fontId="6" fillId="0" borderId="0" xfId="11" applyFont="1" applyBorder="1"/>
    <xf numFmtId="0" fontId="6" fillId="0" borderId="0" xfId="23" applyBorder="1"/>
    <xf numFmtId="0" fontId="11" fillId="4" borderId="0" xfId="23" applyFont="1" applyFill="1" applyBorder="1"/>
    <xf numFmtId="0" fontId="11" fillId="4" borderId="0" xfId="22" applyFont="1" applyFill="1" applyBorder="1"/>
    <xf numFmtId="0" fontId="0" fillId="4" borderId="0" xfId="0" applyFill="1" applyBorder="1"/>
    <xf numFmtId="173" fontId="30" fillId="4" borderId="0" xfId="0" applyNumberFormat="1" applyFont="1" applyFill="1" applyBorder="1"/>
    <xf numFmtId="0" fontId="23" fillId="4" borderId="0" xfId="0" applyFont="1" applyFill="1" applyBorder="1"/>
    <xf numFmtId="0" fontId="34" fillId="4" borderId="0" xfId="5" applyFont="1" applyFill="1" applyBorder="1" applyAlignment="1" applyProtection="1"/>
    <xf numFmtId="0" fontId="23" fillId="4" borderId="0" xfId="0" applyFont="1" applyFill="1" applyBorder="1" applyAlignment="1"/>
    <xf numFmtId="0" fontId="32" fillId="4" borderId="0" xfId="0" applyFont="1" applyFill="1" applyBorder="1" applyAlignment="1"/>
    <xf numFmtId="0" fontId="11" fillId="4" borderId="0" xfId="23" applyFont="1" applyFill="1" applyBorder="1" applyAlignment="1"/>
    <xf numFmtId="0" fontId="23" fillId="4" borderId="0" xfId="23" applyFont="1" applyFill="1" applyBorder="1" applyAlignment="1"/>
    <xf numFmtId="0" fontId="11" fillId="4" borderId="0" xfId="21" applyFont="1" applyFill="1" applyBorder="1" applyAlignment="1"/>
    <xf numFmtId="0" fontId="34" fillId="4" borderId="0" xfId="5" applyFont="1" applyFill="1" applyBorder="1" applyAlignment="1" applyProtection="1">
      <alignment horizontal="left"/>
    </xf>
    <xf numFmtId="0" fontId="23" fillId="4" borderId="0" xfId="16" applyFont="1" applyFill="1" applyBorder="1" applyAlignment="1"/>
    <xf numFmtId="0" fontId="32" fillId="4" borderId="0" xfId="0" applyFont="1" applyFill="1" applyBorder="1" applyAlignment="1">
      <alignment horizontal="left"/>
    </xf>
    <xf numFmtId="0" fontId="31" fillId="4" borderId="0" xfId="14" applyFont="1" applyFill="1" applyBorder="1" applyAlignment="1" applyProtection="1"/>
    <xf numFmtId="0" fontId="11" fillId="4" borderId="0" xfId="24" applyFont="1" applyFill="1" applyBorder="1" applyAlignment="1"/>
    <xf numFmtId="0" fontId="33" fillId="4" borderId="0" xfId="0" applyFont="1" applyFill="1" applyBorder="1" applyAlignment="1"/>
    <xf numFmtId="0" fontId="22" fillId="0" borderId="0" xfId="19" applyFont="1" applyAlignment="1" applyProtection="1">
      <alignment horizontal="left"/>
    </xf>
    <xf numFmtId="0" fontId="26" fillId="2" borderId="0" xfId="20" applyFont="1" applyFill="1" applyAlignment="1" applyProtection="1"/>
    <xf numFmtId="165" fontId="25" fillId="4" borderId="3" xfId="23" applyNumberFormat="1" applyFont="1" applyFill="1" applyBorder="1" applyAlignment="1" applyProtection="1">
      <alignment horizontal="right"/>
    </xf>
    <xf numFmtId="2" fontId="24" fillId="0" borderId="0" xfId="23" applyNumberFormat="1" applyFont="1" applyFill="1" applyAlignment="1" applyProtection="1">
      <alignment horizontal="right"/>
    </xf>
    <xf numFmtId="1" fontId="24" fillId="0" borderId="0" xfId="23" applyNumberFormat="1" applyFont="1" applyFill="1" applyAlignment="1" applyProtection="1">
      <alignment horizontal="right"/>
    </xf>
    <xf numFmtId="165" fontId="24" fillId="0" borderId="0" xfId="23" applyNumberFormat="1" applyFont="1" applyFill="1" applyAlignment="1" applyProtection="1">
      <alignment horizontal="right"/>
    </xf>
    <xf numFmtId="166" fontId="24" fillId="0" borderId="0" xfId="23" applyNumberFormat="1" applyFont="1" applyFill="1" applyAlignment="1" applyProtection="1">
      <alignment horizontal="right"/>
    </xf>
    <xf numFmtId="2" fontId="24" fillId="0" borderId="0" xfId="19" applyNumberFormat="1" applyFont="1" applyFill="1" applyAlignment="1" applyProtection="1">
      <alignment horizontal="right"/>
    </xf>
    <xf numFmtId="0" fontId="24" fillId="0" borderId="0" xfId="19" applyFont="1" applyFill="1" applyAlignment="1" applyProtection="1">
      <alignment horizontal="right"/>
    </xf>
    <xf numFmtId="3" fontId="24" fillId="0" borderId="0" xfId="23" applyNumberFormat="1" applyFont="1" applyFill="1" applyAlignment="1" applyProtection="1">
      <alignment horizontal="right"/>
    </xf>
    <xf numFmtId="166" fontId="24" fillId="0" borderId="0" xfId="19" applyNumberFormat="1" applyFont="1" applyFill="1" applyAlignment="1" applyProtection="1">
      <alignment horizontal="right"/>
    </xf>
    <xf numFmtId="3" fontId="24" fillId="0" borderId="3" xfId="23" applyNumberFormat="1" applyFont="1" applyFill="1" applyBorder="1" applyAlignment="1" applyProtection="1">
      <alignment horizontal="right"/>
    </xf>
    <xf numFmtId="166" fontId="24" fillId="4" borderId="0" xfId="19" applyNumberFormat="1" applyFont="1" applyFill="1" applyBorder="1" applyAlignment="1" applyProtection="1">
      <alignment horizontal="center"/>
    </xf>
    <xf numFmtId="0" fontId="37" fillId="0" borderId="0" xfId="17" applyFont="1"/>
    <xf numFmtId="3" fontId="24" fillId="4" borderId="0" xfId="23" applyNumberFormat="1" applyFont="1" applyFill="1" applyAlignment="1" applyProtection="1">
      <alignment horizontal="right"/>
    </xf>
    <xf numFmtId="3" fontId="38" fillId="4" borderId="0" xfId="9" applyNumberFormat="1" applyFont="1" applyFill="1" applyAlignment="1">
      <alignment horizontal="right"/>
    </xf>
    <xf numFmtId="0" fontId="39" fillId="4" borderId="0" xfId="9" applyFont="1" applyFill="1" applyBorder="1" applyAlignment="1">
      <alignment horizontal="right"/>
    </xf>
    <xf numFmtId="3" fontId="24" fillId="4" borderId="0" xfId="23" applyNumberFormat="1" applyFont="1" applyFill="1" applyBorder="1" applyAlignment="1" applyProtection="1">
      <alignment horizontal="right"/>
    </xf>
    <xf numFmtId="3" fontId="24" fillId="4" borderId="3" xfId="23" applyNumberFormat="1" applyFont="1" applyFill="1" applyBorder="1" applyAlignment="1" applyProtection="1">
      <alignment horizontal="right"/>
    </xf>
    <xf numFmtId="164" fontId="36" fillId="4" borderId="0" xfId="9" applyNumberFormat="1" applyFont="1" applyFill="1" applyAlignment="1" applyProtection="1">
      <alignment horizontal="center"/>
    </xf>
    <xf numFmtId="0" fontId="40" fillId="4" borderId="0" xfId="9" applyFont="1" applyFill="1"/>
    <xf numFmtId="165" fontId="37" fillId="0" borderId="0" xfId="9" applyNumberFormat="1" applyFont="1" applyFill="1" applyAlignment="1">
      <alignment horizontal="right"/>
    </xf>
    <xf numFmtId="165" fontId="24" fillId="0" borderId="0" xfId="23" applyNumberFormat="1" applyFont="1" applyFill="1" applyBorder="1" applyAlignment="1" applyProtection="1">
      <alignment horizontal="right"/>
    </xf>
    <xf numFmtId="164" fontId="37" fillId="0" borderId="0" xfId="9" applyNumberFormat="1" applyFont="1" applyFill="1" applyAlignment="1">
      <alignment horizontal="right"/>
    </xf>
    <xf numFmtId="3" fontId="24" fillId="0" borderId="0" xfId="9" applyNumberFormat="1" applyFont="1" applyFill="1" applyBorder="1" applyAlignment="1" applyProtection="1">
      <alignment horizontal="right"/>
    </xf>
    <xf numFmtId="164" fontId="24" fillId="0" borderId="0" xfId="9" applyNumberFormat="1" applyFont="1" applyFill="1" applyAlignment="1" applyProtection="1">
      <alignment horizontal="right"/>
    </xf>
    <xf numFmtId="165" fontId="24" fillId="0" borderId="3" xfId="23" applyNumberFormat="1" applyFont="1" applyFill="1" applyBorder="1" applyAlignment="1" applyProtection="1">
      <alignment horizontal="right"/>
    </xf>
    <xf numFmtId="164" fontId="24" fillId="0" borderId="0" xfId="9" applyNumberFormat="1" applyFont="1" applyFill="1" applyAlignment="1" applyProtection="1">
      <alignment horizontal="center"/>
    </xf>
    <xf numFmtId="0" fontId="37" fillId="0" borderId="0" xfId="9" applyFont="1" applyFill="1"/>
    <xf numFmtId="3" fontId="24" fillId="0" borderId="0" xfId="19" applyNumberFormat="1" applyFont="1" applyFill="1" applyBorder="1" applyAlignment="1" applyProtection="1">
      <alignment horizontal="right"/>
    </xf>
    <xf numFmtId="3" fontId="24" fillId="0" borderId="0" xfId="19" applyNumberFormat="1" applyFont="1" applyFill="1" applyAlignment="1" applyProtection="1">
      <alignment horizontal="right"/>
    </xf>
    <xf numFmtId="2" fontId="24" fillId="4" borderId="0" xfId="23" applyNumberFormat="1" applyFont="1" applyFill="1" applyAlignment="1" applyProtection="1">
      <alignment horizontal="right"/>
    </xf>
    <xf numFmtId="165" fontId="24" fillId="0" borderId="0" xfId="19" applyNumberFormat="1" applyFont="1" applyFill="1" applyAlignment="1" applyProtection="1">
      <alignment horizontal="right"/>
    </xf>
    <xf numFmtId="170" fontId="24" fillId="0" borderId="0" xfId="19" applyNumberFormat="1" applyFont="1" applyFill="1" applyAlignment="1" applyProtection="1">
      <alignment horizontal="right"/>
    </xf>
    <xf numFmtId="164" fontId="24" fillId="4" borderId="3" xfId="23" applyNumberFormat="1" applyFont="1" applyFill="1" applyBorder="1" applyAlignment="1" applyProtection="1">
      <alignment horizontal="right"/>
    </xf>
    <xf numFmtId="0" fontId="37" fillId="0" borderId="0" xfId="19" applyFont="1"/>
    <xf numFmtId="164" fontId="24" fillId="4" borderId="0" xfId="23" applyNumberFormat="1" applyFont="1" applyFill="1" applyAlignment="1" applyProtection="1">
      <alignment horizontal="right"/>
    </xf>
    <xf numFmtId="164" fontId="24" fillId="4" borderId="0" xfId="15" applyNumberFormat="1" applyFont="1" applyFill="1" applyAlignment="1" applyProtection="1">
      <alignment horizontal="right"/>
    </xf>
    <xf numFmtId="2" fontId="24" fillId="4" borderId="0" xfId="15" applyNumberFormat="1" applyFont="1" applyFill="1" applyAlignment="1" applyProtection="1">
      <alignment horizontal="right"/>
    </xf>
    <xf numFmtId="165" fontId="24" fillId="4" borderId="3" xfId="23" applyNumberFormat="1" applyFont="1" applyFill="1" applyBorder="1" applyAlignment="1" applyProtection="1">
      <alignment horizontal="right"/>
    </xf>
    <xf numFmtId="164" fontId="24" fillId="0" borderId="0" xfId="14" applyNumberFormat="1" applyFont="1" applyFill="1" applyAlignment="1" applyProtection="1">
      <alignment horizontal="right"/>
    </xf>
    <xf numFmtId="164" fontId="24" fillId="4" borderId="0" xfId="23" applyNumberFormat="1" applyFont="1" applyFill="1" applyBorder="1" applyAlignment="1" applyProtection="1">
      <alignment horizontal="right"/>
    </xf>
    <xf numFmtId="164" fontId="24" fillId="4" borderId="0" xfId="8" applyNumberFormat="1" applyFont="1" applyFill="1" applyBorder="1" applyAlignment="1" applyProtection="1">
      <alignment horizontal="right"/>
    </xf>
    <xf numFmtId="165" fontId="24" fillId="0" borderId="0" xfId="8" applyNumberFormat="1" applyFont="1" applyFill="1" applyAlignment="1" applyProtection="1">
      <alignment horizontal="center"/>
    </xf>
    <xf numFmtId="0" fontId="37" fillId="0" borderId="0" xfId="8" applyFont="1"/>
    <xf numFmtId="0" fontId="37" fillId="0" borderId="0" xfId="8" quotePrefix="1" applyFont="1"/>
    <xf numFmtId="165" fontId="37" fillId="0" borderId="0" xfId="8" quotePrefix="1" applyNumberFormat="1" applyFont="1"/>
    <xf numFmtId="165" fontId="37" fillId="0" borderId="0" xfId="8" applyNumberFormat="1" applyFont="1"/>
    <xf numFmtId="3" fontId="37" fillId="3" borderId="0" xfId="7" applyNumberFormat="1" applyFont="1" applyFill="1" applyAlignment="1">
      <alignment horizontal="right"/>
    </xf>
    <xf numFmtId="3" fontId="24" fillId="0" borderId="0" xfId="7" applyNumberFormat="1" applyFont="1" applyFill="1" applyBorder="1" applyAlignment="1" applyProtection="1">
      <alignment horizontal="right"/>
    </xf>
    <xf numFmtId="3" fontId="24" fillId="0" borderId="0" xfId="23" applyNumberFormat="1" applyFont="1" applyFill="1" applyBorder="1" applyAlignment="1" applyProtection="1">
      <alignment horizontal="right"/>
    </xf>
    <xf numFmtId="1" fontId="24" fillId="4" borderId="0" xfId="7" applyNumberFormat="1" applyFont="1" applyFill="1" applyBorder="1" applyAlignment="1" applyProtection="1">
      <alignment horizontal="center"/>
    </xf>
    <xf numFmtId="0" fontId="37" fillId="0" borderId="0" xfId="7" applyFont="1"/>
    <xf numFmtId="165" fontId="24" fillId="0" borderId="0" xfId="18" applyNumberFormat="1" applyFont="1" applyFill="1" applyAlignment="1" applyProtection="1">
      <alignment horizontal="right"/>
    </xf>
    <xf numFmtId="2" fontId="24" fillId="0" borderId="0" xfId="18" applyNumberFormat="1" applyFont="1" applyFill="1" applyBorder="1" applyAlignment="1" applyProtection="1">
      <alignment horizontal="right"/>
    </xf>
    <xf numFmtId="2" fontId="24" fillId="4" borderId="0" xfId="18" applyNumberFormat="1" applyFont="1" applyFill="1" applyBorder="1" applyAlignment="1" applyProtection="1">
      <alignment horizontal="right" indent="1"/>
    </xf>
    <xf numFmtId="0" fontId="37" fillId="0" borderId="0" xfId="18" applyFont="1"/>
    <xf numFmtId="172" fontId="24" fillId="0" borderId="0" xfId="16" applyNumberFormat="1" applyFont="1" applyFill="1" applyAlignment="1" applyProtection="1">
      <alignment horizontal="right"/>
    </xf>
    <xf numFmtId="169" fontId="24" fillId="0" borderId="0" xfId="16" applyNumberFormat="1" applyFont="1" applyFill="1" applyAlignment="1" applyProtection="1">
      <alignment horizontal="right"/>
    </xf>
    <xf numFmtId="169" fontId="24" fillId="0" borderId="0" xfId="16" applyNumberFormat="1" applyFont="1" applyFill="1" applyBorder="1" applyAlignment="1" applyProtection="1">
      <alignment horizontal="right"/>
    </xf>
    <xf numFmtId="2" fontId="24" fillId="4" borderId="0" xfId="23" applyNumberFormat="1" applyFont="1" applyFill="1" applyBorder="1" applyAlignment="1" applyProtection="1">
      <alignment horizontal="right"/>
    </xf>
    <xf numFmtId="2" fontId="24" fillId="0" borderId="0" xfId="16" applyNumberFormat="1" applyFont="1" applyFill="1" applyAlignment="1" applyProtection="1">
      <alignment horizontal="right"/>
    </xf>
    <xf numFmtId="2" fontId="24" fillId="4" borderId="3" xfId="23" applyNumberFormat="1" applyFont="1" applyFill="1" applyBorder="1" applyAlignment="1" applyProtection="1">
      <alignment horizontal="right"/>
    </xf>
    <xf numFmtId="169" fontId="24" fillId="4" borderId="0" xfId="16" applyNumberFormat="1" applyFont="1" applyFill="1" applyAlignment="1" applyProtection="1">
      <alignment horizontal="right" indent="1"/>
    </xf>
    <xf numFmtId="0" fontId="37" fillId="0" borderId="0" xfId="16" applyFont="1"/>
    <xf numFmtId="0" fontId="37" fillId="0" borderId="0" xfId="13" applyFont="1" applyFill="1" applyBorder="1" applyAlignment="1">
      <alignment horizontal="right"/>
    </xf>
    <xf numFmtId="2" fontId="37" fillId="0" borderId="0" xfId="13" applyNumberFormat="1" applyFont="1" applyFill="1" applyAlignment="1">
      <alignment horizontal="right"/>
    </xf>
    <xf numFmtId="2" fontId="41" fillId="4" borderId="0" xfId="13" applyNumberFormat="1" applyFont="1" applyFill="1" applyAlignment="1" applyProtection="1">
      <alignment horizontal="center"/>
    </xf>
    <xf numFmtId="0" fontId="37" fillId="0" borderId="0" xfId="13" applyFont="1"/>
    <xf numFmtId="2" fontId="24" fillId="0" borderId="0" xfId="21" applyNumberFormat="1" applyFont="1" applyFill="1" applyAlignment="1" applyProtection="1">
      <alignment horizontal="right"/>
    </xf>
    <xf numFmtId="166" fontId="24" fillId="0" borderId="0" xfId="21" applyNumberFormat="1" applyFont="1" applyFill="1" applyAlignment="1" applyProtection="1">
      <alignment horizontal="right"/>
    </xf>
    <xf numFmtId="1" fontId="24" fillId="4" borderId="0" xfId="21" applyNumberFormat="1" applyFont="1" applyFill="1" applyBorder="1" applyAlignment="1" applyProtection="1">
      <alignment horizontal="right" indent="1"/>
    </xf>
    <xf numFmtId="0" fontId="37" fillId="0" borderId="0" xfId="21" applyFont="1"/>
    <xf numFmtId="1" fontId="42" fillId="0" borderId="0" xfId="11" applyNumberFormat="1" applyFont="1" applyFill="1" applyAlignment="1" applyProtection="1">
      <alignment horizontal="right"/>
    </xf>
    <xf numFmtId="1" fontId="36" fillId="0" borderId="0" xfId="23" applyNumberFormat="1" applyFont="1" applyFill="1" applyAlignment="1" applyProtection="1">
      <alignment horizontal="right"/>
    </xf>
    <xf numFmtId="165" fontId="42" fillId="0" borderId="0" xfId="11" applyNumberFormat="1" applyFont="1" applyFill="1" applyBorder="1" applyAlignment="1" applyProtection="1">
      <alignment horizontal="right"/>
    </xf>
    <xf numFmtId="0" fontId="43" fillId="0" borderId="0" xfId="11" applyFont="1" applyFill="1" applyBorder="1" applyAlignment="1">
      <alignment horizontal="right"/>
    </xf>
    <xf numFmtId="165" fontId="42" fillId="0" borderId="0" xfId="11" applyNumberFormat="1" applyFont="1" applyFill="1" applyAlignment="1" applyProtection="1">
      <alignment horizontal="right"/>
    </xf>
    <xf numFmtId="165" fontId="36" fillId="4" borderId="0" xfId="23" applyNumberFormat="1" applyFont="1" applyFill="1" applyBorder="1" applyAlignment="1" applyProtection="1">
      <alignment horizontal="right" indent="1"/>
    </xf>
    <xf numFmtId="0" fontId="40" fillId="0" borderId="0" xfId="11" applyFont="1"/>
    <xf numFmtId="167" fontId="24" fillId="4" borderId="0" xfId="23" applyNumberFormat="1" applyFont="1" applyFill="1" applyBorder="1" applyAlignment="1" applyProtection="1">
      <alignment horizontal="center"/>
    </xf>
    <xf numFmtId="164" fontId="37" fillId="4" borderId="0" xfId="23" applyNumberFormat="1" applyFont="1" applyFill="1"/>
    <xf numFmtId="0" fontId="37" fillId="4" borderId="0" xfId="23" applyFont="1" applyFill="1"/>
    <xf numFmtId="0" fontId="24" fillId="0" borderId="0" xfId="23" applyFont="1" applyFill="1" applyAlignment="1" applyProtection="1">
      <alignment horizontal="right"/>
    </xf>
    <xf numFmtId="0" fontId="37" fillId="0" borderId="0" xfId="23" applyFont="1"/>
    <xf numFmtId="166" fontId="24" fillId="4" borderId="0" xfId="23" applyNumberFormat="1" applyFont="1" applyFill="1" applyBorder="1" applyAlignment="1" applyProtection="1">
      <alignment horizontal="right"/>
    </xf>
    <xf numFmtId="0" fontId="44" fillId="4" borderId="0" xfId="0" applyFont="1" applyFill="1" applyBorder="1" applyAlignment="1">
      <alignment horizontal="right"/>
    </xf>
    <xf numFmtId="0" fontId="44" fillId="4" borderId="0" xfId="0" applyFont="1" applyFill="1" applyBorder="1"/>
    <xf numFmtId="0" fontId="24" fillId="0" borderId="0" xfId="22" applyFont="1" applyFill="1" applyAlignment="1" applyProtection="1">
      <alignment horizontal="right"/>
    </xf>
    <xf numFmtId="0" fontId="37" fillId="0" borderId="0" xfId="22" applyFont="1" applyAlignment="1">
      <alignment horizontal="right"/>
    </xf>
    <xf numFmtId="0" fontId="37" fillId="4" borderId="0" xfId="22" applyFont="1" applyFill="1"/>
    <xf numFmtId="0" fontId="37" fillId="0" borderId="0" xfId="22" applyFont="1"/>
    <xf numFmtId="165" fontId="24" fillId="0" borderId="2" xfId="18" applyNumberFormat="1" applyFont="1" applyFill="1" applyBorder="1" applyAlignment="1" applyProtection="1">
      <alignment horizontal="right"/>
    </xf>
    <xf numFmtId="0" fontId="39" fillId="4" borderId="0" xfId="9" applyFont="1" applyFill="1" applyBorder="1" applyAlignment="1">
      <alignment horizontal="center"/>
    </xf>
    <xf numFmtId="0" fontId="37" fillId="0" borderId="0" xfId="9" applyFont="1" applyFill="1" applyBorder="1" applyAlignment="1">
      <alignment horizontal="center"/>
    </xf>
    <xf numFmtId="0" fontId="24" fillId="0" borderId="2" xfId="19" applyFont="1" applyFill="1" applyBorder="1" applyAlignment="1" applyProtection="1">
      <alignment horizontal="center"/>
    </xf>
    <xf numFmtId="0" fontId="24" fillId="0" borderId="0" xfId="19" applyFont="1" applyFill="1" applyBorder="1" applyAlignment="1" applyProtection="1">
      <alignment horizontal="center"/>
    </xf>
    <xf numFmtId="0" fontId="24" fillId="4" borderId="0" xfId="15" applyFont="1" applyFill="1" applyBorder="1" applyAlignment="1" applyProtection="1">
      <alignment horizontal="center"/>
    </xf>
    <xf numFmtId="0" fontId="37" fillId="0" borderId="0" xfId="8" applyFont="1" applyFill="1" applyBorder="1" applyAlignment="1">
      <alignment horizontal="center"/>
    </xf>
    <xf numFmtId="0" fontId="37" fillId="0" borderId="0" xfId="7" applyFont="1" applyFill="1" applyBorder="1" applyAlignment="1">
      <alignment horizontal="center"/>
    </xf>
    <xf numFmtId="0" fontId="24" fillId="0" borderId="2" xfId="16" applyFont="1" applyFill="1" applyBorder="1" applyAlignment="1" applyProtection="1">
      <alignment horizontal="right"/>
    </xf>
    <xf numFmtId="0" fontId="24" fillId="0" borderId="0" xfId="13" applyFont="1" applyFill="1" applyBorder="1" applyAlignment="1" applyProtection="1">
      <alignment horizontal="center"/>
    </xf>
    <xf numFmtId="0" fontId="24" fillId="0" borderId="2" xfId="21" applyFont="1" applyFill="1" applyBorder="1" applyAlignment="1" applyProtection="1">
      <alignment horizontal="right"/>
    </xf>
    <xf numFmtId="0" fontId="45" fillId="3" borderId="0" xfId="11" applyFont="1" applyFill="1" applyAlignment="1">
      <alignment horizontal="center"/>
    </xf>
    <xf numFmtId="0" fontId="24" fillId="0" borderId="2" xfId="23" applyFont="1" applyFill="1" applyBorder="1" applyAlignment="1" applyProtection="1">
      <alignment horizontal="center"/>
    </xf>
    <xf numFmtId="0" fontId="24" fillId="0" borderId="0" xfId="23" applyFont="1" applyFill="1" applyAlignment="1" applyProtection="1">
      <alignment horizontal="center"/>
    </xf>
    <xf numFmtId="1" fontId="24" fillId="0" borderId="0" xfId="23" applyNumberFormat="1" applyFont="1" applyFill="1" applyAlignment="1" applyProtection="1">
      <alignment horizontal="right" indent="1"/>
    </xf>
    <xf numFmtId="0" fontId="11" fillId="2" borderId="0" xfId="17" applyFont="1" applyFill="1" applyAlignment="1">
      <alignment vertical="top"/>
    </xf>
    <xf numFmtId="0" fontId="11" fillId="4" borderId="0" xfId="17" applyFont="1" applyFill="1" applyAlignment="1">
      <alignment vertical="top"/>
    </xf>
    <xf numFmtId="0" fontId="11" fillId="0" borderId="0" xfId="17" applyFont="1" applyAlignment="1">
      <alignment vertical="top"/>
    </xf>
    <xf numFmtId="0" fontId="11" fillId="2" borderId="0" xfId="22" applyFont="1" applyFill="1" applyBorder="1" applyAlignment="1" applyProtection="1">
      <alignment horizontal="left" vertical="top"/>
    </xf>
    <xf numFmtId="0" fontId="11" fillId="4" borderId="0" xfId="22" applyFont="1" applyFill="1" applyAlignment="1">
      <alignment vertical="top"/>
    </xf>
    <xf numFmtId="0" fontId="11" fillId="2" borderId="0" xfId="15" applyFont="1" applyFill="1" applyAlignment="1" applyProtection="1">
      <alignment horizontal="left" vertical="top"/>
    </xf>
    <xf numFmtId="0" fontId="11" fillId="0" borderId="0" xfId="22" applyFont="1" applyAlignment="1">
      <alignment vertical="top"/>
    </xf>
    <xf numFmtId="0" fontId="3" fillId="2" borderId="0" xfId="0" applyFont="1" applyFill="1" applyBorder="1" applyAlignment="1">
      <alignment vertical="top" wrapText="1"/>
    </xf>
    <xf numFmtId="0" fontId="3" fillId="4" borderId="0" xfId="0" applyFont="1" applyFill="1" applyBorder="1" applyAlignment="1">
      <alignment vertical="top" wrapText="1"/>
    </xf>
    <xf numFmtId="0" fontId="3" fillId="4" borderId="0" xfId="0" applyFont="1" applyFill="1" applyBorder="1" applyAlignment="1">
      <alignment vertical="top"/>
    </xf>
    <xf numFmtId="0" fontId="3" fillId="2" borderId="0" xfId="0" applyFont="1" applyFill="1" applyBorder="1" applyAlignment="1">
      <alignment vertical="top"/>
    </xf>
    <xf numFmtId="0" fontId="11" fillId="2" borderId="0" xfId="23" applyFont="1" applyFill="1" applyAlignment="1" applyProtection="1">
      <alignment horizontal="left" vertical="top"/>
    </xf>
    <xf numFmtId="0" fontId="11" fillId="4" borderId="0" xfId="23" applyFont="1" applyFill="1" applyAlignment="1">
      <alignment vertical="top"/>
    </xf>
    <xf numFmtId="0" fontId="11" fillId="0" borderId="0" xfId="23" applyFont="1" applyAlignment="1">
      <alignment vertical="top"/>
    </xf>
    <xf numFmtId="0" fontId="6" fillId="2" borderId="0" xfId="11" applyFont="1" applyFill="1" applyAlignment="1">
      <alignment vertical="top"/>
    </xf>
    <xf numFmtId="0" fontId="6" fillId="4" borderId="0" xfId="11" applyFont="1" applyFill="1" applyAlignment="1">
      <alignment vertical="top"/>
    </xf>
    <xf numFmtId="0" fontId="6" fillId="0" borderId="0" xfId="11" applyFont="1" applyAlignment="1">
      <alignment vertical="top"/>
    </xf>
    <xf numFmtId="0" fontId="28" fillId="2" borderId="0" xfId="21" applyFont="1" applyFill="1" applyAlignment="1" applyProtection="1">
      <alignment vertical="top"/>
    </xf>
    <xf numFmtId="0" fontId="11" fillId="4" borderId="0" xfId="21" applyFont="1" applyFill="1" applyAlignment="1">
      <alignment vertical="top"/>
    </xf>
    <xf numFmtId="0" fontId="11" fillId="0" borderId="0" xfId="21" applyFont="1" applyAlignment="1">
      <alignment vertical="top"/>
    </xf>
    <xf numFmtId="0" fontId="11" fillId="2" borderId="0" xfId="13" applyFont="1" applyFill="1" applyAlignment="1">
      <alignment vertical="top" wrapText="1"/>
    </xf>
    <xf numFmtId="0" fontId="11" fillId="4" borderId="0" xfId="13" applyFont="1" applyFill="1" applyBorder="1" applyAlignment="1">
      <alignment vertical="top"/>
    </xf>
    <xf numFmtId="0" fontId="11" fillId="2" borderId="0" xfId="13" applyFont="1" applyFill="1" applyAlignment="1">
      <alignment vertical="top"/>
    </xf>
    <xf numFmtId="0" fontId="11" fillId="0" borderId="0" xfId="13" applyFont="1" applyAlignment="1">
      <alignment vertical="top"/>
    </xf>
    <xf numFmtId="0" fontId="11" fillId="2" borderId="0" xfId="16" applyFont="1" applyFill="1" applyAlignment="1" applyProtection="1">
      <alignment horizontal="left" vertical="top"/>
    </xf>
    <xf numFmtId="0" fontId="11" fillId="4" borderId="0" xfId="16" applyFont="1" applyFill="1" applyAlignment="1">
      <alignment vertical="top"/>
    </xf>
    <xf numFmtId="0" fontId="11" fillId="0" borderId="0" xfId="16" applyFont="1" applyAlignment="1">
      <alignment vertical="top"/>
    </xf>
    <xf numFmtId="0" fontId="11" fillId="2" borderId="0" xfId="18" applyFont="1" applyFill="1" applyAlignment="1">
      <alignment vertical="top"/>
    </xf>
    <xf numFmtId="0" fontId="11" fillId="4" borderId="0" xfId="18" applyFont="1" applyFill="1" applyAlignment="1">
      <alignment vertical="top"/>
    </xf>
    <xf numFmtId="0" fontId="11" fillId="2" borderId="0" xfId="18" applyFont="1" applyFill="1" applyBorder="1" applyAlignment="1" applyProtection="1">
      <alignment horizontal="left" vertical="top"/>
    </xf>
    <xf numFmtId="0" fontId="11" fillId="0" borderId="0" xfId="15" applyFont="1" applyAlignment="1">
      <alignment vertical="top"/>
    </xf>
    <xf numFmtId="0" fontId="11" fillId="2" borderId="0" xfId="7" applyFont="1" applyFill="1" applyBorder="1" applyAlignment="1">
      <alignment vertical="top"/>
    </xf>
    <xf numFmtId="0" fontId="11" fillId="4" borderId="0" xfId="7" applyFont="1" applyFill="1" applyBorder="1" applyAlignment="1">
      <alignment vertical="top"/>
    </xf>
    <xf numFmtId="0" fontId="11" fillId="2" borderId="0" xfId="8" applyFont="1" applyFill="1" applyAlignment="1">
      <alignment vertical="top"/>
    </xf>
    <xf numFmtId="0" fontId="11" fillId="4" borderId="0" xfId="8" applyFont="1" applyFill="1" applyBorder="1" applyAlignment="1">
      <alignment vertical="top"/>
    </xf>
    <xf numFmtId="0" fontId="11" fillId="2" borderId="0" xfId="8" applyFont="1" applyFill="1" applyBorder="1" applyAlignment="1">
      <alignment vertical="top"/>
    </xf>
    <xf numFmtId="0" fontId="11" fillId="2" borderId="0" xfId="19" applyFont="1" applyFill="1" applyAlignment="1">
      <alignment vertical="top"/>
    </xf>
    <xf numFmtId="0" fontId="11" fillId="0" borderId="0" xfId="19" applyFont="1" applyAlignment="1">
      <alignment vertical="top"/>
    </xf>
    <xf numFmtId="0" fontId="11" fillId="2" borderId="0" xfId="9" applyFont="1" applyFill="1" applyAlignment="1">
      <alignment vertical="top"/>
    </xf>
    <xf numFmtId="0" fontId="11" fillId="0" borderId="0" xfId="9" applyFont="1" applyFill="1" applyBorder="1" applyAlignment="1">
      <alignment vertical="top"/>
    </xf>
    <xf numFmtId="0" fontId="11" fillId="0" borderId="0" xfId="9" applyFont="1" applyFill="1" applyAlignment="1">
      <alignment vertical="top"/>
    </xf>
    <xf numFmtId="0" fontId="6" fillId="4" borderId="0" xfId="9" applyFont="1" applyFill="1" applyBorder="1" applyAlignment="1">
      <alignment vertical="top"/>
    </xf>
    <xf numFmtId="0" fontId="12" fillId="2" borderId="0" xfId="9" applyFont="1" applyFill="1" applyAlignment="1">
      <alignment vertical="top"/>
    </xf>
    <xf numFmtId="0" fontId="6" fillId="4" borderId="0" xfId="9" applyFont="1" applyFill="1" applyAlignment="1">
      <alignment vertical="top"/>
    </xf>
    <xf numFmtId="0" fontId="26" fillId="4" borderId="2" xfId="22" applyFont="1" applyFill="1" applyBorder="1" applyProtection="1"/>
    <xf numFmtId="0" fontId="11" fillId="4" borderId="3" xfId="22" applyFont="1" applyFill="1" applyBorder="1"/>
    <xf numFmtId="171" fontId="11" fillId="4" borderId="3" xfId="0" applyNumberFormat="1" applyFont="1" applyFill="1" applyBorder="1"/>
    <xf numFmtId="169" fontId="25" fillId="4" borderId="3" xfId="23" applyNumberFormat="1" applyFont="1" applyFill="1" applyBorder="1" applyAlignment="1" applyProtection="1">
      <alignment horizontal="right"/>
    </xf>
    <xf numFmtId="169" fontId="24" fillId="4" borderId="3" xfId="23" applyNumberFormat="1" applyFont="1" applyFill="1" applyBorder="1" applyAlignment="1" applyProtection="1">
      <alignment horizontal="right"/>
    </xf>
    <xf numFmtId="166" fontId="3" fillId="4" borderId="0" xfId="0" applyNumberFormat="1" applyFont="1" applyFill="1" applyBorder="1" applyAlignment="1">
      <alignment horizontal="right"/>
    </xf>
    <xf numFmtId="0" fontId="11" fillId="2" borderId="0" xfId="19" applyFont="1" applyFill="1" applyBorder="1" applyAlignment="1" applyProtection="1">
      <alignment horizontal="left"/>
    </xf>
    <xf numFmtId="171" fontId="11" fillId="0" borderId="0" xfId="19" applyNumberFormat="1" applyFont="1" applyBorder="1" applyAlignment="1" applyProtection="1">
      <alignment horizontal="left"/>
    </xf>
    <xf numFmtId="165" fontId="11" fillId="4" borderId="0" xfId="22" applyNumberFormat="1" applyFont="1" applyFill="1"/>
    <xf numFmtId="169" fontId="25" fillId="4" borderId="0" xfId="23" applyNumberFormat="1" applyFont="1" applyFill="1" applyBorder="1" applyAlignment="1" applyProtection="1">
      <alignment horizontal="right"/>
    </xf>
    <xf numFmtId="169" fontId="24" fillId="4" borderId="0" xfId="23" applyNumberFormat="1" applyFont="1" applyFill="1" applyBorder="1" applyAlignment="1" applyProtection="1">
      <alignment horizontal="right"/>
    </xf>
    <xf numFmtId="2" fontId="25" fillId="0" borderId="0" xfId="23" applyNumberFormat="1" applyFont="1" applyFill="1" applyBorder="1" applyAlignment="1" applyProtection="1">
      <alignment horizontal="right"/>
    </xf>
    <xf numFmtId="2" fontId="24" fillId="0" borderId="0" xfId="23" applyNumberFormat="1" applyFont="1" applyFill="1" applyBorder="1" applyAlignment="1" applyProtection="1">
      <alignment horizontal="right"/>
    </xf>
    <xf numFmtId="2" fontId="25" fillId="0" borderId="3" xfId="23" applyNumberFormat="1" applyFont="1" applyFill="1" applyBorder="1" applyAlignment="1" applyProtection="1">
      <alignment horizontal="right"/>
    </xf>
    <xf numFmtId="2" fontId="24" fillId="0" borderId="3" xfId="23" applyNumberFormat="1" applyFont="1" applyFill="1" applyBorder="1" applyAlignment="1" applyProtection="1">
      <alignment horizontal="right"/>
    </xf>
    <xf numFmtId="2" fontId="22" fillId="0" borderId="0" xfId="8" applyNumberFormat="1" applyFont="1" applyFill="1" applyAlignment="1">
      <alignment horizontal="right"/>
    </xf>
    <xf numFmtId="2" fontId="37" fillId="0" borderId="0" xfId="8" applyNumberFormat="1" applyFont="1" applyFill="1" applyAlignment="1">
      <alignment horizontal="right"/>
    </xf>
    <xf numFmtId="0" fontId="37" fillId="4" borderId="0" xfId="0" applyFont="1" applyFill="1" applyBorder="1" applyAlignment="1">
      <alignment horizontal="right"/>
    </xf>
    <xf numFmtId="166" fontId="24" fillId="4" borderId="0" xfId="23" quotePrefix="1" applyNumberFormat="1" applyFont="1" applyFill="1" applyBorder="1" applyAlignment="1" applyProtection="1">
      <alignment horizontal="right"/>
    </xf>
    <xf numFmtId="0" fontId="37" fillId="4" borderId="0" xfId="0" applyFont="1" applyFill="1" applyBorder="1"/>
    <xf numFmtId="164" fontId="3" fillId="3" borderId="0" xfId="0" applyNumberFormat="1" applyFont="1" applyFill="1"/>
    <xf numFmtId="0" fontId="37" fillId="0" borderId="0" xfId="17" applyFont="1" applyBorder="1"/>
    <xf numFmtId="0" fontId="37" fillId="4" borderId="0" xfId="17" applyFont="1" applyFill="1"/>
    <xf numFmtId="0" fontId="37" fillId="4" borderId="0" xfId="17" applyFont="1" applyFill="1" applyAlignment="1">
      <alignment vertical="top"/>
    </xf>
    <xf numFmtId="0" fontId="37" fillId="0" borderId="0" xfId="17" applyFont="1" applyAlignment="1">
      <alignment vertical="top"/>
    </xf>
    <xf numFmtId="0" fontId="38" fillId="4" borderId="0" xfId="9" applyFont="1" applyFill="1" applyBorder="1" applyAlignment="1">
      <alignment horizontal="center"/>
    </xf>
    <xf numFmtId="165" fontId="37" fillId="4" borderId="0" xfId="22" applyNumberFormat="1" applyFont="1" applyFill="1"/>
    <xf numFmtId="0" fontId="37" fillId="4" borderId="0" xfId="22" applyFont="1" applyFill="1" applyAlignment="1">
      <alignment vertical="top"/>
    </xf>
    <xf numFmtId="0" fontId="37" fillId="0" borderId="0" xfId="22" applyFont="1" applyAlignment="1">
      <alignment vertical="top"/>
    </xf>
    <xf numFmtId="0" fontId="40" fillId="4" borderId="0" xfId="22" applyFont="1" applyFill="1"/>
    <xf numFmtId="0" fontId="40" fillId="4" borderId="0" xfId="9" applyFont="1" applyFill="1" applyBorder="1"/>
    <xf numFmtId="0" fontId="40" fillId="4" borderId="0" xfId="9" applyFont="1" applyFill="1" applyBorder="1" applyAlignment="1">
      <alignment vertical="top"/>
    </xf>
    <xf numFmtId="0" fontId="40" fillId="4" borderId="0" xfId="9" applyFont="1" applyFill="1" applyAlignment="1">
      <alignment vertical="top"/>
    </xf>
    <xf numFmtId="0" fontId="37" fillId="0" borderId="0" xfId="22" applyFont="1" applyFill="1"/>
    <xf numFmtId="0" fontId="37" fillId="0" borderId="0" xfId="9" applyFont="1" applyFill="1" applyBorder="1"/>
    <xf numFmtId="0" fontId="37" fillId="0" borderId="0" xfId="9" applyFont="1" applyFill="1" applyBorder="1" applyAlignment="1">
      <alignment vertical="top"/>
    </xf>
    <xf numFmtId="0" fontId="37" fillId="0" borderId="0" xfId="9" applyFont="1" applyFill="1" applyAlignment="1">
      <alignment vertical="top"/>
    </xf>
    <xf numFmtId="0" fontId="37" fillId="0" borderId="0" xfId="19" applyFont="1" applyAlignment="1">
      <alignment vertical="top"/>
    </xf>
    <xf numFmtId="0" fontId="37" fillId="0" borderId="0" xfId="15" applyFont="1" applyAlignment="1">
      <alignment vertical="top"/>
    </xf>
    <xf numFmtId="0" fontId="37" fillId="4" borderId="0" xfId="8" applyFont="1" applyFill="1" applyBorder="1"/>
    <xf numFmtId="0" fontId="37" fillId="4" borderId="0" xfId="8" applyFont="1" applyFill="1" applyBorder="1" applyAlignment="1">
      <alignment vertical="top"/>
    </xf>
    <xf numFmtId="0" fontId="37" fillId="4" borderId="0" xfId="7" applyFont="1" applyFill="1" applyBorder="1"/>
    <xf numFmtId="0" fontId="37" fillId="4" borderId="0" xfId="7" applyFont="1" applyFill="1" applyBorder="1" applyAlignment="1">
      <alignment vertical="top"/>
    </xf>
    <xf numFmtId="0" fontId="37" fillId="4" borderId="0" xfId="18" applyFont="1" applyFill="1"/>
    <xf numFmtId="0" fontId="37" fillId="4" borderId="0" xfId="18" applyFont="1" applyFill="1" applyAlignment="1">
      <alignment vertical="top"/>
    </xf>
    <xf numFmtId="0" fontId="37" fillId="4" borderId="0" xfId="16" applyFont="1" applyFill="1"/>
    <xf numFmtId="0" fontId="37" fillId="4" borderId="0" xfId="16" applyFont="1" applyFill="1" applyAlignment="1">
      <alignment vertical="top"/>
    </xf>
    <xf numFmtId="0" fontId="37" fillId="0" borderId="0" xfId="16" applyFont="1" applyAlignment="1">
      <alignment vertical="top"/>
    </xf>
    <xf numFmtId="0" fontId="37" fillId="4" borderId="0" xfId="13" applyFont="1" applyFill="1" applyBorder="1"/>
    <xf numFmtId="0" fontId="37" fillId="4" borderId="0" xfId="13" applyFont="1" applyFill="1" applyBorder="1" applyAlignment="1">
      <alignment vertical="top"/>
    </xf>
    <xf numFmtId="0" fontId="37" fillId="0" borderId="0" xfId="13" applyFont="1" applyAlignment="1">
      <alignment vertical="top"/>
    </xf>
    <xf numFmtId="0" fontId="37" fillId="4" borderId="0" xfId="21" applyFont="1" applyFill="1"/>
    <xf numFmtId="0" fontId="37" fillId="4" borderId="0" xfId="21" applyFont="1" applyFill="1" applyAlignment="1">
      <alignment vertical="top"/>
    </xf>
    <xf numFmtId="0" fontId="37" fillId="0" borderId="0" xfId="21" applyFont="1" applyAlignment="1">
      <alignment vertical="top"/>
    </xf>
    <xf numFmtId="0" fontId="24" fillId="0" borderId="0" xfId="21" applyFont="1" applyFill="1" applyAlignment="1" applyProtection="1">
      <alignment horizontal="right"/>
    </xf>
    <xf numFmtId="0" fontId="40" fillId="0" borderId="0" xfId="23" applyFont="1"/>
    <xf numFmtId="0" fontId="40" fillId="4" borderId="0" xfId="11" applyFont="1" applyFill="1"/>
    <xf numFmtId="0" fontId="40" fillId="4" borderId="0" xfId="11" applyFont="1" applyFill="1" applyAlignment="1">
      <alignment vertical="top"/>
    </xf>
    <xf numFmtId="0" fontId="40" fillId="0" borderId="0" xfId="11" applyFont="1" applyAlignment="1">
      <alignment vertical="top"/>
    </xf>
    <xf numFmtId="0" fontId="37" fillId="4" borderId="0" xfId="23" applyFont="1" applyFill="1" applyAlignment="1">
      <alignment vertical="top"/>
    </xf>
    <xf numFmtId="0" fontId="37" fillId="0" borderId="0" xfId="23" applyFont="1" applyAlignment="1">
      <alignment vertical="top"/>
    </xf>
    <xf numFmtId="0" fontId="37" fillId="4" borderId="0" xfId="0" applyFont="1" applyFill="1" applyBorder="1" applyAlignment="1">
      <alignment vertical="top"/>
    </xf>
    <xf numFmtId="0" fontId="37" fillId="4" borderId="0" xfId="0" applyFont="1" applyFill="1" applyBorder="1" applyAlignment="1">
      <alignment vertical="top" wrapText="1"/>
    </xf>
    <xf numFmtId="0" fontId="25" fillId="4" borderId="0" xfId="15" applyFont="1" applyFill="1" applyAlignment="1" applyProtection="1">
      <alignment horizontal="right"/>
    </xf>
    <xf numFmtId="0" fontId="0" fillId="0" borderId="0" xfId="0" applyAlignment="1">
      <alignment vertical="top" wrapText="1"/>
    </xf>
    <xf numFmtId="0" fontId="0" fillId="4" borderId="0" xfId="0" applyFill="1" applyAlignment="1">
      <alignment vertical="top" wrapText="1"/>
    </xf>
    <xf numFmtId="0" fontId="23" fillId="0" borderId="3" xfId="22" applyFont="1" applyBorder="1" applyAlignment="1"/>
    <xf numFmtId="0" fontId="0" fillId="0" borderId="3" xfId="0" applyBorder="1" applyAlignment="1"/>
    <xf numFmtId="0" fontId="23" fillId="0" borderId="3" xfId="22" applyFont="1" applyBorder="1" applyAlignment="1">
      <alignment wrapText="1"/>
    </xf>
    <xf numFmtId="0" fontId="0" fillId="0" borderId="3" xfId="0" applyBorder="1" applyAlignment="1">
      <alignment wrapText="1"/>
    </xf>
    <xf numFmtId="0" fontId="25" fillId="0" borderId="0" xfId="19" applyFont="1" applyFill="1" applyBorder="1" applyAlignment="1" applyProtection="1">
      <alignment horizontal="center"/>
    </xf>
    <xf numFmtId="0" fontId="21" fillId="0" borderId="0" xfId="14" applyFont="1" applyFill="1" applyBorder="1" applyAlignment="1" applyProtection="1"/>
    <xf numFmtId="0" fontId="26" fillId="4" borderId="0" xfId="16" quotePrefix="1" applyFont="1" applyFill="1" applyBorder="1" applyAlignment="1" applyProtection="1">
      <alignment vertical="top"/>
    </xf>
    <xf numFmtId="0" fontId="3" fillId="0" borderId="0" xfId="14" applyFont="1"/>
    <xf numFmtId="0" fontId="23" fillId="0" borderId="3" xfId="6" applyBorder="1" applyAlignment="1"/>
    <xf numFmtId="0" fontId="3" fillId="2" borderId="0" xfId="14" applyFont="1" applyFill="1" applyAlignment="1"/>
    <xf numFmtId="0" fontId="26" fillId="0" borderId="2" xfId="14" applyFont="1" applyFill="1" applyBorder="1" applyAlignment="1" applyProtection="1">
      <alignment horizontal="center"/>
    </xf>
    <xf numFmtId="0" fontId="3" fillId="0" borderId="3" xfId="14" applyFont="1" applyBorder="1" applyAlignment="1">
      <alignment horizontal="center"/>
    </xf>
    <xf numFmtId="0" fontId="3" fillId="0" borderId="2" xfId="14" applyFont="1" applyBorder="1" applyAlignment="1">
      <alignment horizontal="right"/>
    </xf>
    <xf numFmtId="0" fontId="25" fillId="0" borderId="2" xfId="14" applyFont="1" applyFill="1" applyBorder="1" applyAlignment="1" applyProtection="1">
      <alignment horizontal="right"/>
    </xf>
    <xf numFmtId="0" fontId="24" fillId="0" borderId="2" xfId="14" applyFont="1" applyFill="1" applyBorder="1" applyAlignment="1" applyProtection="1">
      <alignment horizontal="right"/>
    </xf>
    <xf numFmtId="0" fontId="3" fillId="2" borderId="0" xfId="14" applyFont="1" applyFill="1" applyAlignment="1" applyProtection="1">
      <alignment horizontal="left"/>
    </xf>
    <xf numFmtId="171" fontId="3" fillId="0" borderId="0" xfId="14" applyNumberFormat="1" applyFont="1" applyAlignment="1" applyProtection="1">
      <alignment horizontal="left"/>
    </xf>
    <xf numFmtId="0" fontId="3" fillId="2" borderId="0" xfId="18" applyFont="1" applyFill="1" applyAlignment="1" applyProtection="1">
      <alignment horizontal="left"/>
    </xf>
    <xf numFmtId="171" fontId="3" fillId="0" borderId="0" xfId="18" applyNumberFormat="1" applyFont="1" applyAlignment="1" applyProtection="1">
      <alignment horizontal="left"/>
    </xf>
    <xf numFmtId="0" fontId="3" fillId="0" borderId="0" xfId="14" applyFont="1" applyAlignment="1" applyProtection="1">
      <alignment horizontal="left"/>
    </xf>
    <xf numFmtId="0" fontId="3" fillId="2" borderId="3" xfId="14" applyFont="1" applyFill="1" applyBorder="1" applyAlignment="1" applyProtection="1">
      <alignment horizontal="left"/>
    </xf>
    <xf numFmtId="171" fontId="3" fillId="0" borderId="3" xfId="14" applyNumberFormat="1" applyFont="1" applyBorder="1" applyAlignment="1" applyProtection="1">
      <alignment horizontal="left"/>
    </xf>
    <xf numFmtId="0" fontId="3" fillId="0" borderId="0" xfId="14" quotePrefix="1" applyFont="1" applyBorder="1" applyAlignment="1" applyProtection="1">
      <alignment horizontal="left"/>
    </xf>
    <xf numFmtId="0" fontId="23" fillId="0" borderId="0" xfId="6" applyBorder="1" applyAlignment="1">
      <alignment horizontal="left"/>
    </xf>
    <xf numFmtId="0" fontId="24" fillId="2" borderId="0" xfId="14" applyFont="1" applyFill="1" applyAlignment="1" applyProtection="1"/>
    <xf numFmtId="0" fontId="25" fillId="0" borderId="0" xfId="14" applyFont="1" applyFill="1" applyBorder="1" applyAlignment="1" applyProtection="1"/>
    <xf numFmtId="0" fontId="23" fillId="0" borderId="0" xfId="6" applyBorder="1" applyAlignment="1"/>
    <xf numFmtId="0" fontId="26" fillId="0" borderId="0" xfId="14" applyFont="1" applyFill="1" applyBorder="1" applyAlignment="1" applyProtection="1"/>
    <xf numFmtId="0" fontId="26" fillId="0" borderId="0" xfId="14" applyFont="1" applyFill="1" applyAlignment="1" applyProtection="1">
      <alignment horizontal="left"/>
    </xf>
    <xf numFmtId="0" fontId="23" fillId="0" borderId="0" xfId="6" applyAlignment="1">
      <alignment horizontal="left"/>
    </xf>
    <xf numFmtId="0" fontId="24" fillId="0" borderId="0" xfId="14" applyFont="1" applyFill="1" applyProtection="1"/>
    <xf numFmtId="0" fontId="28" fillId="0" borderId="0" xfId="14" applyFont="1" applyFill="1" applyProtection="1"/>
    <xf numFmtId="0" fontId="3" fillId="0" borderId="0" xfId="23" applyFont="1" applyFill="1"/>
    <xf numFmtId="0" fontId="3" fillId="0" borderId="0" xfId="23" applyFont="1"/>
    <xf numFmtId="0" fontId="3" fillId="0" borderId="0" xfId="18" applyFont="1"/>
    <xf numFmtId="0" fontId="3" fillId="0" borderId="0" xfId="23" applyFont="1" applyAlignment="1" applyProtection="1">
      <alignment horizontal="left"/>
    </xf>
    <xf numFmtId="1" fontId="3" fillId="0" borderId="0" xfId="23" applyNumberFormat="1" applyFont="1"/>
    <xf numFmtId="1" fontId="3" fillId="0" borderId="0" xfId="14" applyNumberFormat="1" applyFont="1"/>
    <xf numFmtId="164" fontId="3" fillId="0" borderId="0" xfId="14" applyNumberFormat="1" applyFont="1"/>
    <xf numFmtId="3" fontId="3" fillId="0" borderId="0" xfId="14" applyNumberFormat="1" applyFont="1"/>
    <xf numFmtId="0" fontId="3" fillId="2" borderId="0" xfId="14" applyFont="1" applyFill="1"/>
    <xf numFmtId="0" fontId="3" fillId="0" borderId="0" xfId="14" applyFont="1" applyBorder="1" applyAlignment="1">
      <alignment horizontal="right"/>
    </xf>
    <xf numFmtId="0" fontId="3" fillId="2" borderId="0" xfId="14" applyFont="1" applyFill="1" applyBorder="1" applyAlignment="1" applyProtection="1">
      <alignment horizontal="left"/>
    </xf>
    <xf numFmtId="171" fontId="3" fillId="0" borderId="0" xfId="18" applyNumberFormat="1" applyFont="1" applyBorder="1" applyAlignment="1" applyProtection="1">
      <alignment horizontal="left"/>
    </xf>
    <xf numFmtId="172" fontId="25" fillId="4" borderId="0" xfId="23" applyNumberFormat="1" applyFont="1" applyFill="1" applyBorder="1" applyAlignment="1" applyProtection="1">
      <alignment horizontal="right"/>
    </xf>
    <xf numFmtId="172" fontId="24" fillId="4" borderId="0" xfId="23" applyNumberFormat="1" applyFont="1" applyFill="1" applyBorder="1" applyAlignment="1" applyProtection="1">
      <alignment horizontal="right"/>
    </xf>
    <xf numFmtId="171" fontId="3" fillId="0" borderId="3" xfId="15" applyNumberFormat="1" applyFont="1" applyBorder="1" applyAlignment="1" applyProtection="1">
      <alignment horizontal="left"/>
    </xf>
    <xf numFmtId="172" fontId="25" fillId="4" borderId="3" xfId="23" applyNumberFormat="1" applyFont="1" applyFill="1" applyBorder="1" applyAlignment="1" applyProtection="1">
      <alignment horizontal="right"/>
    </xf>
    <xf numFmtId="172" fontId="24" fillId="4" borderId="3" xfId="23" applyNumberFormat="1" applyFont="1" applyFill="1" applyBorder="1" applyAlignment="1" applyProtection="1">
      <alignment horizontal="right"/>
    </xf>
    <xf numFmtId="0" fontId="3" fillId="0" borderId="2" xfId="14" quotePrefix="1" applyFont="1" applyBorder="1" applyAlignment="1" applyProtection="1">
      <alignment horizontal="left"/>
    </xf>
    <xf numFmtId="0" fontId="23" fillId="0" borderId="2" xfId="6" applyBorder="1" applyAlignment="1">
      <alignment horizontal="left"/>
    </xf>
    <xf numFmtId="0" fontId="3" fillId="0" borderId="0" xfId="14" quotePrefix="1" applyFont="1" applyAlignment="1" applyProtection="1">
      <alignment horizontal="left"/>
    </xf>
    <xf numFmtId="0" fontId="24" fillId="2" borderId="0" xfId="14" applyFont="1" applyFill="1" applyProtection="1"/>
    <xf numFmtId="0" fontId="25" fillId="0" borderId="0" xfId="14" applyFont="1" applyFill="1" applyAlignment="1" applyProtection="1">
      <alignment horizontal="left"/>
    </xf>
    <xf numFmtId="0" fontId="21" fillId="4" borderId="0" xfId="24" applyFont="1" applyFill="1" applyBorder="1" applyAlignment="1" applyProtection="1"/>
    <xf numFmtId="0" fontId="3" fillId="4" borderId="0" xfId="24" applyFont="1" applyFill="1" applyBorder="1" applyAlignment="1"/>
    <xf numFmtId="0" fontId="3" fillId="4" borderId="0" xfId="15" applyFont="1" applyFill="1"/>
    <xf numFmtId="0" fontId="3" fillId="2" borderId="0" xfId="15" applyFont="1" applyFill="1"/>
    <xf numFmtId="0" fontId="26" fillId="4" borderId="2" xfId="15" applyFont="1" applyFill="1" applyBorder="1" applyAlignment="1" applyProtection="1">
      <alignment horizontal="center"/>
    </xf>
    <xf numFmtId="0" fontId="22" fillId="4" borderId="3" xfId="15" applyFont="1" applyFill="1" applyBorder="1" applyAlignment="1">
      <alignment horizontal="center"/>
    </xf>
    <xf numFmtId="0" fontId="3" fillId="2" borderId="0" xfId="24" applyFont="1" applyFill="1"/>
    <xf numFmtId="0" fontId="3" fillId="2" borderId="0" xfId="24" applyFont="1" applyFill="1" applyAlignment="1" applyProtection="1">
      <alignment horizontal="left"/>
    </xf>
    <xf numFmtId="171" fontId="3" fillId="4" borderId="0" xfId="24" applyNumberFormat="1" applyFont="1" applyFill="1" applyAlignment="1" applyProtection="1">
      <alignment horizontal="left"/>
    </xf>
    <xf numFmtId="0" fontId="3" fillId="2" borderId="0" xfId="15" applyFont="1" applyFill="1" applyAlignment="1" applyProtection="1">
      <alignment horizontal="left"/>
    </xf>
    <xf numFmtId="171" fontId="22" fillId="4" borderId="3" xfId="24" applyNumberFormat="1" applyFont="1" applyFill="1" applyBorder="1" applyAlignment="1" applyProtection="1">
      <alignment horizontal="left"/>
    </xf>
    <xf numFmtId="49" fontId="3" fillId="4" borderId="0" xfId="6" quotePrefix="1" applyNumberFormat="1" applyFont="1" applyFill="1" applyBorder="1" applyAlignment="1"/>
    <xf numFmtId="0" fontId="23" fillId="0" borderId="0" xfId="6" applyAlignment="1"/>
    <xf numFmtId="0" fontId="3" fillId="2" borderId="0" xfId="15" applyFont="1" applyFill="1" applyAlignment="1" applyProtection="1">
      <alignment horizontal="left" vertical="top"/>
    </xf>
    <xf numFmtId="0" fontId="3" fillId="4" borderId="0" xfId="15" quotePrefix="1" applyFont="1" applyFill="1" applyAlignment="1">
      <alignment vertical="top"/>
    </xf>
    <xf numFmtId="0" fontId="23" fillId="4" borderId="0" xfId="6" applyFill="1" applyAlignment="1">
      <alignment vertical="top"/>
    </xf>
    <xf numFmtId="0" fontId="3" fillId="4" borderId="0" xfId="15" applyFont="1" applyFill="1" applyAlignment="1">
      <alignment vertical="top"/>
    </xf>
    <xf numFmtId="0" fontId="3" fillId="4" borderId="0" xfId="15" quotePrefix="1" applyFont="1" applyFill="1" applyAlignment="1">
      <alignment horizontal="left" vertical="top"/>
    </xf>
    <xf numFmtId="0" fontId="22" fillId="4" borderId="0" xfId="17" applyFont="1" applyFill="1" applyAlignment="1">
      <alignment vertical="top"/>
    </xf>
    <xf numFmtId="0" fontId="22" fillId="4" borderId="0" xfId="6" applyFont="1" applyFill="1" applyAlignment="1">
      <alignment vertical="top"/>
    </xf>
    <xf numFmtId="0" fontId="3" fillId="4" borderId="0" xfId="17" applyFont="1" applyFill="1" applyAlignment="1">
      <alignment vertical="top"/>
    </xf>
    <xf numFmtId="0" fontId="23" fillId="0" borderId="0" xfId="6" applyFont="1" applyAlignment="1">
      <alignment vertical="top"/>
    </xf>
    <xf numFmtId="0" fontId="23" fillId="0" borderId="0" xfId="6" applyAlignment="1">
      <alignment vertical="top"/>
    </xf>
    <xf numFmtId="0" fontId="0" fillId="0" borderId="6" xfId="0" applyBorder="1" applyAlignment="1"/>
    <xf numFmtId="0" fontId="0" fillId="0" borderId="7" xfId="0" applyBorder="1" applyAlignment="1"/>
    <xf numFmtId="0" fontId="11" fillId="0" borderId="7" xfId="23" applyFont="1" applyBorder="1"/>
    <xf numFmtId="0" fontId="37" fillId="0" borderId="7" xfId="23" applyFont="1" applyBorder="1"/>
    <xf numFmtId="0" fontId="11" fillId="0" borderId="8" xfId="23" applyFont="1" applyBorder="1"/>
    <xf numFmtId="0" fontId="3" fillId="2" borderId="0" xfId="17" applyFont="1" applyFill="1" applyProtection="1"/>
    <xf numFmtId="0" fontId="3" fillId="2" borderId="0" xfId="17" applyFont="1" applyFill="1" applyAlignment="1" applyProtection="1">
      <alignment horizontal="left"/>
    </xf>
    <xf numFmtId="0" fontId="0" fillId="0" borderId="0" xfId="0" applyAlignment="1"/>
    <xf numFmtId="49" fontId="3" fillId="4" borderId="0" xfId="0" applyNumberFormat="1" applyFont="1" applyFill="1" applyBorder="1" applyAlignment="1"/>
    <xf numFmtId="49" fontId="2" fillId="0" borderId="0" xfId="0" applyNumberFormat="1" applyFont="1" applyBorder="1" applyAlignment="1"/>
    <xf numFmtId="0" fontId="3" fillId="2" borderId="0" xfId="19" applyFont="1" applyFill="1" applyAlignment="1" applyProtection="1">
      <alignment horizontal="left"/>
    </xf>
    <xf numFmtId="171" fontId="3" fillId="0" borderId="0" xfId="19" applyNumberFormat="1" applyFont="1" applyAlignment="1" applyProtection="1">
      <alignment horizontal="left"/>
    </xf>
    <xf numFmtId="0" fontId="3" fillId="2" borderId="0" xfId="10" applyFont="1" applyFill="1"/>
    <xf numFmtId="171" fontId="12" fillId="3" borderId="0" xfId="10" applyNumberFormat="1" applyFont="1" applyFill="1" applyAlignment="1">
      <alignment vertical="center"/>
    </xf>
    <xf numFmtId="166" fontId="24" fillId="4" borderId="3" xfId="23" applyNumberFormat="1" applyFont="1" applyFill="1" applyBorder="1" applyAlignment="1" applyProtection="1">
      <alignment horizontal="right"/>
    </xf>
    <xf numFmtId="1" fontId="25" fillId="4" borderId="0" xfId="23" applyNumberFormat="1" applyFont="1" applyFill="1" applyAlignment="1" applyProtection="1">
      <alignment horizontal="right"/>
    </xf>
    <xf numFmtId="1" fontId="24" fillId="4" borderId="0" xfId="23" applyNumberFormat="1" applyFont="1" applyFill="1" applyAlignment="1" applyProtection="1">
      <alignment horizontal="right"/>
    </xf>
    <xf numFmtId="0" fontId="3" fillId="2" borderId="0" xfId="21" applyFont="1" applyFill="1" applyAlignment="1" applyProtection="1">
      <alignment horizontal="left"/>
    </xf>
    <xf numFmtId="171" fontId="3" fillId="0" borderId="0" xfId="21" applyNumberFormat="1" applyFont="1" applyAlignment="1" applyProtection="1">
      <alignment horizontal="left"/>
    </xf>
    <xf numFmtId="0" fontId="3" fillId="2" borderId="0" xfId="23" applyFont="1" applyFill="1"/>
    <xf numFmtId="0" fontId="3" fillId="2" borderId="0" xfId="23" applyFont="1" applyFill="1" applyAlignment="1" applyProtection="1">
      <alignment horizontal="left"/>
    </xf>
    <xf numFmtId="171" fontId="3" fillId="4" borderId="0" xfId="23" applyNumberFormat="1" applyFont="1" applyFill="1" applyAlignment="1" applyProtection="1">
      <alignment horizontal="left"/>
    </xf>
    <xf numFmtId="0" fontId="25" fillId="4" borderId="0" xfId="23" applyFont="1" applyFill="1" applyBorder="1" applyAlignment="1" applyProtection="1">
      <alignment horizontal="center"/>
    </xf>
    <xf numFmtId="0" fontId="24" fillId="4" borderId="0" xfId="23" applyFont="1" applyFill="1" applyBorder="1" applyAlignment="1" applyProtection="1">
      <alignment horizontal="center"/>
    </xf>
    <xf numFmtId="164" fontId="11" fillId="4" borderId="0" xfId="23" applyNumberFormat="1" applyFont="1" applyFill="1" applyBorder="1"/>
    <xf numFmtId="164" fontId="37" fillId="4" borderId="0" xfId="23" applyNumberFormat="1" applyFont="1" applyFill="1" applyBorder="1"/>
    <xf numFmtId="171" fontId="3" fillId="0" borderId="0" xfId="23" applyNumberFormat="1" applyFont="1" applyAlignment="1" applyProtection="1">
      <alignment horizontal="left"/>
    </xf>
    <xf numFmtId="0" fontId="22" fillId="4" borderId="0" xfId="0" applyFont="1" applyFill="1" applyBorder="1"/>
    <xf numFmtId="164" fontId="22" fillId="4" borderId="0" xfId="23" applyNumberFormat="1" applyFont="1" applyFill="1"/>
    <xf numFmtId="3" fontId="37" fillId="4" borderId="0" xfId="21" applyNumberFormat="1" applyFont="1" applyFill="1" applyAlignment="1">
      <alignment vertical="top"/>
    </xf>
    <xf numFmtId="171" fontId="3" fillId="0" borderId="3" xfId="19" applyNumberFormat="1" applyFont="1" applyBorder="1" applyAlignment="1" applyProtection="1">
      <alignment horizontal="left"/>
    </xf>
    <xf numFmtId="171" fontId="3" fillId="0" borderId="0" xfId="22" applyNumberFormat="1" applyFont="1" applyAlignment="1" applyProtection="1">
      <alignment horizontal="left"/>
    </xf>
    <xf numFmtId="0" fontId="22" fillId="4" borderId="0" xfId="0" applyFont="1" applyFill="1" applyBorder="1" applyAlignment="1">
      <alignment vertical="top"/>
    </xf>
    <xf numFmtId="0" fontId="22" fillId="4" borderId="0" xfId="0" applyFont="1" applyFill="1" applyBorder="1" applyAlignment="1">
      <alignment vertical="top" wrapText="1"/>
    </xf>
    <xf numFmtId="0" fontId="22" fillId="0" borderId="0" xfId="22" applyFont="1"/>
    <xf numFmtId="166" fontId="25" fillId="0" borderId="0" xfId="22" applyNumberFormat="1" applyFont="1" applyFill="1" applyAlignment="1" applyProtection="1">
      <alignment horizontal="center"/>
    </xf>
    <xf numFmtId="0" fontId="22" fillId="4" borderId="0" xfId="22" applyFont="1" applyFill="1"/>
    <xf numFmtId="165" fontId="22" fillId="4" borderId="0" xfId="22" applyNumberFormat="1" applyFont="1" applyFill="1"/>
    <xf numFmtId="0" fontId="22" fillId="4" borderId="0" xfId="22" applyFont="1" applyFill="1" applyAlignment="1">
      <alignment vertical="top"/>
    </xf>
    <xf numFmtId="0" fontId="22" fillId="0" borderId="0" xfId="22" applyFont="1" applyAlignment="1">
      <alignment vertical="top"/>
    </xf>
    <xf numFmtId="0" fontId="22" fillId="0" borderId="7" xfId="23" applyFont="1" applyBorder="1"/>
    <xf numFmtId="0" fontId="22" fillId="0" borderId="0" xfId="23" applyFont="1"/>
    <xf numFmtId="0" fontId="22" fillId="4" borderId="0" xfId="23" applyFont="1" applyFill="1"/>
    <xf numFmtId="0" fontId="22" fillId="4" borderId="0" xfId="23" applyFont="1" applyFill="1" applyAlignment="1">
      <alignment vertical="top"/>
    </xf>
    <xf numFmtId="0" fontId="22" fillId="0" borderId="0" xfId="23" applyFont="1" applyAlignment="1">
      <alignment vertical="top"/>
    </xf>
    <xf numFmtId="0" fontId="47" fillId="0" borderId="0" xfId="11" applyFont="1"/>
    <xf numFmtId="0" fontId="47" fillId="0" borderId="0" xfId="23" applyFont="1"/>
    <xf numFmtId="0" fontId="48" fillId="3" borderId="0" xfId="11" applyFont="1" applyFill="1" applyAlignment="1">
      <alignment horizontal="center"/>
    </xf>
    <xf numFmtId="0" fontId="47" fillId="4" borderId="0" xfId="11" applyFont="1" applyFill="1"/>
    <xf numFmtId="0" fontId="47" fillId="4" borderId="0" xfId="11" applyFont="1" applyFill="1" applyAlignment="1">
      <alignment vertical="top"/>
    </xf>
    <xf numFmtId="0" fontId="47" fillId="0" borderId="0" xfId="11" applyFont="1" applyAlignment="1">
      <alignment vertical="top"/>
    </xf>
    <xf numFmtId="0" fontId="22" fillId="0" borderId="0" xfId="21" applyFont="1"/>
    <xf numFmtId="0" fontId="22" fillId="4" borderId="0" xfId="21" applyFont="1" applyFill="1"/>
    <xf numFmtId="0" fontId="22" fillId="4" borderId="0" xfId="21" applyFont="1" applyFill="1" applyAlignment="1">
      <alignment vertical="top"/>
    </xf>
    <xf numFmtId="0" fontId="22" fillId="0" borderId="0" xfId="21" applyFont="1" applyAlignment="1">
      <alignment vertical="top"/>
    </xf>
    <xf numFmtId="0" fontId="25" fillId="0" borderId="0" xfId="21" applyFont="1" applyFill="1" applyAlignment="1" applyProtection="1">
      <alignment horizontal="right"/>
    </xf>
    <xf numFmtId="0" fontId="22" fillId="0" borderId="0" xfId="13" applyFont="1"/>
    <xf numFmtId="2" fontId="49" fillId="4" borderId="0" xfId="13" applyNumberFormat="1" applyFont="1" applyFill="1" applyAlignment="1" applyProtection="1">
      <alignment horizontal="center"/>
    </xf>
    <xf numFmtId="0" fontId="22" fillId="4" borderId="0" xfId="13" applyFont="1" applyFill="1" applyBorder="1"/>
    <xf numFmtId="0" fontId="22" fillId="4" borderId="0" xfId="13" applyFont="1" applyFill="1" applyBorder="1" applyAlignment="1">
      <alignment vertical="top"/>
    </xf>
    <xf numFmtId="0" fontId="22" fillId="0" borderId="0" xfId="13" applyFont="1" applyAlignment="1">
      <alignment vertical="top"/>
    </xf>
    <xf numFmtId="0" fontId="22" fillId="0" borderId="0" xfId="16" applyFont="1"/>
    <xf numFmtId="0" fontId="22" fillId="4" borderId="0" xfId="16" applyFont="1" applyFill="1"/>
    <xf numFmtId="0" fontId="22" fillId="4" borderId="0" xfId="16" applyFont="1" applyFill="1" applyAlignment="1">
      <alignment vertical="top"/>
    </xf>
    <xf numFmtId="0" fontId="22" fillId="0" borderId="0" xfId="16" applyFont="1" applyAlignment="1">
      <alignment vertical="top"/>
    </xf>
    <xf numFmtId="0" fontId="22" fillId="0" borderId="0" xfId="18" applyFont="1"/>
    <xf numFmtId="0" fontId="22" fillId="4" borderId="0" xfId="18" applyFont="1" applyFill="1"/>
    <xf numFmtId="0" fontId="22" fillId="4" borderId="0" xfId="18" applyFont="1" applyFill="1" applyAlignment="1">
      <alignment vertical="top"/>
    </xf>
    <xf numFmtId="0" fontId="22" fillId="0" borderId="0" xfId="15" applyFont="1" applyAlignment="1">
      <alignment vertical="top"/>
    </xf>
    <xf numFmtId="0" fontId="22" fillId="0" borderId="0" xfId="7" applyFont="1"/>
    <xf numFmtId="1" fontId="25" fillId="4" borderId="0" xfId="7" applyNumberFormat="1" applyFont="1" applyFill="1" applyBorder="1" applyAlignment="1" applyProtection="1">
      <alignment horizontal="center"/>
    </xf>
    <xf numFmtId="0" fontId="22" fillId="4" borderId="0" xfId="7" applyFont="1" applyFill="1" applyBorder="1"/>
    <xf numFmtId="0" fontId="22" fillId="4" borderId="0" xfId="7" applyFont="1" applyFill="1" applyBorder="1" applyAlignment="1">
      <alignment vertical="top"/>
    </xf>
    <xf numFmtId="0" fontId="22" fillId="0" borderId="0" xfId="8" applyFont="1"/>
    <xf numFmtId="0" fontId="22" fillId="4" borderId="0" xfId="8" applyFont="1" applyFill="1" applyBorder="1"/>
    <xf numFmtId="0" fontId="22" fillId="4" borderId="0" xfId="8" applyFont="1" applyFill="1" applyBorder="1" applyAlignment="1">
      <alignment vertical="top"/>
    </xf>
    <xf numFmtId="165" fontId="25" fillId="0" borderId="0" xfId="8" applyNumberFormat="1" applyFont="1" applyFill="1" applyAlignment="1" applyProtection="1">
      <alignment horizontal="center"/>
    </xf>
    <xf numFmtId="0" fontId="22" fillId="0" borderId="0" xfId="8" quotePrefix="1" applyFont="1"/>
    <xf numFmtId="165" fontId="22" fillId="0" borderId="0" xfId="8" quotePrefix="1" applyNumberFormat="1" applyFont="1"/>
    <xf numFmtId="165" fontId="22" fillId="0" borderId="0" xfId="8" applyNumberFormat="1" applyFont="1"/>
    <xf numFmtId="0" fontId="20" fillId="0" borderId="3" xfId="6" applyFont="1" applyBorder="1" applyAlignment="1"/>
    <xf numFmtId="0" fontId="20" fillId="0" borderId="0" xfId="6" applyFont="1" applyBorder="1" applyAlignment="1">
      <alignment horizontal="left"/>
    </xf>
    <xf numFmtId="0" fontId="20" fillId="0" borderId="0" xfId="6" applyFont="1" applyBorder="1" applyAlignment="1"/>
    <xf numFmtId="0" fontId="20" fillId="0" borderId="0" xfId="6" applyFont="1" applyAlignment="1">
      <alignment horizontal="left"/>
    </xf>
    <xf numFmtId="0" fontId="25" fillId="0" borderId="0" xfId="14" applyFont="1" applyFill="1" applyProtection="1"/>
    <xf numFmtId="1" fontId="22" fillId="0" borderId="0" xfId="23" applyNumberFormat="1" applyFont="1"/>
    <xf numFmtId="1" fontId="22" fillId="0" borderId="0" xfId="14" applyNumberFormat="1" applyFont="1"/>
    <xf numFmtId="164" fontId="22" fillId="0" borderId="0" xfId="14" applyNumberFormat="1" applyFont="1"/>
    <xf numFmtId="3" fontId="22" fillId="0" borderId="0" xfId="14" applyNumberFormat="1" applyFont="1"/>
    <xf numFmtId="0" fontId="22" fillId="0" borderId="0" xfId="14" applyFont="1"/>
    <xf numFmtId="0" fontId="22" fillId="0" borderId="2" xfId="14" applyFont="1" applyBorder="1" applyAlignment="1">
      <alignment horizontal="right"/>
    </xf>
    <xf numFmtId="0" fontId="22" fillId="0" borderId="0" xfId="14" applyFont="1" applyBorder="1" applyAlignment="1">
      <alignment horizontal="right"/>
    </xf>
    <xf numFmtId="0" fontId="20" fillId="0" borderId="2" xfId="6" applyFont="1" applyBorder="1" applyAlignment="1">
      <alignment horizontal="left"/>
    </xf>
    <xf numFmtId="0" fontId="22" fillId="4" borderId="0" xfId="24" applyFont="1" applyFill="1" applyBorder="1" applyAlignment="1"/>
    <xf numFmtId="0" fontId="20" fillId="0" borderId="0" xfId="6" applyFont="1" applyAlignment="1"/>
    <xf numFmtId="0" fontId="20" fillId="4" borderId="0" xfId="6" applyFont="1" applyFill="1" applyAlignment="1">
      <alignment vertical="top"/>
    </xf>
    <xf numFmtId="0" fontId="22" fillId="4" borderId="0" xfId="15" quotePrefix="1" applyFont="1" applyFill="1" applyAlignment="1">
      <alignment horizontal="left" vertical="top"/>
    </xf>
    <xf numFmtId="0" fontId="20" fillId="0" borderId="0" xfId="6" applyFont="1" applyAlignment="1">
      <alignment vertical="top"/>
    </xf>
    <xf numFmtId="0" fontId="22" fillId="0" borderId="0" xfId="19" applyFont="1"/>
    <xf numFmtId="0" fontId="25" fillId="0" borderId="2" xfId="19" applyFont="1" applyFill="1" applyBorder="1" applyAlignment="1" applyProtection="1">
      <alignment horizontal="center"/>
    </xf>
    <xf numFmtId="0" fontId="22" fillId="0" borderId="0" xfId="19" applyFont="1" applyAlignment="1">
      <alignment vertical="top"/>
    </xf>
    <xf numFmtId="0" fontId="22" fillId="0" borderId="0" xfId="22" applyFont="1" applyFill="1"/>
    <xf numFmtId="164" fontId="25" fillId="0" borderId="0" xfId="9" applyNumberFormat="1" applyFont="1" applyFill="1" applyAlignment="1" applyProtection="1">
      <alignment horizontal="center"/>
    </xf>
    <xf numFmtId="0" fontId="22" fillId="0" borderId="0" xfId="9" applyFont="1" applyFill="1" applyBorder="1"/>
    <xf numFmtId="0" fontId="22" fillId="0" borderId="0" xfId="9" applyFont="1" applyFill="1" applyBorder="1" applyAlignment="1">
      <alignment vertical="top"/>
    </xf>
    <xf numFmtId="0" fontId="22" fillId="0" borderId="0" xfId="9" applyFont="1" applyFill="1" applyAlignment="1">
      <alignment vertical="top"/>
    </xf>
    <xf numFmtId="0" fontId="50" fillId="4" borderId="0" xfId="9" applyFont="1" applyFill="1" applyBorder="1" applyAlignment="1">
      <alignment horizontal="center"/>
    </xf>
    <xf numFmtId="0" fontId="47" fillId="4" borderId="0" xfId="9" applyFont="1" applyFill="1"/>
    <xf numFmtId="0" fontId="47" fillId="4" borderId="0" xfId="22" applyFont="1" applyFill="1"/>
    <xf numFmtId="164" fontId="14" fillId="4" borderId="0" xfId="9" applyNumberFormat="1" applyFont="1" applyFill="1" applyAlignment="1" applyProtection="1">
      <alignment horizontal="center"/>
    </xf>
    <xf numFmtId="0" fontId="47" fillId="4" borderId="0" xfId="9" applyFont="1" applyFill="1" applyBorder="1" applyAlignment="1">
      <alignment vertical="top"/>
    </xf>
    <xf numFmtId="0" fontId="47" fillId="4" borderId="0" xfId="9" applyFont="1" applyFill="1" applyAlignment="1">
      <alignment vertical="top"/>
    </xf>
    <xf numFmtId="2" fontId="24" fillId="0" borderId="0" xfId="23" applyNumberFormat="1" applyFont="1" applyFill="1" applyAlignment="1" applyProtection="1">
      <alignment horizontal="right" indent="1"/>
    </xf>
    <xf numFmtId="0" fontId="3" fillId="2" borderId="0" xfId="17" applyFont="1" applyFill="1" applyBorder="1" applyAlignment="1" applyProtection="1">
      <alignment horizontal="left"/>
    </xf>
    <xf numFmtId="0" fontId="0" fillId="0" borderId="0" xfId="0" applyAlignment="1">
      <alignment vertical="top" wrapText="1"/>
    </xf>
    <xf numFmtId="0" fontId="3" fillId="4" borderId="0" xfId="0" applyFont="1" applyFill="1" applyBorder="1" applyAlignment="1">
      <alignment vertical="top" wrapText="1"/>
    </xf>
    <xf numFmtId="171" fontId="3" fillId="0" borderId="3" xfId="21" applyNumberFormat="1" applyFont="1" applyBorder="1" applyAlignment="1" applyProtection="1">
      <alignment horizontal="left"/>
    </xf>
    <xf numFmtId="171" fontId="3" fillId="0" borderId="0" xfId="21" applyNumberFormat="1" applyFont="1" applyBorder="1" applyAlignment="1" applyProtection="1">
      <alignment horizontal="left"/>
    </xf>
    <xf numFmtId="3" fontId="11" fillId="4" borderId="0" xfId="21" applyNumberFormat="1" applyFont="1" applyFill="1" applyAlignment="1">
      <alignment vertical="top"/>
    </xf>
    <xf numFmtId="2" fontId="24" fillId="0" borderId="0" xfId="23" applyNumberFormat="1" applyFont="1" applyFill="1" applyAlignment="1" applyProtection="1">
      <alignment horizontal="center"/>
    </xf>
    <xf numFmtId="166" fontId="26" fillId="4" borderId="0" xfId="23" applyNumberFormat="1" applyFont="1" applyFill="1" applyBorder="1" applyAlignment="1" applyProtection="1">
      <alignment horizontal="right"/>
    </xf>
    <xf numFmtId="2" fontId="24" fillId="0" borderId="2" xfId="21" applyNumberFormat="1" applyFont="1" applyFill="1" applyBorder="1" applyAlignment="1" applyProtection="1">
      <alignment horizontal="right"/>
    </xf>
    <xf numFmtId="0" fontId="3" fillId="4" borderId="0" xfId="0" quotePrefix="1" applyFont="1" applyFill="1" applyBorder="1" applyAlignment="1">
      <alignment vertical="top" wrapText="1"/>
    </xf>
    <xf numFmtId="164" fontId="51" fillId="4" borderId="0" xfId="23" applyNumberFormat="1" applyFont="1" applyFill="1"/>
    <xf numFmtId="0" fontId="0" fillId="0" borderId="0" xfId="0" applyAlignment="1">
      <alignment horizontal="left"/>
    </xf>
    <xf numFmtId="49" fontId="0" fillId="0" borderId="0" xfId="0" applyNumberFormat="1" applyAlignment="1">
      <alignment horizontal="left"/>
    </xf>
    <xf numFmtId="0" fontId="1" fillId="0" borderId="0" xfId="26"/>
    <xf numFmtId="0" fontId="54" fillId="0" borderId="0" xfId="26" applyFont="1"/>
    <xf numFmtId="0" fontId="52" fillId="0" borderId="0" xfId="26" applyFont="1"/>
    <xf numFmtId="0" fontId="53" fillId="0" borderId="0" xfId="26" applyFont="1"/>
    <xf numFmtId="171" fontId="54" fillId="0" borderId="0" xfId="26" applyNumberFormat="1" applyFont="1"/>
    <xf numFmtId="0" fontId="55" fillId="0" borderId="0" xfId="26" applyFont="1"/>
    <xf numFmtId="0" fontId="54" fillId="5" borderId="0" xfId="26" applyFont="1" applyFill="1"/>
    <xf numFmtId="0" fontId="54" fillId="0" borderId="12" xfId="26" applyFont="1" applyBorder="1"/>
    <xf numFmtId="0" fontId="54" fillId="0" borderId="13" xfId="26" applyFont="1" applyBorder="1"/>
    <xf numFmtId="0" fontId="55" fillId="0" borderId="14" xfId="26" applyFont="1" applyBorder="1" applyAlignment="1">
      <alignment horizontal="center"/>
    </xf>
    <xf numFmtId="0" fontId="54" fillId="5" borderId="3" xfId="26" applyFont="1" applyFill="1" applyBorder="1"/>
    <xf numFmtId="171" fontId="54" fillId="0" borderId="3" xfId="26" applyNumberFormat="1" applyFont="1" applyBorder="1"/>
    <xf numFmtId="0" fontId="54" fillId="5" borderId="0" xfId="26" applyFont="1" applyFill="1" applyBorder="1"/>
    <xf numFmtId="0" fontId="54" fillId="0" borderId="0" xfId="26" applyFont="1" applyBorder="1"/>
    <xf numFmtId="0" fontId="1" fillId="0" borderId="0" xfId="26" applyBorder="1"/>
    <xf numFmtId="171" fontId="54" fillId="0" borderId="0" xfId="26" quotePrefix="1" applyNumberFormat="1" applyFont="1" applyBorder="1"/>
    <xf numFmtId="3" fontId="55" fillId="0" borderId="0" xfId="26" applyNumberFormat="1" applyFont="1"/>
    <xf numFmtId="3" fontId="55" fillId="0" borderId="0" xfId="26" quotePrefix="1" applyNumberFormat="1" applyFont="1" applyAlignment="1">
      <alignment horizontal="right"/>
    </xf>
    <xf numFmtId="0" fontId="56" fillId="0" borderId="0" xfId="26" applyFont="1"/>
    <xf numFmtId="3" fontId="55" fillId="0" borderId="3" xfId="26" applyNumberFormat="1" applyFont="1" applyBorder="1"/>
    <xf numFmtId="3" fontId="57" fillId="0" borderId="0" xfId="26" applyNumberFormat="1" applyFont="1"/>
    <xf numFmtId="0" fontId="57" fillId="0" borderId="0" xfId="26" applyFont="1"/>
    <xf numFmtId="0" fontId="58" fillId="0" borderId="0" xfId="26" applyFont="1"/>
    <xf numFmtId="3" fontId="57" fillId="0" borderId="3" xfId="26" applyNumberFormat="1" applyFont="1" applyBorder="1"/>
    <xf numFmtId="2" fontId="37" fillId="4" borderId="0" xfId="22" applyNumberFormat="1" applyFont="1" applyFill="1"/>
    <xf numFmtId="0" fontId="22" fillId="0" borderId="0" xfId="17" applyFont="1" applyBorder="1"/>
    <xf numFmtId="0" fontId="22" fillId="4" borderId="0" xfId="17" applyFont="1" applyFill="1"/>
    <xf numFmtId="0" fontId="22" fillId="0" borderId="0" xfId="17" applyFont="1" applyAlignment="1">
      <alignment vertical="top"/>
    </xf>
    <xf numFmtId="0" fontId="22" fillId="0" borderId="0" xfId="17" applyFont="1"/>
    <xf numFmtId="0" fontId="56" fillId="0" borderId="0" xfId="26" applyFont="1" applyBorder="1"/>
    <xf numFmtId="2" fontId="25" fillId="0" borderId="2" xfId="21" applyNumberFormat="1" applyFont="1" applyFill="1" applyBorder="1" applyAlignment="1" applyProtection="1">
      <alignment horizontal="right"/>
    </xf>
    <xf numFmtId="2" fontId="37" fillId="4" borderId="0" xfId="23" applyNumberFormat="1" applyFont="1" applyFill="1"/>
    <xf numFmtId="2" fontId="25" fillId="0" borderId="0" xfId="23" applyNumberFormat="1" applyFont="1" applyFill="1" applyAlignment="1" applyProtection="1">
      <alignment horizontal="center"/>
    </xf>
    <xf numFmtId="0" fontId="23" fillId="6" borderId="3" xfId="22" applyFont="1" applyFill="1" applyBorder="1" applyAlignment="1"/>
    <xf numFmtId="0" fontId="0" fillId="6" borderId="3" xfId="0" applyFill="1" applyBorder="1" applyAlignment="1"/>
    <xf numFmtId="3" fontId="17" fillId="4" borderId="0" xfId="9" applyNumberFormat="1" applyFont="1" applyFill="1" applyAlignment="1">
      <alignment horizontal="right"/>
    </xf>
    <xf numFmtId="3" fontId="47" fillId="4" borderId="0" xfId="9" applyNumberFormat="1" applyFont="1" applyFill="1" applyBorder="1"/>
    <xf numFmtId="0" fontId="3" fillId="0" borderId="0" xfId="19" applyFont="1" applyAlignment="1" applyProtection="1">
      <alignment horizontal="left"/>
    </xf>
    <xf numFmtId="2" fontId="11" fillId="0" borderId="0" xfId="22" applyNumberFormat="1" applyFont="1" applyAlignment="1">
      <alignment horizontal="right"/>
    </xf>
    <xf numFmtId="43" fontId="3" fillId="4" borderId="0" xfId="27" applyFont="1" applyFill="1" applyBorder="1"/>
    <xf numFmtId="0" fontId="11" fillId="4" borderId="0" xfId="17" quotePrefix="1" applyFont="1" applyFill="1" applyAlignment="1">
      <alignment horizontal="left" vertical="top" wrapText="1"/>
    </xf>
    <xf numFmtId="0" fontId="0" fillId="4" borderId="0" xfId="0" applyFill="1" applyAlignment="1">
      <alignment horizontal="left" vertical="top" wrapText="1"/>
    </xf>
    <xf numFmtId="0" fontId="0" fillId="0" borderId="0" xfId="0" applyAlignment="1">
      <alignment horizontal="left" vertical="top" wrapText="1"/>
    </xf>
    <xf numFmtId="0" fontId="11" fillId="4" borderId="0" xfId="17" applyFont="1" applyFill="1" applyAlignment="1">
      <alignment vertical="top" wrapText="1"/>
    </xf>
    <xf numFmtId="0" fontId="23" fillId="0" borderId="0" xfId="0" applyFont="1" applyAlignment="1">
      <alignment vertical="top" wrapText="1"/>
    </xf>
    <xf numFmtId="0" fontId="0" fillId="0" borderId="0" xfId="0" applyAlignment="1">
      <alignment vertical="top" wrapText="1"/>
    </xf>
    <xf numFmtId="0" fontId="22" fillId="0" borderId="0" xfId="17" applyFont="1" applyAlignment="1">
      <alignment vertical="top" wrapText="1"/>
    </xf>
    <xf numFmtId="0" fontId="11" fillId="0" borderId="0" xfId="17" applyFont="1" applyAlignment="1">
      <alignment vertical="top" wrapText="1"/>
    </xf>
    <xf numFmtId="0" fontId="22" fillId="4" borderId="0" xfId="17" applyFont="1" applyFill="1" applyAlignment="1">
      <alignment vertical="top" wrapText="1"/>
    </xf>
    <xf numFmtId="0" fontId="0" fillId="4" borderId="0" xfId="0" applyFill="1" applyAlignment="1">
      <alignment vertical="top" wrapText="1"/>
    </xf>
    <xf numFmtId="0" fontId="37" fillId="4" borderId="0" xfId="17" applyFont="1" applyFill="1" applyAlignment="1">
      <alignment vertical="top" wrapText="1"/>
    </xf>
    <xf numFmtId="0" fontId="35" fillId="4" borderId="0" xfId="5" applyFont="1" applyFill="1" applyBorder="1" applyAlignment="1" applyProtection="1">
      <alignment horizontal="center" vertical="center" wrapText="1"/>
    </xf>
    <xf numFmtId="0" fontId="35" fillId="4" borderId="0" xfId="5" applyFont="1" applyFill="1" applyAlignment="1" applyProtection="1">
      <alignment horizontal="center" vertical="center" wrapText="1"/>
    </xf>
    <xf numFmtId="0" fontId="22" fillId="3" borderId="4" xfId="8" applyFont="1" applyFill="1" applyBorder="1" applyAlignment="1">
      <alignment horizontal="center"/>
    </xf>
    <xf numFmtId="0" fontId="20" fillId="0" borderId="9" xfId="0" applyFont="1" applyBorder="1" applyAlignment="1">
      <alignment horizontal="center"/>
    </xf>
    <xf numFmtId="0" fontId="20" fillId="0" borderId="10" xfId="0" applyFon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21" fillId="0" borderId="0" xfId="17" applyFont="1" applyFill="1" applyBorder="1" applyAlignment="1" applyProtection="1"/>
    <xf numFmtId="0" fontId="0" fillId="0" borderId="0" xfId="0" applyAlignment="1"/>
    <xf numFmtId="0" fontId="25" fillId="0" borderId="4" xfId="8" applyFont="1" applyFill="1" applyBorder="1" applyAlignment="1" applyProtection="1">
      <alignment horizontal="center"/>
    </xf>
    <xf numFmtId="0" fontId="25" fillId="0" borderId="9" xfId="8" applyFont="1" applyFill="1" applyBorder="1" applyAlignment="1" applyProtection="1">
      <alignment horizontal="center"/>
    </xf>
    <xf numFmtId="49" fontId="11" fillId="4" borderId="0" xfId="0" quotePrefix="1" applyNumberFormat="1" applyFont="1" applyFill="1" applyBorder="1" applyAlignment="1"/>
    <xf numFmtId="0" fontId="23" fillId="4" borderId="0" xfId="0" applyFont="1" applyFill="1" applyAlignment="1">
      <alignment horizontal="left" vertical="top" wrapText="1"/>
    </xf>
    <xf numFmtId="49" fontId="11" fillId="4" borderId="0" xfId="0" applyNumberFormat="1" applyFont="1" applyFill="1" applyBorder="1" applyAlignment="1"/>
    <xf numFmtId="0" fontId="22" fillId="0" borderId="0" xfId="18" applyFont="1" applyAlignment="1">
      <alignment vertical="top" wrapText="1"/>
    </xf>
    <xf numFmtId="0" fontId="37" fillId="0" borderId="0" xfId="22" applyFont="1" applyAlignment="1">
      <alignment vertical="top" wrapText="1"/>
    </xf>
    <xf numFmtId="0" fontId="21" fillId="0" borderId="0" xfId="22" applyFont="1" applyFill="1" applyAlignment="1" applyProtection="1"/>
    <xf numFmtId="0" fontId="11" fillId="0" borderId="0" xfId="22" applyFont="1" applyAlignment="1">
      <alignment vertical="top" wrapText="1"/>
    </xf>
    <xf numFmtId="0" fontId="3" fillId="4" borderId="0" xfId="22" quotePrefix="1" applyFont="1" applyFill="1" applyBorder="1" applyAlignment="1">
      <alignment horizontal="justify" vertical="top" wrapText="1"/>
    </xf>
    <xf numFmtId="0" fontId="11" fillId="4" borderId="0" xfId="22" quotePrefix="1" applyFont="1" applyFill="1" applyBorder="1" applyAlignment="1">
      <alignment horizontal="justify" vertical="top" wrapText="1"/>
    </xf>
    <xf numFmtId="0" fontId="11" fillId="4" borderId="2" xfId="22" applyFont="1" applyFill="1" applyBorder="1" applyAlignment="1">
      <alignment horizontal="justify"/>
    </xf>
    <xf numFmtId="0" fontId="11" fillId="4" borderId="2" xfId="22" applyFont="1" applyFill="1" applyBorder="1" applyAlignment="1"/>
    <xf numFmtId="0" fontId="22" fillId="4" borderId="0" xfId="0" applyNumberFormat="1" applyFont="1" applyFill="1" applyBorder="1" applyAlignment="1">
      <alignment vertical="top" wrapText="1"/>
    </xf>
    <xf numFmtId="0" fontId="3" fillId="4" borderId="0" xfId="0" applyFont="1" applyFill="1" applyBorder="1" applyAlignment="1">
      <alignment vertical="top" wrapText="1"/>
    </xf>
    <xf numFmtId="0" fontId="18" fillId="4" borderId="11" xfId="0" applyFont="1" applyFill="1" applyBorder="1" applyAlignment="1"/>
    <xf numFmtId="0" fontId="3" fillId="4" borderId="0" xfId="0" applyFont="1" applyFill="1" applyBorder="1" applyAlignment="1">
      <alignment horizontal="left" vertical="top" wrapText="1"/>
    </xf>
    <xf numFmtId="49" fontId="3" fillId="4" borderId="0" xfId="0" applyNumberFormat="1" applyFont="1" applyFill="1" applyBorder="1" applyAlignment="1"/>
    <xf numFmtId="0" fontId="3" fillId="4" borderId="0" xfId="0" quotePrefix="1" applyFont="1" applyFill="1" applyBorder="1" applyAlignment="1">
      <alignment vertical="top" wrapText="1"/>
    </xf>
    <xf numFmtId="0" fontId="18" fillId="4" borderId="0" xfId="0" applyFont="1" applyFill="1" applyBorder="1" applyAlignment="1">
      <alignment horizontal="left"/>
    </xf>
    <xf numFmtId="0" fontId="11" fillId="4" borderId="0" xfId="23" applyFont="1" applyFill="1" applyBorder="1" applyAlignment="1" applyProtection="1">
      <alignment horizontal="left" vertical="top" wrapText="1"/>
    </xf>
    <xf numFmtId="0" fontId="3" fillId="4" borderId="0" xfId="23" quotePrefix="1" applyFont="1" applyFill="1" applyBorder="1" applyAlignment="1" applyProtection="1">
      <alignment horizontal="left" vertical="top" wrapText="1"/>
    </xf>
    <xf numFmtId="0" fontId="11" fillId="4" borderId="0" xfId="23" quotePrefix="1" applyFont="1" applyFill="1" applyBorder="1" applyAlignment="1" applyProtection="1">
      <alignment horizontal="left" vertical="top" wrapText="1"/>
    </xf>
    <xf numFmtId="0" fontId="21" fillId="0" borderId="0" xfId="23" applyFont="1" applyFill="1" applyAlignment="1" applyProtection="1"/>
    <xf numFmtId="0" fontId="11" fillId="0" borderId="0" xfId="23" applyFont="1" applyAlignment="1"/>
    <xf numFmtId="0" fontId="21" fillId="4" borderId="0" xfId="23" applyFont="1" applyFill="1" applyAlignment="1" applyProtection="1"/>
    <xf numFmtId="0" fontId="23" fillId="4" borderId="0" xfId="23" applyFont="1" applyFill="1" applyAlignment="1"/>
    <xf numFmtId="0" fontId="11" fillId="0" borderId="0" xfId="0" applyFont="1" applyAlignment="1">
      <alignment vertical="top" wrapText="1"/>
    </xf>
    <xf numFmtId="0" fontId="20" fillId="0" borderId="0" xfId="11" applyFont="1" applyBorder="1" applyAlignment="1"/>
    <xf numFmtId="0" fontId="3" fillId="4" borderId="0" xfId="21" quotePrefix="1" applyFont="1" applyFill="1" applyAlignment="1">
      <alignment vertical="top" wrapText="1"/>
    </xf>
    <xf numFmtId="0" fontId="11" fillId="4" borderId="0" xfId="21" applyFont="1" applyFill="1" applyAlignment="1">
      <alignment vertical="top" wrapText="1"/>
    </xf>
    <xf numFmtId="0" fontId="11" fillId="4" borderId="0" xfId="21" quotePrefix="1" applyFont="1" applyFill="1" applyAlignment="1">
      <alignment vertical="top" wrapText="1"/>
    </xf>
    <xf numFmtId="0" fontId="21" fillId="0" borderId="0" xfId="21" applyFont="1" applyFill="1" applyAlignment="1" applyProtection="1"/>
    <xf numFmtId="0" fontId="11" fillId="0" borderId="0" xfId="21" applyFont="1" applyAlignment="1"/>
    <xf numFmtId="0" fontId="21" fillId="0" borderId="0" xfId="13" applyFont="1" applyFill="1" applyBorder="1" applyAlignment="1" applyProtection="1">
      <alignment horizontal="left" readingOrder="1"/>
    </xf>
    <xf numFmtId="0" fontId="26" fillId="4" borderId="0" xfId="16" quotePrefix="1" applyFont="1" applyFill="1" applyBorder="1" applyAlignment="1" applyProtection="1">
      <alignment vertical="top" wrapText="1"/>
    </xf>
    <xf numFmtId="0" fontId="21" fillId="0" borderId="0" xfId="16" applyFont="1" applyFill="1" applyAlignment="1" applyProtection="1"/>
    <xf numFmtId="0" fontId="23" fillId="0" borderId="0" xfId="16" applyFont="1" applyAlignment="1"/>
    <xf numFmtId="0" fontId="21" fillId="0" borderId="0" xfId="18" applyFont="1" applyFill="1" applyBorder="1" applyAlignment="1" applyProtection="1"/>
    <xf numFmtId="0" fontId="3" fillId="0" borderId="0" xfId="0" quotePrefix="1" applyFont="1" applyAlignment="1">
      <alignment vertical="top" wrapText="1"/>
    </xf>
    <xf numFmtId="0" fontId="21" fillId="0" borderId="0" xfId="7" applyFont="1" applyFill="1" applyBorder="1" applyAlignment="1" applyProtection="1">
      <alignment horizontal="left"/>
    </xf>
    <xf numFmtId="0" fontId="0" fillId="0" borderId="0" xfId="0" applyAlignment="1">
      <alignment horizontal="left"/>
    </xf>
    <xf numFmtId="49" fontId="11" fillId="4" borderId="0" xfId="8" quotePrefix="1" applyNumberFormat="1" applyFont="1" applyFill="1" applyBorder="1" applyAlignment="1">
      <alignment vertical="top" wrapText="1"/>
    </xf>
    <xf numFmtId="0" fontId="21" fillId="0" borderId="0" xfId="8" applyFont="1" applyFill="1" applyBorder="1" applyAlignment="1" applyProtection="1">
      <alignment horizontal="left"/>
    </xf>
    <xf numFmtId="0" fontId="25" fillId="0" borderId="10" xfId="8" applyFont="1" applyFill="1" applyBorder="1" applyAlignment="1" applyProtection="1">
      <alignment horizontal="center"/>
    </xf>
    <xf numFmtId="0" fontId="3" fillId="4" borderId="0" xfId="15" quotePrefix="1" applyFont="1" applyFill="1" applyAlignment="1">
      <alignment vertical="top" wrapText="1"/>
    </xf>
    <xf numFmtId="0" fontId="35" fillId="0" borderId="0" xfId="5" applyFont="1" applyAlignment="1" applyProtection="1">
      <alignment horizontal="center" vertical="center" wrapText="1"/>
    </xf>
    <xf numFmtId="49" fontId="55" fillId="0" borderId="4" xfId="26" applyNumberFormat="1" applyFont="1" applyBorder="1" applyAlignment="1">
      <alignment horizontal="center"/>
    </xf>
    <xf numFmtId="0" fontId="55" fillId="0" borderId="9" xfId="26" applyFont="1" applyBorder="1" applyAlignment="1">
      <alignment horizontal="center"/>
    </xf>
    <xf numFmtId="0" fontId="55" fillId="0" borderId="10" xfId="26" applyFont="1" applyBorder="1" applyAlignment="1">
      <alignment horizontal="center"/>
    </xf>
    <xf numFmtId="0" fontId="21" fillId="0" borderId="0" xfId="19" applyFont="1" applyFill="1" applyAlignment="1" applyProtection="1">
      <alignment wrapText="1"/>
    </xf>
    <xf numFmtId="0" fontId="0" fillId="0" borderId="0" xfId="0" applyAlignment="1">
      <alignment wrapText="1"/>
    </xf>
    <xf numFmtId="0" fontId="3" fillId="0" borderId="0" xfId="19" quotePrefix="1" applyFont="1" applyBorder="1" applyAlignment="1" applyProtection="1">
      <alignment horizontal="left" vertical="top" wrapText="1"/>
    </xf>
    <xf numFmtId="0" fontId="11" fillId="0" borderId="0" xfId="19" quotePrefix="1" applyFont="1" applyBorder="1" applyAlignment="1" applyProtection="1">
      <alignment horizontal="left" vertical="top" wrapText="1"/>
    </xf>
    <xf numFmtId="0" fontId="21" fillId="0" borderId="0" xfId="9" applyFont="1" applyFill="1" applyBorder="1" applyAlignment="1" applyProtection="1">
      <alignment horizontal="left" wrapText="1" readingOrder="1"/>
    </xf>
    <xf numFmtId="0" fontId="0" fillId="0" borderId="0" xfId="0" applyAlignment="1">
      <alignment wrapText="1" readingOrder="1"/>
    </xf>
    <xf numFmtId="0" fontId="16" fillId="6" borderId="0" xfId="9" applyFont="1" applyFill="1" applyBorder="1" applyAlignment="1" applyProtection="1">
      <alignment horizontal="left" wrapText="1" readingOrder="1"/>
    </xf>
    <xf numFmtId="0" fontId="0" fillId="6" borderId="0" xfId="0" applyFill="1" applyAlignment="1">
      <alignment wrapText="1"/>
    </xf>
    <xf numFmtId="49" fontId="3" fillId="4" borderId="0" xfId="0" quotePrefix="1" applyNumberFormat="1" applyFont="1" applyFill="1" applyBorder="1" applyAlignment="1"/>
    <xf numFmtId="0" fontId="3" fillId="4" borderId="0" xfId="17" applyFont="1" applyFill="1" applyAlignment="1">
      <alignment vertical="top" wrapText="1"/>
    </xf>
  </cellXfs>
  <cellStyles count="28">
    <cellStyle name="Comma" xfId="27" builtinId="3"/>
    <cellStyle name="Date" xfId="1"/>
    <cellStyle name="Fixed" xfId="2"/>
    <cellStyle name="Heading1" xfId="3"/>
    <cellStyle name="Heading2" xfId="4"/>
    <cellStyle name="Hyperlink" xfId="5" builtinId="8"/>
    <cellStyle name="Normal" xfId="0" builtinId="0"/>
    <cellStyle name="Normal 2" xfId="6"/>
    <cellStyle name="Normal 3" xfId="2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Total" xfId="25" builtinId="25" customBuiltin="1"/>
  </cellStyles>
  <dxfs count="3">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hyperlink" Target="http://www.eia.gov/" TargetMode="External"/><Relationship Id="rId2" Type="http://schemas.openxmlformats.org/officeDocument/2006/relationships/image" Target="../media/image1.png"/><Relationship Id="rId1" Type="http://schemas.openxmlformats.org/officeDocument/2006/relationships/hyperlink" Target="http://www.eia.doe.gov/emeu/steo/pub/contents.html"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xdr:row>
      <xdr:rowOff>57150</xdr:rowOff>
    </xdr:from>
    <xdr:to>
      <xdr:col>0</xdr:col>
      <xdr:colOff>590550</xdr:colOff>
      <xdr:row>6</xdr:row>
      <xdr:rowOff>123825</xdr:rowOff>
    </xdr:to>
    <xdr:pic>
      <xdr:nvPicPr>
        <xdr:cNvPr id="1262" name="Picture 1" descr="STEO_logoS">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 y="704850"/>
          <a:ext cx="428625" cy="428625"/>
        </a:xfrm>
        <a:prstGeom prst="rect">
          <a:avLst/>
        </a:prstGeom>
        <a:noFill/>
        <a:ln w="9525">
          <a:noFill/>
          <a:miter lim="800000"/>
          <a:headEnd/>
          <a:tailEnd/>
        </a:ln>
      </xdr:spPr>
    </xdr:pic>
    <xdr:clientData/>
  </xdr:twoCellAnchor>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3"/>
        </xdr:cNvPr>
        <xdr:cNvPicPr>
          <a:picLocks noChangeAspect="1" noChangeArrowheads="1"/>
        </xdr:cNvPicPr>
      </xdr:nvPicPr>
      <xdr:blipFill>
        <a:blip xmlns:r="http://schemas.openxmlformats.org/officeDocument/2006/relationships" r:embed="rId4"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workbookViewId="0">
      <selection activeCell="D2" sqref="D2"/>
    </sheetView>
  </sheetViews>
  <sheetFormatPr defaultRowHeight="12.75" x14ac:dyDescent="0.2"/>
  <cols>
    <col min="1" max="1" width="6.42578125" customWidth="1"/>
    <col min="2" max="2" width="14" customWidth="1"/>
  </cols>
  <sheetData>
    <row r="1" spans="1:74" x14ac:dyDescent="0.2">
      <c r="A1" s="268" t="s">
        <v>238</v>
      </c>
      <c r="B1" s="269"/>
      <c r="C1" s="269"/>
      <c r="D1" s="627" t="s">
        <v>1370</v>
      </c>
      <c r="E1" s="269"/>
      <c r="F1" s="269"/>
      <c r="G1" s="269"/>
      <c r="H1" s="269"/>
      <c r="I1" s="269"/>
      <c r="J1" s="269"/>
      <c r="K1" s="269"/>
      <c r="L1" s="269"/>
      <c r="M1" s="269"/>
      <c r="N1" s="269"/>
      <c r="O1" s="269"/>
      <c r="P1" s="269"/>
    </row>
    <row r="3" spans="1:74" x14ac:dyDescent="0.2">
      <c r="A3" t="s">
        <v>112</v>
      </c>
      <c r="D3" s="743">
        <f>YEAR(D1)-4</f>
        <v>2014</v>
      </c>
    </row>
    <row r="4" spans="1:74" x14ac:dyDescent="0.2">
      <c r="D4" s="266"/>
    </row>
    <row r="5" spans="1:74" x14ac:dyDescent="0.2">
      <c r="A5" t="s">
        <v>1257</v>
      </c>
      <c r="D5" s="266">
        <f>+D3*100+1</f>
        <v>201401</v>
      </c>
    </row>
    <row r="7" spans="1:74" x14ac:dyDescent="0.2">
      <c r="A7" t="s">
        <v>1259</v>
      </c>
      <c r="D7" s="742">
        <f>IF(MONTH(D1)&gt;1,100*YEAR(D1)+MONTH(D1)-1,100*(YEAR(D1)-1)+12)</f>
        <v>201811</v>
      </c>
    </row>
    <row r="10" spans="1:74" s="297" customFormat="1" x14ac:dyDescent="0.2">
      <c r="A10" s="297" t="s">
        <v>239</v>
      </c>
    </row>
    <row r="11" spans="1:74" s="12" customFormat="1" ht="11.25" x14ac:dyDescent="0.2">
      <c r="A11" s="43"/>
      <c r="B11" s="44" t="s">
        <v>946</v>
      </c>
      <c r="C11" s="298">
        <f>+D5</f>
        <v>201401</v>
      </c>
      <c r="D11" s="45">
        <f>C11+1</f>
        <v>201402</v>
      </c>
      <c r="E11" s="45">
        <f>D11+1</f>
        <v>201403</v>
      </c>
      <c r="F11" s="46">
        <f>E11+1</f>
        <v>201404</v>
      </c>
      <c r="G11" s="46">
        <f t="shared" ref="G11:BR11" si="0">F11+1</f>
        <v>201405</v>
      </c>
      <c r="H11" s="46">
        <f t="shared" si="0"/>
        <v>201406</v>
      </c>
      <c r="I11" s="46">
        <f t="shared" si="0"/>
        <v>201407</v>
      </c>
      <c r="J11" s="46">
        <f t="shared" si="0"/>
        <v>201408</v>
      </c>
      <c r="K11" s="46">
        <f t="shared" si="0"/>
        <v>201409</v>
      </c>
      <c r="L11" s="46">
        <f t="shared" si="0"/>
        <v>201410</v>
      </c>
      <c r="M11" s="46">
        <f t="shared" si="0"/>
        <v>201411</v>
      </c>
      <c r="N11" s="46">
        <f t="shared" si="0"/>
        <v>201412</v>
      </c>
      <c r="O11" s="46">
        <f>+C11+100</f>
        <v>201501</v>
      </c>
      <c r="P11" s="46">
        <f t="shared" si="0"/>
        <v>201502</v>
      </c>
      <c r="Q11" s="46">
        <f t="shared" si="0"/>
        <v>201503</v>
      </c>
      <c r="R11" s="46">
        <f t="shared" si="0"/>
        <v>201504</v>
      </c>
      <c r="S11" s="46">
        <f t="shared" si="0"/>
        <v>201505</v>
      </c>
      <c r="T11" s="46">
        <f t="shared" si="0"/>
        <v>201506</v>
      </c>
      <c r="U11" s="46">
        <f t="shared" si="0"/>
        <v>201507</v>
      </c>
      <c r="V11" s="46">
        <f t="shared" si="0"/>
        <v>201508</v>
      </c>
      <c r="W11" s="46">
        <f t="shared" si="0"/>
        <v>201509</v>
      </c>
      <c r="X11" s="46">
        <f t="shared" si="0"/>
        <v>201510</v>
      </c>
      <c r="Y11" s="46">
        <f t="shared" si="0"/>
        <v>201511</v>
      </c>
      <c r="Z11" s="46">
        <f t="shared" si="0"/>
        <v>201512</v>
      </c>
      <c r="AA11" s="46">
        <f>+O11+100</f>
        <v>201601</v>
      </c>
      <c r="AB11" s="46">
        <f t="shared" si="0"/>
        <v>201602</v>
      </c>
      <c r="AC11" s="46">
        <f t="shared" si="0"/>
        <v>201603</v>
      </c>
      <c r="AD11" s="46">
        <f t="shared" si="0"/>
        <v>201604</v>
      </c>
      <c r="AE11" s="46">
        <f t="shared" si="0"/>
        <v>201605</v>
      </c>
      <c r="AF11" s="46">
        <f t="shared" si="0"/>
        <v>201606</v>
      </c>
      <c r="AG11" s="46">
        <f t="shared" si="0"/>
        <v>201607</v>
      </c>
      <c r="AH11" s="46">
        <f t="shared" si="0"/>
        <v>201608</v>
      </c>
      <c r="AI11" s="46">
        <f t="shared" si="0"/>
        <v>201609</v>
      </c>
      <c r="AJ11" s="46">
        <f t="shared" si="0"/>
        <v>201610</v>
      </c>
      <c r="AK11" s="46">
        <f t="shared" si="0"/>
        <v>201611</v>
      </c>
      <c r="AL11" s="46">
        <f t="shared" si="0"/>
        <v>201612</v>
      </c>
      <c r="AM11" s="46">
        <f>+AA11+100</f>
        <v>201701</v>
      </c>
      <c r="AN11" s="46">
        <f t="shared" si="0"/>
        <v>201702</v>
      </c>
      <c r="AO11" s="46">
        <f t="shared" si="0"/>
        <v>201703</v>
      </c>
      <c r="AP11" s="46">
        <f t="shared" si="0"/>
        <v>201704</v>
      </c>
      <c r="AQ11" s="46">
        <f t="shared" si="0"/>
        <v>201705</v>
      </c>
      <c r="AR11" s="46">
        <f t="shared" si="0"/>
        <v>201706</v>
      </c>
      <c r="AS11" s="46">
        <f t="shared" si="0"/>
        <v>201707</v>
      </c>
      <c r="AT11" s="46">
        <f t="shared" si="0"/>
        <v>201708</v>
      </c>
      <c r="AU11" s="46">
        <f t="shared" si="0"/>
        <v>201709</v>
      </c>
      <c r="AV11" s="46">
        <f t="shared" si="0"/>
        <v>201710</v>
      </c>
      <c r="AW11" s="46">
        <f t="shared" si="0"/>
        <v>201711</v>
      </c>
      <c r="AX11" s="46">
        <f t="shared" si="0"/>
        <v>201712</v>
      </c>
      <c r="AY11" s="46">
        <f>+AM11+100</f>
        <v>201801</v>
      </c>
      <c r="AZ11" s="46">
        <f t="shared" si="0"/>
        <v>201802</v>
      </c>
      <c r="BA11" s="46">
        <f t="shared" si="0"/>
        <v>201803</v>
      </c>
      <c r="BB11" s="46">
        <f t="shared" si="0"/>
        <v>201804</v>
      </c>
      <c r="BC11" s="46">
        <f t="shared" si="0"/>
        <v>201805</v>
      </c>
      <c r="BD11" s="46">
        <f t="shared" si="0"/>
        <v>201806</v>
      </c>
      <c r="BE11" s="46">
        <f t="shared" si="0"/>
        <v>201807</v>
      </c>
      <c r="BF11" s="46">
        <f t="shared" si="0"/>
        <v>201808</v>
      </c>
      <c r="BG11" s="46">
        <f t="shared" si="0"/>
        <v>201809</v>
      </c>
      <c r="BH11" s="46">
        <f t="shared" si="0"/>
        <v>201810</v>
      </c>
      <c r="BI11" s="46">
        <f t="shared" si="0"/>
        <v>201811</v>
      </c>
      <c r="BJ11" s="46">
        <f t="shared" si="0"/>
        <v>201812</v>
      </c>
      <c r="BK11" s="46">
        <f>+AY11+100</f>
        <v>201901</v>
      </c>
      <c r="BL11" s="46">
        <f t="shared" si="0"/>
        <v>201902</v>
      </c>
      <c r="BM11" s="46">
        <f t="shared" si="0"/>
        <v>201903</v>
      </c>
      <c r="BN11" s="46">
        <f t="shared" si="0"/>
        <v>201904</v>
      </c>
      <c r="BO11" s="46">
        <f t="shared" si="0"/>
        <v>201905</v>
      </c>
      <c r="BP11" s="46">
        <f t="shared" si="0"/>
        <v>201906</v>
      </c>
      <c r="BQ11" s="46">
        <f t="shared" si="0"/>
        <v>201907</v>
      </c>
      <c r="BR11" s="46">
        <f t="shared" si="0"/>
        <v>201908</v>
      </c>
      <c r="BS11" s="46">
        <f>BR11+1</f>
        <v>201909</v>
      </c>
      <c r="BT11" s="46">
        <f>BS11+1</f>
        <v>201910</v>
      </c>
      <c r="BU11" s="46">
        <f>BT11+1</f>
        <v>201911</v>
      </c>
      <c r="BV11" s="46">
        <f>BU11+1</f>
        <v>201912</v>
      </c>
    </row>
    <row r="12" spans="1:74" s="12" customFormat="1" ht="11.25" x14ac:dyDescent="0.2">
      <c r="A12" s="43"/>
      <c r="B12" s="47" t="s">
        <v>245</v>
      </c>
      <c r="C12" s="48">
        <v>241</v>
      </c>
      <c r="D12" s="48">
        <v>242</v>
      </c>
      <c r="E12" s="48">
        <v>243</v>
      </c>
      <c r="F12" s="48">
        <v>244</v>
      </c>
      <c r="G12" s="48">
        <v>245</v>
      </c>
      <c r="H12" s="48">
        <v>246</v>
      </c>
      <c r="I12" s="48">
        <v>247</v>
      </c>
      <c r="J12" s="48">
        <v>248</v>
      </c>
      <c r="K12" s="48">
        <v>249</v>
      </c>
      <c r="L12" s="48">
        <v>250</v>
      </c>
      <c r="M12" s="48">
        <v>251</v>
      </c>
      <c r="N12" s="48">
        <v>252</v>
      </c>
      <c r="O12" s="48">
        <v>253</v>
      </c>
      <c r="P12" s="48">
        <v>254</v>
      </c>
      <c r="Q12" s="48">
        <v>255</v>
      </c>
      <c r="R12" s="48">
        <v>256</v>
      </c>
      <c r="S12" s="48">
        <v>257</v>
      </c>
      <c r="T12" s="48">
        <v>258</v>
      </c>
      <c r="U12" s="48">
        <v>259</v>
      </c>
      <c r="V12" s="48">
        <v>260</v>
      </c>
      <c r="W12" s="48">
        <v>261</v>
      </c>
      <c r="X12" s="48">
        <v>262</v>
      </c>
      <c r="Y12" s="48">
        <v>263</v>
      </c>
      <c r="Z12" s="48">
        <v>264</v>
      </c>
      <c r="AA12" s="48">
        <v>265</v>
      </c>
      <c r="AB12" s="48">
        <v>266</v>
      </c>
      <c r="AC12" s="48">
        <v>267</v>
      </c>
      <c r="AD12" s="48">
        <v>268</v>
      </c>
      <c r="AE12" s="48">
        <v>269</v>
      </c>
      <c r="AF12" s="48">
        <v>270</v>
      </c>
      <c r="AG12" s="48">
        <v>271</v>
      </c>
      <c r="AH12" s="48">
        <v>272</v>
      </c>
      <c r="AI12" s="48">
        <v>273</v>
      </c>
      <c r="AJ12" s="48">
        <v>274</v>
      </c>
      <c r="AK12" s="48">
        <v>275</v>
      </c>
      <c r="AL12" s="48">
        <v>276</v>
      </c>
      <c r="AM12" s="48">
        <v>277</v>
      </c>
      <c r="AN12" s="48">
        <v>278</v>
      </c>
      <c r="AO12" s="48">
        <v>279</v>
      </c>
      <c r="AP12" s="48">
        <v>280</v>
      </c>
      <c r="AQ12" s="48">
        <v>281</v>
      </c>
      <c r="AR12" s="48">
        <v>282</v>
      </c>
      <c r="AS12" s="48">
        <v>283</v>
      </c>
      <c r="AT12" s="48">
        <v>284</v>
      </c>
      <c r="AU12" s="48">
        <v>285</v>
      </c>
      <c r="AV12" s="48">
        <v>286</v>
      </c>
      <c r="AW12" s="48">
        <v>287</v>
      </c>
      <c r="AX12" s="48">
        <v>288</v>
      </c>
      <c r="AY12" s="48">
        <v>289</v>
      </c>
      <c r="AZ12" s="48">
        <v>290</v>
      </c>
      <c r="BA12" s="48">
        <v>291</v>
      </c>
      <c r="BB12" s="48">
        <v>292</v>
      </c>
      <c r="BC12" s="48">
        <v>293</v>
      </c>
      <c r="BD12" s="48">
        <v>294</v>
      </c>
      <c r="BE12" s="48">
        <v>295</v>
      </c>
      <c r="BF12" s="48">
        <v>296</v>
      </c>
      <c r="BG12" s="48">
        <v>297</v>
      </c>
      <c r="BH12" s="48">
        <v>298</v>
      </c>
      <c r="BI12" s="48">
        <v>299</v>
      </c>
      <c r="BJ12" s="48">
        <v>300</v>
      </c>
      <c r="BK12" s="48">
        <v>301</v>
      </c>
      <c r="BL12" s="48">
        <v>302</v>
      </c>
      <c r="BM12" s="48">
        <v>303</v>
      </c>
      <c r="BN12" s="48">
        <v>304</v>
      </c>
      <c r="BO12" s="48">
        <v>305</v>
      </c>
      <c r="BP12" s="48">
        <v>306</v>
      </c>
      <c r="BQ12" s="48">
        <v>307</v>
      </c>
      <c r="BR12" s="48">
        <v>308</v>
      </c>
      <c r="BS12" s="48">
        <v>309</v>
      </c>
      <c r="BT12" s="48">
        <v>310</v>
      </c>
      <c r="BU12" s="48">
        <v>311</v>
      </c>
      <c r="BV12" s="48">
        <v>312</v>
      </c>
    </row>
    <row r="13" spans="1:74" s="297" customFormat="1" x14ac:dyDescent="0.2">
      <c r="B13" s="47" t="s">
        <v>1258</v>
      </c>
      <c r="C13" s="48">
        <f>IF(C11&lt;=$D$7,1,0)</f>
        <v>1</v>
      </c>
      <c r="D13" s="48">
        <f t="shared" ref="D13:BO13" si="1">IF(D11&lt;=$D$7,1,0)</f>
        <v>1</v>
      </c>
      <c r="E13" s="48">
        <f t="shared" si="1"/>
        <v>1</v>
      </c>
      <c r="F13" s="48">
        <f t="shared" si="1"/>
        <v>1</v>
      </c>
      <c r="G13" s="48">
        <f t="shared" si="1"/>
        <v>1</v>
      </c>
      <c r="H13" s="48">
        <f t="shared" si="1"/>
        <v>1</v>
      </c>
      <c r="I13" s="48">
        <f t="shared" si="1"/>
        <v>1</v>
      </c>
      <c r="J13" s="48">
        <f t="shared" si="1"/>
        <v>1</v>
      </c>
      <c r="K13" s="48">
        <f t="shared" si="1"/>
        <v>1</v>
      </c>
      <c r="L13" s="48">
        <f t="shared" si="1"/>
        <v>1</v>
      </c>
      <c r="M13" s="48">
        <f t="shared" si="1"/>
        <v>1</v>
      </c>
      <c r="N13" s="48">
        <f t="shared" si="1"/>
        <v>1</v>
      </c>
      <c r="O13" s="48">
        <f t="shared" si="1"/>
        <v>1</v>
      </c>
      <c r="P13" s="48">
        <f t="shared" si="1"/>
        <v>1</v>
      </c>
      <c r="Q13" s="48">
        <f t="shared" si="1"/>
        <v>1</v>
      </c>
      <c r="R13" s="48">
        <f t="shared" si="1"/>
        <v>1</v>
      </c>
      <c r="S13" s="48">
        <f t="shared" si="1"/>
        <v>1</v>
      </c>
      <c r="T13" s="48">
        <f t="shared" si="1"/>
        <v>1</v>
      </c>
      <c r="U13" s="48">
        <f t="shared" si="1"/>
        <v>1</v>
      </c>
      <c r="V13" s="48">
        <f t="shared" si="1"/>
        <v>1</v>
      </c>
      <c r="W13" s="48">
        <f t="shared" si="1"/>
        <v>1</v>
      </c>
      <c r="X13" s="48">
        <f t="shared" si="1"/>
        <v>1</v>
      </c>
      <c r="Y13" s="48">
        <f t="shared" si="1"/>
        <v>1</v>
      </c>
      <c r="Z13" s="48">
        <f t="shared" si="1"/>
        <v>1</v>
      </c>
      <c r="AA13" s="48">
        <f t="shared" si="1"/>
        <v>1</v>
      </c>
      <c r="AB13" s="48">
        <f t="shared" si="1"/>
        <v>1</v>
      </c>
      <c r="AC13" s="48">
        <f t="shared" si="1"/>
        <v>1</v>
      </c>
      <c r="AD13" s="48">
        <f t="shared" si="1"/>
        <v>1</v>
      </c>
      <c r="AE13" s="48">
        <f t="shared" si="1"/>
        <v>1</v>
      </c>
      <c r="AF13" s="48">
        <f t="shared" si="1"/>
        <v>1</v>
      </c>
      <c r="AG13" s="48">
        <f t="shared" si="1"/>
        <v>1</v>
      </c>
      <c r="AH13" s="48">
        <f t="shared" si="1"/>
        <v>1</v>
      </c>
      <c r="AI13" s="48">
        <f t="shared" si="1"/>
        <v>1</v>
      </c>
      <c r="AJ13" s="48">
        <f t="shared" si="1"/>
        <v>1</v>
      </c>
      <c r="AK13" s="48">
        <f t="shared" si="1"/>
        <v>1</v>
      </c>
      <c r="AL13" s="48">
        <f t="shared" si="1"/>
        <v>1</v>
      </c>
      <c r="AM13" s="48">
        <f t="shared" si="1"/>
        <v>1</v>
      </c>
      <c r="AN13" s="48">
        <f t="shared" si="1"/>
        <v>1</v>
      </c>
      <c r="AO13" s="48">
        <f t="shared" si="1"/>
        <v>1</v>
      </c>
      <c r="AP13" s="48">
        <f t="shared" si="1"/>
        <v>1</v>
      </c>
      <c r="AQ13" s="48">
        <f t="shared" si="1"/>
        <v>1</v>
      </c>
      <c r="AR13" s="48">
        <f t="shared" si="1"/>
        <v>1</v>
      </c>
      <c r="AS13" s="48">
        <f t="shared" si="1"/>
        <v>1</v>
      </c>
      <c r="AT13" s="48">
        <f t="shared" si="1"/>
        <v>1</v>
      </c>
      <c r="AU13" s="48">
        <f t="shared" si="1"/>
        <v>1</v>
      </c>
      <c r="AV13" s="48">
        <f t="shared" si="1"/>
        <v>1</v>
      </c>
      <c r="AW13" s="48">
        <f t="shared" si="1"/>
        <v>1</v>
      </c>
      <c r="AX13" s="48">
        <f t="shared" si="1"/>
        <v>1</v>
      </c>
      <c r="AY13" s="48">
        <f t="shared" si="1"/>
        <v>1</v>
      </c>
      <c r="AZ13" s="48">
        <f t="shared" si="1"/>
        <v>1</v>
      </c>
      <c r="BA13" s="48">
        <f t="shared" si="1"/>
        <v>1</v>
      </c>
      <c r="BB13" s="48">
        <f t="shared" si="1"/>
        <v>1</v>
      </c>
      <c r="BC13" s="48">
        <f t="shared" si="1"/>
        <v>1</v>
      </c>
      <c r="BD13" s="48">
        <f t="shared" si="1"/>
        <v>1</v>
      </c>
      <c r="BE13" s="48">
        <f t="shared" si="1"/>
        <v>1</v>
      </c>
      <c r="BF13" s="48">
        <f t="shared" si="1"/>
        <v>1</v>
      </c>
      <c r="BG13" s="48">
        <f t="shared" si="1"/>
        <v>1</v>
      </c>
      <c r="BH13" s="48">
        <f t="shared" si="1"/>
        <v>1</v>
      </c>
      <c r="BI13" s="48">
        <f t="shared" si="1"/>
        <v>1</v>
      </c>
      <c r="BJ13" s="48">
        <f t="shared" si="1"/>
        <v>0</v>
      </c>
      <c r="BK13" s="48">
        <f t="shared" si="1"/>
        <v>0</v>
      </c>
      <c r="BL13" s="48">
        <f t="shared" si="1"/>
        <v>0</v>
      </c>
      <c r="BM13" s="48">
        <f t="shared" si="1"/>
        <v>0</v>
      </c>
      <c r="BN13" s="48">
        <f t="shared" si="1"/>
        <v>0</v>
      </c>
      <c r="BO13" s="48">
        <f t="shared" si="1"/>
        <v>0</v>
      </c>
      <c r="BP13" s="48">
        <f t="shared" ref="BP13:BV13" si="2">IF(BP11&lt;=$D$7,1,0)</f>
        <v>0</v>
      </c>
      <c r="BQ13" s="48">
        <f t="shared" si="2"/>
        <v>0</v>
      </c>
      <c r="BR13" s="48">
        <f t="shared" si="2"/>
        <v>0</v>
      </c>
      <c r="BS13" s="48">
        <f t="shared" si="2"/>
        <v>0</v>
      </c>
      <c r="BT13" s="48">
        <f t="shared" si="2"/>
        <v>0</v>
      </c>
      <c r="BU13" s="48">
        <f t="shared" si="2"/>
        <v>0</v>
      </c>
      <c r="BV13" s="48">
        <f t="shared" si="2"/>
        <v>0</v>
      </c>
    </row>
  </sheetData>
  <phoneticPr fontId="3"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BV180"/>
  <sheetViews>
    <sheetView workbookViewId="0">
      <pane xSplit="2" ySplit="4" topLeftCell="AO5" activePane="bottomRight" state="frozen"/>
      <selection activeCell="BF63" sqref="BF63"/>
      <selection pane="topRight" activeCell="BF63" sqref="BF63"/>
      <selection pane="bottomLeft" activeCell="BF63" sqref="BF63"/>
      <selection pane="bottomRight" activeCell="BI7" sqref="BI7:BI65"/>
    </sheetView>
  </sheetViews>
  <sheetFormatPr defaultColWidth="9.5703125" defaultRowHeight="11.25" x14ac:dyDescent="0.2"/>
  <cols>
    <col min="1" max="1" width="12" style="154" customWidth="1"/>
    <col min="2" max="2" width="32.42578125" style="154" customWidth="1"/>
    <col min="3" max="3" width="7.5703125" style="154" customWidth="1"/>
    <col min="4" max="50" width="6.5703125" style="154" customWidth="1"/>
    <col min="51" max="55" width="6.5703125" style="406" customWidth="1"/>
    <col min="56" max="58" width="6.5703125" style="660" customWidth="1"/>
    <col min="59" max="59" width="6.5703125" style="406" customWidth="1"/>
    <col min="60" max="60" width="6.5703125" style="775" customWidth="1"/>
    <col min="61" max="62" width="6.5703125" style="406" customWidth="1"/>
    <col min="63" max="74" width="6.5703125" style="154" customWidth="1"/>
    <col min="75" max="16384" width="9.5703125" style="154"/>
  </cols>
  <sheetData>
    <row r="1" spans="1:74" ht="13.35" customHeight="1" x14ac:dyDescent="0.2">
      <c r="A1" s="795" t="s">
        <v>992</v>
      </c>
      <c r="B1" s="829" t="s">
        <v>1198</v>
      </c>
      <c r="C1" s="830"/>
      <c r="D1" s="830"/>
      <c r="E1" s="830"/>
      <c r="F1" s="830"/>
      <c r="G1" s="830"/>
      <c r="H1" s="830"/>
      <c r="I1" s="830"/>
      <c r="J1" s="830"/>
      <c r="K1" s="830"/>
      <c r="L1" s="830"/>
      <c r="M1" s="830"/>
      <c r="N1" s="830"/>
      <c r="O1" s="830"/>
      <c r="P1" s="830"/>
      <c r="Q1" s="830"/>
      <c r="R1" s="830"/>
      <c r="S1" s="830"/>
      <c r="T1" s="830"/>
      <c r="U1" s="830"/>
      <c r="V1" s="830"/>
      <c r="W1" s="830"/>
      <c r="X1" s="830"/>
      <c r="Y1" s="830"/>
      <c r="Z1" s="830"/>
      <c r="AA1" s="830"/>
      <c r="AB1" s="830"/>
      <c r="AC1" s="830"/>
      <c r="AD1" s="830"/>
      <c r="AE1" s="830"/>
      <c r="AF1" s="830"/>
      <c r="AG1" s="830"/>
      <c r="AH1" s="830"/>
      <c r="AI1" s="830"/>
      <c r="AJ1" s="830"/>
      <c r="AK1" s="830"/>
      <c r="AL1" s="830"/>
      <c r="AM1" s="307"/>
    </row>
    <row r="2" spans="1:74" ht="12.75" x14ac:dyDescent="0.2">
      <c r="A2" s="796"/>
      <c r="B2" s="541" t="str">
        <f>"U.S. Energy Information Administration  |  Short-Term Energy Outlook  - "&amp;Dates!D1</f>
        <v>U.S. Energy Information Administration  |  Short-Term Energy Outlook  - December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7"/>
    </row>
    <row r="3" spans="1:74" s="12" customFormat="1" ht="12.75" x14ac:dyDescent="0.2">
      <c r="A3" s="14"/>
      <c r="B3" s="15"/>
      <c r="C3" s="804">
        <f>Dates!D3</f>
        <v>2014</v>
      </c>
      <c r="D3" s="800"/>
      <c r="E3" s="800"/>
      <c r="F3" s="800"/>
      <c r="G3" s="800"/>
      <c r="H3" s="800"/>
      <c r="I3" s="800"/>
      <c r="J3" s="800"/>
      <c r="K3" s="800"/>
      <c r="L3" s="800"/>
      <c r="M3" s="800"/>
      <c r="N3" s="801"/>
      <c r="O3" s="804">
        <f>C3+1</f>
        <v>2015</v>
      </c>
      <c r="P3" s="805"/>
      <c r="Q3" s="805"/>
      <c r="R3" s="805"/>
      <c r="S3" s="805"/>
      <c r="T3" s="805"/>
      <c r="U3" s="805"/>
      <c r="V3" s="805"/>
      <c r="W3" s="805"/>
      <c r="X3" s="800"/>
      <c r="Y3" s="800"/>
      <c r="Z3" s="801"/>
      <c r="AA3" s="797">
        <f>O3+1</f>
        <v>2016</v>
      </c>
      <c r="AB3" s="800"/>
      <c r="AC3" s="800"/>
      <c r="AD3" s="800"/>
      <c r="AE3" s="800"/>
      <c r="AF3" s="800"/>
      <c r="AG3" s="800"/>
      <c r="AH3" s="800"/>
      <c r="AI3" s="800"/>
      <c r="AJ3" s="800"/>
      <c r="AK3" s="800"/>
      <c r="AL3" s="801"/>
      <c r="AM3" s="797">
        <f>AA3+1</f>
        <v>2017</v>
      </c>
      <c r="AN3" s="800"/>
      <c r="AO3" s="800"/>
      <c r="AP3" s="800"/>
      <c r="AQ3" s="800"/>
      <c r="AR3" s="800"/>
      <c r="AS3" s="800"/>
      <c r="AT3" s="800"/>
      <c r="AU3" s="800"/>
      <c r="AV3" s="800"/>
      <c r="AW3" s="800"/>
      <c r="AX3" s="801"/>
      <c r="AY3" s="797">
        <f>AM3+1</f>
        <v>2018</v>
      </c>
      <c r="AZ3" s="798"/>
      <c r="BA3" s="798"/>
      <c r="BB3" s="798"/>
      <c r="BC3" s="798"/>
      <c r="BD3" s="798"/>
      <c r="BE3" s="798"/>
      <c r="BF3" s="798"/>
      <c r="BG3" s="798"/>
      <c r="BH3" s="798"/>
      <c r="BI3" s="798"/>
      <c r="BJ3" s="799"/>
      <c r="BK3" s="797">
        <f>AY3+1</f>
        <v>2019</v>
      </c>
      <c r="BL3" s="800"/>
      <c r="BM3" s="800"/>
      <c r="BN3" s="800"/>
      <c r="BO3" s="800"/>
      <c r="BP3" s="800"/>
      <c r="BQ3" s="800"/>
      <c r="BR3" s="800"/>
      <c r="BS3" s="800"/>
      <c r="BT3" s="800"/>
      <c r="BU3" s="800"/>
      <c r="BV3" s="801"/>
    </row>
    <row r="4" spans="1:74" s="12" customFormat="1" x14ac:dyDescent="0.2">
      <c r="A4" s="16"/>
      <c r="B4" s="17"/>
      <c r="C4" s="18" t="s">
        <v>605</v>
      </c>
      <c r="D4" s="18" t="s">
        <v>606</v>
      </c>
      <c r="E4" s="18" t="s">
        <v>607</v>
      </c>
      <c r="F4" s="18" t="s">
        <v>608</v>
      </c>
      <c r="G4" s="18" t="s">
        <v>609</v>
      </c>
      <c r="H4" s="18" t="s">
        <v>610</v>
      </c>
      <c r="I4" s="18" t="s">
        <v>611</v>
      </c>
      <c r="J4" s="18" t="s">
        <v>612</v>
      </c>
      <c r="K4" s="18" t="s">
        <v>613</v>
      </c>
      <c r="L4" s="18" t="s">
        <v>614</v>
      </c>
      <c r="M4" s="18" t="s">
        <v>615</v>
      </c>
      <c r="N4" s="18" t="s">
        <v>616</v>
      </c>
      <c r="O4" s="18" t="s">
        <v>605</v>
      </c>
      <c r="P4" s="18" t="s">
        <v>606</v>
      </c>
      <c r="Q4" s="18" t="s">
        <v>607</v>
      </c>
      <c r="R4" s="18" t="s">
        <v>608</v>
      </c>
      <c r="S4" s="18" t="s">
        <v>609</v>
      </c>
      <c r="T4" s="18" t="s">
        <v>610</v>
      </c>
      <c r="U4" s="18" t="s">
        <v>611</v>
      </c>
      <c r="V4" s="18" t="s">
        <v>612</v>
      </c>
      <c r="W4" s="18" t="s">
        <v>613</v>
      </c>
      <c r="X4" s="18" t="s">
        <v>614</v>
      </c>
      <c r="Y4" s="18" t="s">
        <v>615</v>
      </c>
      <c r="Z4" s="18" t="s">
        <v>616</v>
      </c>
      <c r="AA4" s="18" t="s">
        <v>605</v>
      </c>
      <c r="AB4" s="18" t="s">
        <v>606</v>
      </c>
      <c r="AC4" s="18" t="s">
        <v>607</v>
      </c>
      <c r="AD4" s="18" t="s">
        <v>608</v>
      </c>
      <c r="AE4" s="18" t="s">
        <v>609</v>
      </c>
      <c r="AF4" s="18" t="s">
        <v>610</v>
      </c>
      <c r="AG4" s="18" t="s">
        <v>611</v>
      </c>
      <c r="AH4" s="18" t="s">
        <v>612</v>
      </c>
      <c r="AI4" s="18" t="s">
        <v>613</v>
      </c>
      <c r="AJ4" s="18" t="s">
        <v>614</v>
      </c>
      <c r="AK4" s="18" t="s">
        <v>615</v>
      </c>
      <c r="AL4" s="18" t="s">
        <v>616</v>
      </c>
      <c r="AM4" s="18" t="s">
        <v>605</v>
      </c>
      <c r="AN4" s="18" t="s">
        <v>606</v>
      </c>
      <c r="AO4" s="18" t="s">
        <v>607</v>
      </c>
      <c r="AP4" s="18" t="s">
        <v>608</v>
      </c>
      <c r="AQ4" s="18" t="s">
        <v>609</v>
      </c>
      <c r="AR4" s="18" t="s">
        <v>610</v>
      </c>
      <c r="AS4" s="18" t="s">
        <v>611</v>
      </c>
      <c r="AT4" s="18" t="s">
        <v>612</v>
      </c>
      <c r="AU4" s="18" t="s">
        <v>613</v>
      </c>
      <c r="AV4" s="18" t="s">
        <v>614</v>
      </c>
      <c r="AW4" s="18" t="s">
        <v>615</v>
      </c>
      <c r="AX4" s="18" t="s">
        <v>616</v>
      </c>
      <c r="AY4" s="18" t="s">
        <v>605</v>
      </c>
      <c r="AZ4" s="18" t="s">
        <v>606</v>
      </c>
      <c r="BA4" s="18" t="s">
        <v>607</v>
      </c>
      <c r="BB4" s="18" t="s">
        <v>608</v>
      </c>
      <c r="BC4" s="18" t="s">
        <v>609</v>
      </c>
      <c r="BD4" s="18" t="s">
        <v>610</v>
      </c>
      <c r="BE4" s="18" t="s">
        <v>611</v>
      </c>
      <c r="BF4" s="18" t="s">
        <v>612</v>
      </c>
      <c r="BG4" s="18" t="s">
        <v>613</v>
      </c>
      <c r="BH4" s="18" t="s">
        <v>614</v>
      </c>
      <c r="BI4" s="18" t="s">
        <v>615</v>
      </c>
      <c r="BJ4" s="18" t="s">
        <v>616</v>
      </c>
      <c r="BK4" s="18" t="s">
        <v>605</v>
      </c>
      <c r="BL4" s="18" t="s">
        <v>606</v>
      </c>
      <c r="BM4" s="18" t="s">
        <v>607</v>
      </c>
      <c r="BN4" s="18" t="s">
        <v>608</v>
      </c>
      <c r="BO4" s="18" t="s">
        <v>609</v>
      </c>
      <c r="BP4" s="18" t="s">
        <v>610</v>
      </c>
      <c r="BQ4" s="18" t="s">
        <v>611</v>
      </c>
      <c r="BR4" s="18" t="s">
        <v>612</v>
      </c>
      <c r="BS4" s="18" t="s">
        <v>613</v>
      </c>
      <c r="BT4" s="18" t="s">
        <v>614</v>
      </c>
      <c r="BU4" s="18" t="s">
        <v>615</v>
      </c>
      <c r="BV4" s="18" t="s">
        <v>616</v>
      </c>
    </row>
    <row r="5" spans="1:74" x14ac:dyDescent="0.2">
      <c r="A5" s="637"/>
      <c r="B5" s="155" t="s">
        <v>1145</v>
      </c>
      <c r="C5" s="161"/>
      <c r="D5" s="161"/>
      <c r="E5" s="161"/>
      <c r="F5" s="161"/>
      <c r="G5" s="161"/>
      <c r="H5" s="161"/>
      <c r="I5" s="161"/>
      <c r="J5" s="161"/>
      <c r="K5" s="161"/>
      <c r="L5" s="161"/>
      <c r="M5" s="161"/>
      <c r="N5" s="161"/>
      <c r="O5" s="161"/>
      <c r="P5" s="161"/>
      <c r="Q5" s="161"/>
      <c r="R5" s="161"/>
      <c r="S5" s="161"/>
      <c r="T5" s="161"/>
      <c r="U5" s="161"/>
      <c r="V5" s="161"/>
      <c r="W5" s="161"/>
      <c r="X5" s="161"/>
      <c r="Y5" s="161"/>
      <c r="Z5" s="161"/>
      <c r="AA5" s="161"/>
      <c r="AB5" s="161"/>
      <c r="AC5" s="161"/>
      <c r="AD5" s="161"/>
      <c r="AE5" s="161"/>
      <c r="AF5" s="161"/>
      <c r="AG5" s="161"/>
      <c r="AH5" s="161"/>
      <c r="AI5" s="161"/>
      <c r="AJ5" s="161"/>
      <c r="AK5" s="161"/>
      <c r="AL5" s="161"/>
      <c r="AM5" s="161"/>
      <c r="AN5" s="161"/>
      <c r="AO5" s="161"/>
      <c r="AP5" s="161"/>
      <c r="AQ5" s="161"/>
      <c r="AR5" s="161"/>
      <c r="AS5" s="161"/>
      <c r="AT5" s="161"/>
      <c r="AU5" s="161"/>
      <c r="AV5" s="161"/>
      <c r="AW5" s="161"/>
      <c r="AX5" s="161"/>
      <c r="AY5" s="405"/>
      <c r="AZ5" s="405"/>
      <c r="BA5" s="405"/>
      <c r="BB5" s="405"/>
      <c r="BC5" s="405"/>
      <c r="BD5" s="646"/>
      <c r="BE5" s="646"/>
      <c r="BF5" s="646"/>
      <c r="BG5" s="646"/>
      <c r="BH5" s="646"/>
      <c r="BI5" s="646"/>
      <c r="BJ5" s="405"/>
      <c r="BK5" s="405"/>
      <c r="BL5" s="405"/>
      <c r="BM5" s="405"/>
      <c r="BN5" s="405"/>
      <c r="BO5" s="405"/>
      <c r="BP5" s="405"/>
      <c r="BQ5" s="405"/>
      <c r="BR5" s="405"/>
      <c r="BS5" s="405"/>
      <c r="BT5" s="405"/>
      <c r="BU5" s="405"/>
      <c r="BV5" s="405"/>
    </row>
    <row r="6" spans="1:74" x14ac:dyDescent="0.2">
      <c r="A6" s="638"/>
      <c r="B6" s="155" t="s">
        <v>1146</v>
      </c>
      <c r="C6" s="161"/>
      <c r="D6" s="161"/>
      <c r="E6" s="161"/>
      <c r="F6" s="161"/>
      <c r="G6" s="161"/>
      <c r="H6" s="161"/>
      <c r="I6" s="161"/>
      <c r="J6" s="161"/>
      <c r="K6" s="161"/>
      <c r="L6" s="161"/>
      <c r="M6" s="161"/>
      <c r="N6" s="161"/>
      <c r="O6" s="161"/>
      <c r="P6" s="161"/>
      <c r="Q6" s="161"/>
      <c r="R6" s="161"/>
      <c r="S6" s="161"/>
      <c r="T6" s="161"/>
      <c r="U6" s="161"/>
      <c r="V6" s="161"/>
      <c r="W6" s="161"/>
      <c r="X6" s="161"/>
      <c r="Y6" s="161"/>
      <c r="Z6" s="161"/>
      <c r="AA6" s="161"/>
      <c r="AB6" s="161"/>
      <c r="AC6" s="161"/>
      <c r="AD6" s="161"/>
      <c r="AE6" s="161"/>
      <c r="AF6" s="161"/>
      <c r="AG6" s="161"/>
      <c r="AH6" s="161"/>
      <c r="AI6" s="161"/>
      <c r="AJ6" s="161"/>
      <c r="AK6" s="161"/>
      <c r="AL6" s="161"/>
      <c r="AM6" s="161"/>
      <c r="AN6" s="161"/>
      <c r="AO6" s="161"/>
      <c r="AP6" s="161"/>
      <c r="AQ6" s="161"/>
      <c r="AR6" s="161"/>
      <c r="AS6" s="161"/>
      <c r="AT6" s="161"/>
      <c r="AU6" s="161"/>
      <c r="AV6" s="161"/>
      <c r="AW6" s="161"/>
      <c r="AX6" s="161"/>
      <c r="AY6" s="405"/>
      <c r="AZ6" s="405"/>
      <c r="BA6" s="405"/>
      <c r="BB6" s="405"/>
      <c r="BC6" s="405"/>
      <c r="BD6" s="646"/>
      <c r="BE6" s="646"/>
      <c r="BF6" s="646"/>
      <c r="BG6" s="646"/>
      <c r="BH6" s="646"/>
      <c r="BI6" s="646"/>
      <c r="BJ6" s="405"/>
      <c r="BK6" s="405"/>
      <c r="BL6" s="405"/>
      <c r="BM6" s="405"/>
      <c r="BN6" s="405"/>
      <c r="BO6" s="405"/>
      <c r="BP6" s="405"/>
      <c r="BQ6" s="405"/>
      <c r="BR6" s="405"/>
      <c r="BS6" s="405"/>
      <c r="BT6" s="405"/>
      <c r="BU6" s="405"/>
      <c r="BV6" s="405"/>
    </row>
    <row r="7" spans="1:74" x14ac:dyDescent="0.2">
      <c r="A7" s="638" t="s">
        <v>1147</v>
      </c>
      <c r="B7" s="639" t="s">
        <v>1148</v>
      </c>
      <c r="C7" s="214">
        <v>1.045161</v>
      </c>
      <c r="D7" s="214">
        <v>1.0238210000000001</v>
      </c>
      <c r="E7" s="214">
        <v>1.0780000000000001</v>
      </c>
      <c r="F7" s="214">
        <v>1.119866</v>
      </c>
      <c r="G7" s="214">
        <v>1.0791930000000001</v>
      </c>
      <c r="H7" s="214">
        <v>1.136333</v>
      </c>
      <c r="I7" s="214">
        <v>1.1198710000000001</v>
      </c>
      <c r="J7" s="214">
        <v>1.0991930000000001</v>
      </c>
      <c r="K7" s="214">
        <v>1.1158999999999999</v>
      </c>
      <c r="L7" s="214">
        <v>1.1177090000000001</v>
      </c>
      <c r="M7" s="214">
        <v>1.0812999999999999</v>
      </c>
      <c r="N7" s="214">
        <v>1.0717410000000001</v>
      </c>
      <c r="O7" s="214">
        <v>1.033161</v>
      </c>
      <c r="P7" s="214">
        <v>1.0813569999999999</v>
      </c>
      <c r="Q7" s="214">
        <v>1.0985480000000001</v>
      </c>
      <c r="R7" s="214">
        <v>1.1524000000000001</v>
      </c>
      <c r="S7" s="214">
        <v>1.116387</v>
      </c>
      <c r="T7" s="214">
        <v>1.0868660000000001</v>
      </c>
      <c r="U7" s="214">
        <v>1.085483</v>
      </c>
      <c r="V7" s="214">
        <v>1.134871</v>
      </c>
      <c r="W7" s="214">
        <v>1.129766</v>
      </c>
      <c r="X7" s="214">
        <v>1.1758059999999999</v>
      </c>
      <c r="Y7" s="214">
        <v>1.237366</v>
      </c>
      <c r="Z7" s="214">
        <v>1.222774</v>
      </c>
      <c r="AA7" s="214">
        <v>1.1764840000000001</v>
      </c>
      <c r="AB7" s="214">
        <v>1.1727240000000001</v>
      </c>
      <c r="AC7" s="214">
        <v>1.3108390000000001</v>
      </c>
      <c r="AD7" s="214">
        <v>1.329933</v>
      </c>
      <c r="AE7" s="214">
        <v>1.414968</v>
      </c>
      <c r="AF7" s="214">
        <v>1.4038999999999999</v>
      </c>
      <c r="AG7" s="214">
        <v>1.313323</v>
      </c>
      <c r="AH7" s="214">
        <v>1.110968</v>
      </c>
      <c r="AI7" s="214">
        <v>1.1672</v>
      </c>
      <c r="AJ7" s="214">
        <v>1.298</v>
      </c>
      <c r="AK7" s="214">
        <v>1.3475999999999999</v>
      </c>
      <c r="AL7" s="214">
        <v>1.225419</v>
      </c>
      <c r="AM7" s="214">
        <v>1.2442580000000001</v>
      </c>
      <c r="AN7" s="214">
        <v>1.391429</v>
      </c>
      <c r="AO7" s="214">
        <v>1.409645</v>
      </c>
      <c r="AP7" s="214">
        <v>1.3777330000000001</v>
      </c>
      <c r="AQ7" s="214">
        <v>1.4263870000000001</v>
      </c>
      <c r="AR7" s="214">
        <v>1.436267</v>
      </c>
      <c r="AS7" s="214">
        <v>1.4073549999999999</v>
      </c>
      <c r="AT7" s="214">
        <v>1.3649359999999999</v>
      </c>
      <c r="AU7" s="214">
        <v>1.316567</v>
      </c>
      <c r="AV7" s="214">
        <v>1.5703229999999999</v>
      </c>
      <c r="AW7" s="214">
        <v>1.6243000000000001</v>
      </c>
      <c r="AX7" s="214">
        <v>1.5415479999999999</v>
      </c>
      <c r="AY7" s="214">
        <v>1.498839</v>
      </c>
      <c r="AZ7" s="214">
        <v>1.6045</v>
      </c>
      <c r="BA7" s="214">
        <v>1.661516</v>
      </c>
      <c r="BB7" s="214">
        <v>1.7192000000000001</v>
      </c>
      <c r="BC7" s="214">
        <v>1.7039679999999999</v>
      </c>
      <c r="BD7" s="214">
        <v>1.6708670000000001</v>
      </c>
      <c r="BE7" s="214">
        <v>1.7079679999999999</v>
      </c>
      <c r="BF7" s="214">
        <v>1.7714840000000001</v>
      </c>
      <c r="BG7" s="214">
        <v>1.8137000000000001</v>
      </c>
      <c r="BH7" s="214">
        <v>1.8367067148</v>
      </c>
      <c r="BI7" s="214">
        <v>1.8622040200000001</v>
      </c>
      <c r="BJ7" s="355">
        <v>1.818492</v>
      </c>
      <c r="BK7" s="355">
        <v>1.831</v>
      </c>
      <c r="BL7" s="355">
        <v>1.90266</v>
      </c>
      <c r="BM7" s="355">
        <v>1.942323</v>
      </c>
      <c r="BN7" s="355">
        <v>1.9296390000000001</v>
      </c>
      <c r="BO7" s="355">
        <v>1.957322</v>
      </c>
      <c r="BP7" s="355">
        <v>1.929106</v>
      </c>
      <c r="BQ7" s="355">
        <v>1.935262</v>
      </c>
      <c r="BR7" s="355">
        <v>2.0175010000000002</v>
      </c>
      <c r="BS7" s="355">
        <v>2.0341109999999998</v>
      </c>
      <c r="BT7" s="355">
        <v>2.0361720000000001</v>
      </c>
      <c r="BU7" s="355">
        <v>2.094462</v>
      </c>
      <c r="BV7" s="355">
        <v>2.0133589999999999</v>
      </c>
    </row>
    <row r="8" spans="1:74" x14ac:dyDescent="0.2">
      <c r="A8" s="638" t="s">
        <v>1149</v>
      </c>
      <c r="B8" s="639" t="s">
        <v>1150</v>
      </c>
      <c r="C8" s="214">
        <v>0.85109599999999996</v>
      </c>
      <c r="D8" s="214">
        <v>0.874857</v>
      </c>
      <c r="E8" s="214">
        <v>0.904451</v>
      </c>
      <c r="F8" s="214">
        <v>0.936666</v>
      </c>
      <c r="G8" s="214">
        <v>0.95825800000000005</v>
      </c>
      <c r="H8" s="214">
        <v>0.99380000000000002</v>
      </c>
      <c r="I8" s="214">
        <v>1.0163869999999999</v>
      </c>
      <c r="J8" s="214">
        <v>1.037903</v>
      </c>
      <c r="K8" s="214">
        <v>1.0499000000000001</v>
      </c>
      <c r="L8" s="214">
        <v>1.058967</v>
      </c>
      <c r="M8" s="214">
        <v>1.0489999999999999</v>
      </c>
      <c r="N8" s="214">
        <v>1.077871</v>
      </c>
      <c r="O8" s="214">
        <v>1.0628379999999999</v>
      </c>
      <c r="P8" s="214">
        <v>1.0972850000000001</v>
      </c>
      <c r="Q8" s="214">
        <v>1.1226449999999999</v>
      </c>
      <c r="R8" s="214">
        <v>1.1539999999999999</v>
      </c>
      <c r="S8" s="214">
        <v>1.1470320000000001</v>
      </c>
      <c r="T8" s="214">
        <v>1.140566</v>
      </c>
      <c r="U8" s="214">
        <v>1.1510320000000001</v>
      </c>
      <c r="V8" s="214">
        <v>1.164806</v>
      </c>
      <c r="W8" s="214">
        <v>1.1756329999999999</v>
      </c>
      <c r="X8" s="214">
        <v>1.1895800000000001</v>
      </c>
      <c r="Y8" s="214">
        <v>1.174166</v>
      </c>
      <c r="Z8" s="214">
        <v>1.1484190000000001</v>
      </c>
      <c r="AA8" s="214">
        <v>1.142355</v>
      </c>
      <c r="AB8" s="214">
        <v>1.158655</v>
      </c>
      <c r="AC8" s="214">
        <v>1.1837740000000001</v>
      </c>
      <c r="AD8" s="214">
        <v>1.1851</v>
      </c>
      <c r="AE8" s="214">
        <v>1.1816450000000001</v>
      </c>
      <c r="AF8" s="214">
        <v>1.1665000000000001</v>
      </c>
      <c r="AG8" s="214">
        <v>1.1758390000000001</v>
      </c>
      <c r="AH8" s="214">
        <v>1.1779029999999999</v>
      </c>
      <c r="AI8" s="214">
        <v>1.1634329999999999</v>
      </c>
      <c r="AJ8" s="214">
        <v>1.161548</v>
      </c>
      <c r="AK8" s="214">
        <v>1.1748670000000001</v>
      </c>
      <c r="AL8" s="214">
        <v>1.123032</v>
      </c>
      <c r="AM8" s="214">
        <v>1.1399030000000001</v>
      </c>
      <c r="AN8" s="214">
        <v>1.1874640000000001</v>
      </c>
      <c r="AO8" s="214">
        <v>1.2018390000000001</v>
      </c>
      <c r="AP8" s="214">
        <v>1.2105999999999999</v>
      </c>
      <c r="AQ8" s="214">
        <v>1.227258</v>
      </c>
      <c r="AR8" s="214">
        <v>1.2308669999999999</v>
      </c>
      <c r="AS8" s="214">
        <v>1.2511939999999999</v>
      </c>
      <c r="AT8" s="214">
        <v>1.2419359999999999</v>
      </c>
      <c r="AU8" s="214">
        <v>1.248067</v>
      </c>
      <c r="AV8" s="214">
        <v>1.2837099999999999</v>
      </c>
      <c r="AW8" s="214">
        <v>1.3142670000000001</v>
      </c>
      <c r="AX8" s="214">
        <v>1.291903</v>
      </c>
      <c r="AY8" s="214">
        <v>1.2397419999999999</v>
      </c>
      <c r="AZ8" s="214">
        <v>1.296643</v>
      </c>
      <c r="BA8" s="214">
        <v>1.3390649999999999</v>
      </c>
      <c r="BB8" s="214">
        <v>1.3501669999999999</v>
      </c>
      <c r="BC8" s="214">
        <v>1.372387</v>
      </c>
      <c r="BD8" s="214">
        <v>1.3823000000000001</v>
      </c>
      <c r="BE8" s="214">
        <v>1.401419</v>
      </c>
      <c r="BF8" s="214">
        <v>1.450742</v>
      </c>
      <c r="BG8" s="214">
        <v>1.4697</v>
      </c>
      <c r="BH8" s="214">
        <v>1.4646151547999999</v>
      </c>
      <c r="BI8" s="214">
        <v>1.4935217968000001</v>
      </c>
      <c r="BJ8" s="355">
        <v>1.538904</v>
      </c>
      <c r="BK8" s="355">
        <v>1.5370010000000001</v>
      </c>
      <c r="BL8" s="355">
        <v>1.553987</v>
      </c>
      <c r="BM8" s="355">
        <v>1.569752</v>
      </c>
      <c r="BN8" s="355">
        <v>1.573007</v>
      </c>
      <c r="BO8" s="355">
        <v>1.5881350000000001</v>
      </c>
      <c r="BP8" s="355">
        <v>1.6056790000000001</v>
      </c>
      <c r="BQ8" s="355">
        <v>1.6107009999999999</v>
      </c>
      <c r="BR8" s="355">
        <v>1.6178650000000001</v>
      </c>
      <c r="BS8" s="355">
        <v>1.6210519999999999</v>
      </c>
      <c r="BT8" s="355">
        <v>1.631124</v>
      </c>
      <c r="BU8" s="355">
        <v>1.6263479999999999</v>
      </c>
      <c r="BV8" s="355">
        <v>1.616609</v>
      </c>
    </row>
    <row r="9" spans="1:74" x14ac:dyDescent="0.2">
      <c r="A9" s="638" t="s">
        <v>1151</v>
      </c>
      <c r="B9" s="639" t="s">
        <v>1178</v>
      </c>
      <c r="C9" s="214">
        <v>0.47222599999999998</v>
      </c>
      <c r="D9" s="214">
        <v>0.47849999999999998</v>
      </c>
      <c r="E9" s="214">
        <v>0.497388</v>
      </c>
      <c r="F9" s="214">
        <v>0.52116799999999996</v>
      </c>
      <c r="G9" s="214">
        <v>0.52867799999999998</v>
      </c>
      <c r="H9" s="214">
        <v>0.54786699999999999</v>
      </c>
      <c r="I9" s="214">
        <v>0.55771000000000004</v>
      </c>
      <c r="J9" s="214">
        <v>0.57206500000000005</v>
      </c>
      <c r="K9" s="214">
        <v>0.590333</v>
      </c>
      <c r="L9" s="214">
        <v>0.58961399999999997</v>
      </c>
      <c r="M9" s="214">
        <v>0.58273299999999995</v>
      </c>
      <c r="N9" s="214">
        <v>0.59425899999999998</v>
      </c>
      <c r="O9" s="214">
        <v>0.57677500000000004</v>
      </c>
      <c r="P9" s="214">
        <v>0.59439399999999998</v>
      </c>
      <c r="Q9" s="214">
        <v>0.61032299999999995</v>
      </c>
      <c r="R9" s="214">
        <v>0.63653300000000002</v>
      </c>
      <c r="S9" s="214">
        <v>0.63683900000000004</v>
      </c>
      <c r="T9" s="214">
        <v>0.64030100000000001</v>
      </c>
      <c r="U9" s="214">
        <v>0.65080800000000005</v>
      </c>
      <c r="V9" s="214">
        <v>0.65267699999999995</v>
      </c>
      <c r="W9" s="214">
        <v>0.66326799999999997</v>
      </c>
      <c r="X9" s="214">
        <v>0.66522700000000001</v>
      </c>
      <c r="Y9" s="214">
        <v>0.65193500000000004</v>
      </c>
      <c r="Z9" s="214">
        <v>0.63238799999999995</v>
      </c>
      <c r="AA9" s="214">
        <v>0.62735399999999997</v>
      </c>
      <c r="AB9" s="214">
        <v>0.63292999999999999</v>
      </c>
      <c r="AC9" s="214">
        <v>0.64158000000000004</v>
      </c>
      <c r="AD9" s="214">
        <v>0.63500000000000001</v>
      </c>
      <c r="AE9" s="214">
        <v>0.64145099999999999</v>
      </c>
      <c r="AF9" s="214">
        <v>0.64200000000000002</v>
      </c>
      <c r="AG9" s="214">
        <v>0.64638600000000002</v>
      </c>
      <c r="AH9" s="214">
        <v>0.65109600000000001</v>
      </c>
      <c r="AI9" s="214">
        <v>0.63926700000000003</v>
      </c>
      <c r="AJ9" s="214">
        <v>0.63787099999999997</v>
      </c>
      <c r="AK9" s="214">
        <v>0.63776600000000006</v>
      </c>
      <c r="AL9" s="214">
        <v>0.60625799999999996</v>
      </c>
      <c r="AM9" s="214">
        <v>0.61280699999999999</v>
      </c>
      <c r="AN9" s="214">
        <v>0.63807199999999997</v>
      </c>
      <c r="AO9" s="214">
        <v>0.64832299999999998</v>
      </c>
      <c r="AP9" s="214">
        <v>0.65480000000000005</v>
      </c>
      <c r="AQ9" s="214">
        <v>0.66487200000000002</v>
      </c>
      <c r="AR9" s="214">
        <v>0.66826600000000003</v>
      </c>
      <c r="AS9" s="214">
        <v>0.67774199999999996</v>
      </c>
      <c r="AT9" s="214">
        <v>0.67483800000000005</v>
      </c>
      <c r="AU9" s="214">
        <v>0.68653299999999995</v>
      </c>
      <c r="AV9" s="214">
        <v>0.69193499999999997</v>
      </c>
      <c r="AW9" s="214">
        <v>0.70116699999999998</v>
      </c>
      <c r="AX9" s="214">
        <v>0.69032400000000005</v>
      </c>
      <c r="AY9" s="214">
        <v>0.66525699999999999</v>
      </c>
      <c r="AZ9" s="214">
        <v>0.68467800000000001</v>
      </c>
      <c r="BA9" s="214">
        <v>0.71058100000000002</v>
      </c>
      <c r="BB9" s="214">
        <v>0.71799900000000005</v>
      </c>
      <c r="BC9" s="214">
        <v>0.73896799999999996</v>
      </c>
      <c r="BD9" s="214">
        <v>0.74909899999999996</v>
      </c>
      <c r="BE9" s="214">
        <v>0.759548</v>
      </c>
      <c r="BF9" s="214">
        <v>0.786161</v>
      </c>
      <c r="BG9" s="214">
        <v>0.79396699999999998</v>
      </c>
      <c r="BH9" s="214">
        <v>0.79302307280999995</v>
      </c>
      <c r="BI9" s="214">
        <v>0.79748566360999995</v>
      </c>
      <c r="BJ9" s="355">
        <v>0.82080450000000005</v>
      </c>
      <c r="BK9" s="355">
        <v>0.81840760000000001</v>
      </c>
      <c r="BL9" s="355">
        <v>0.82470869999999996</v>
      </c>
      <c r="BM9" s="355">
        <v>0.83648290000000003</v>
      </c>
      <c r="BN9" s="355">
        <v>0.84182570000000001</v>
      </c>
      <c r="BO9" s="355">
        <v>0.84816449999999999</v>
      </c>
      <c r="BP9" s="355">
        <v>0.8600738</v>
      </c>
      <c r="BQ9" s="355">
        <v>0.86175800000000002</v>
      </c>
      <c r="BR9" s="355">
        <v>0.86721340000000002</v>
      </c>
      <c r="BS9" s="355">
        <v>0.87157090000000004</v>
      </c>
      <c r="BT9" s="355">
        <v>0.87332310000000002</v>
      </c>
      <c r="BU9" s="355">
        <v>0.868927</v>
      </c>
      <c r="BV9" s="355">
        <v>0.85996600000000001</v>
      </c>
    </row>
    <row r="10" spans="1:74" x14ac:dyDescent="0.2">
      <c r="A10" s="638" t="s">
        <v>1153</v>
      </c>
      <c r="B10" s="639" t="s">
        <v>1154</v>
      </c>
      <c r="C10" s="214">
        <v>0.32700000000000001</v>
      </c>
      <c r="D10" s="214">
        <v>0.33300000000000002</v>
      </c>
      <c r="E10" s="214">
        <v>0.34958</v>
      </c>
      <c r="F10" s="214">
        <v>0.3725</v>
      </c>
      <c r="G10" s="214">
        <v>0.38941900000000002</v>
      </c>
      <c r="H10" s="214">
        <v>0.41603299999999999</v>
      </c>
      <c r="I10" s="214">
        <v>0.42083799999999999</v>
      </c>
      <c r="J10" s="214">
        <v>0.43267699999999998</v>
      </c>
      <c r="K10" s="214">
        <v>0.438633</v>
      </c>
      <c r="L10" s="214">
        <v>0.43003200000000003</v>
      </c>
      <c r="M10" s="214">
        <v>0.40229999999999999</v>
      </c>
      <c r="N10" s="214">
        <v>0.41248299999999999</v>
      </c>
      <c r="O10" s="214">
        <v>0.38200000000000001</v>
      </c>
      <c r="P10" s="214">
        <v>0.38867800000000002</v>
      </c>
      <c r="Q10" s="214">
        <v>0.40525800000000001</v>
      </c>
      <c r="R10" s="214">
        <v>0.43240000000000001</v>
      </c>
      <c r="S10" s="214">
        <v>0.43645099999999998</v>
      </c>
      <c r="T10" s="214">
        <v>0.45103300000000002</v>
      </c>
      <c r="U10" s="214">
        <v>0.46774100000000002</v>
      </c>
      <c r="V10" s="214">
        <v>0.466387</v>
      </c>
      <c r="W10" s="214">
        <v>0.468366</v>
      </c>
      <c r="X10" s="214">
        <v>0.457903</v>
      </c>
      <c r="Y10" s="214">
        <v>0.434666</v>
      </c>
      <c r="Z10" s="214">
        <v>0.41367700000000002</v>
      </c>
      <c r="AA10" s="214">
        <v>0.39858100000000002</v>
      </c>
      <c r="AB10" s="214">
        <v>0.40503499999999998</v>
      </c>
      <c r="AC10" s="214">
        <v>0.419516</v>
      </c>
      <c r="AD10" s="214">
        <v>0.42036699999999999</v>
      </c>
      <c r="AE10" s="214">
        <v>0.43361300000000003</v>
      </c>
      <c r="AF10" s="214">
        <v>0.45003300000000002</v>
      </c>
      <c r="AG10" s="214">
        <v>0.46828999999999998</v>
      </c>
      <c r="AH10" s="214">
        <v>0.47035500000000002</v>
      </c>
      <c r="AI10" s="214">
        <v>0.45743299999999998</v>
      </c>
      <c r="AJ10" s="214">
        <v>0.44690299999999999</v>
      </c>
      <c r="AK10" s="214">
        <v>0.435533</v>
      </c>
      <c r="AL10" s="214">
        <v>0.397484</v>
      </c>
      <c r="AM10" s="214">
        <v>0.39806399999999997</v>
      </c>
      <c r="AN10" s="214">
        <v>0.415821</v>
      </c>
      <c r="AO10" s="214">
        <v>0.42545100000000002</v>
      </c>
      <c r="AP10" s="214">
        <v>0.43909999999999999</v>
      </c>
      <c r="AQ10" s="214">
        <v>0.45257999999999998</v>
      </c>
      <c r="AR10" s="214">
        <v>0.47189999999999999</v>
      </c>
      <c r="AS10" s="214">
        <v>0.48580600000000002</v>
      </c>
      <c r="AT10" s="214">
        <v>0.48180600000000001</v>
      </c>
      <c r="AU10" s="214">
        <v>0.47986600000000001</v>
      </c>
      <c r="AV10" s="214">
        <v>0.47377399999999997</v>
      </c>
      <c r="AW10" s="214">
        <v>0.46593299999999999</v>
      </c>
      <c r="AX10" s="214">
        <v>0.44519300000000001</v>
      </c>
      <c r="AY10" s="214">
        <v>0.42080699999999999</v>
      </c>
      <c r="AZ10" s="214">
        <v>0.43742900000000001</v>
      </c>
      <c r="BA10" s="214">
        <v>0.46206399999999997</v>
      </c>
      <c r="BB10" s="214">
        <v>0.47246700000000003</v>
      </c>
      <c r="BC10" s="214">
        <v>0.50616099999999997</v>
      </c>
      <c r="BD10" s="214">
        <v>0.52336700000000003</v>
      </c>
      <c r="BE10" s="214">
        <v>0.54235500000000003</v>
      </c>
      <c r="BF10" s="214">
        <v>0.56161300000000003</v>
      </c>
      <c r="BG10" s="214">
        <v>0.55383300000000002</v>
      </c>
      <c r="BH10" s="214">
        <v>0.54705181290000005</v>
      </c>
      <c r="BI10" s="214">
        <v>0.52744321667000005</v>
      </c>
      <c r="BJ10" s="355">
        <v>0.53032179999999995</v>
      </c>
      <c r="BK10" s="355">
        <v>0.51662319999999995</v>
      </c>
      <c r="BL10" s="355">
        <v>0.52227950000000001</v>
      </c>
      <c r="BM10" s="355">
        <v>0.53516680000000005</v>
      </c>
      <c r="BN10" s="355">
        <v>0.54720829999999998</v>
      </c>
      <c r="BO10" s="355">
        <v>0.56238460000000001</v>
      </c>
      <c r="BP10" s="355">
        <v>0.5825844</v>
      </c>
      <c r="BQ10" s="355">
        <v>0.58462740000000002</v>
      </c>
      <c r="BR10" s="355">
        <v>0.59330539999999998</v>
      </c>
      <c r="BS10" s="355">
        <v>0.59137010000000001</v>
      </c>
      <c r="BT10" s="355">
        <v>0.58930570000000004</v>
      </c>
      <c r="BU10" s="355">
        <v>0.56967480000000004</v>
      </c>
      <c r="BV10" s="355">
        <v>0.55637760000000003</v>
      </c>
    </row>
    <row r="11" spans="1:74" x14ac:dyDescent="0.2">
      <c r="A11" s="638"/>
      <c r="B11" s="155" t="s">
        <v>1155</v>
      </c>
      <c r="C11" s="161"/>
      <c r="D11" s="161"/>
      <c r="E11" s="161"/>
      <c r="F11" s="161"/>
      <c r="G11" s="161"/>
      <c r="H11" s="161"/>
      <c r="I11" s="161"/>
      <c r="J11" s="161"/>
      <c r="K11" s="161"/>
      <c r="L11" s="161"/>
      <c r="M11" s="161"/>
      <c r="N11" s="161"/>
      <c r="O11" s="161"/>
      <c r="P11" s="161"/>
      <c r="Q11" s="161"/>
      <c r="R11" s="161"/>
      <c r="S11" s="161"/>
      <c r="T11" s="161"/>
      <c r="U11" s="161"/>
      <c r="V11" s="161"/>
      <c r="W11" s="161"/>
      <c r="X11" s="161"/>
      <c r="Y11" s="161"/>
      <c r="Z11" s="161"/>
      <c r="AA11" s="161"/>
      <c r="AB11" s="161"/>
      <c r="AC11" s="161"/>
      <c r="AD11" s="161"/>
      <c r="AE11" s="161"/>
      <c r="AF11" s="161"/>
      <c r="AG11" s="161"/>
      <c r="AH11" s="161"/>
      <c r="AI11" s="161"/>
      <c r="AJ11" s="161"/>
      <c r="AK11" s="161"/>
      <c r="AL11" s="161"/>
      <c r="AM11" s="161"/>
      <c r="AN11" s="161"/>
      <c r="AO11" s="161"/>
      <c r="AP11" s="161"/>
      <c r="AQ11" s="161"/>
      <c r="AR11" s="161"/>
      <c r="AS11" s="161"/>
      <c r="AT11" s="161"/>
      <c r="AU11" s="161"/>
      <c r="AV11" s="161"/>
      <c r="AW11" s="161"/>
      <c r="AX11" s="161"/>
      <c r="AY11" s="161"/>
      <c r="AZ11" s="161"/>
      <c r="BA11" s="161"/>
      <c r="BB11" s="161"/>
      <c r="BC11" s="161"/>
      <c r="BD11" s="161"/>
      <c r="BE11" s="161"/>
      <c r="BF11" s="161"/>
      <c r="BG11" s="161"/>
      <c r="BH11" s="161"/>
      <c r="BI11" s="161"/>
      <c r="BJ11" s="405"/>
      <c r="BK11" s="405"/>
      <c r="BL11" s="405"/>
      <c r="BM11" s="405"/>
      <c r="BN11" s="405"/>
      <c r="BO11" s="405"/>
      <c r="BP11" s="405"/>
      <c r="BQ11" s="405"/>
      <c r="BR11" s="405"/>
      <c r="BS11" s="405"/>
      <c r="BT11" s="405"/>
      <c r="BU11" s="405"/>
      <c r="BV11" s="405"/>
    </row>
    <row r="12" spans="1:74" x14ac:dyDescent="0.2">
      <c r="A12" s="638" t="s">
        <v>1156</v>
      </c>
      <c r="B12" s="639" t="s">
        <v>1157</v>
      </c>
      <c r="C12" s="214">
        <v>5.5469999999999998E-3</v>
      </c>
      <c r="D12" s="214">
        <v>6.6420000000000003E-3</v>
      </c>
      <c r="E12" s="214">
        <v>4.7730000000000003E-3</v>
      </c>
      <c r="F12" s="214">
        <v>5.5329999999999997E-3</v>
      </c>
      <c r="G12" s="214">
        <v>6.3860000000000002E-3</v>
      </c>
      <c r="H12" s="214">
        <v>3.0660000000000001E-3</v>
      </c>
      <c r="I12" s="214">
        <v>6.3540000000000003E-3</v>
      </c>
      <c r="J12" s="214">
        <v>7.4510000000000002E-3</v>
      </c>
      <c r="K12" s="214">
        <v>5.9329999999999999E-3</v>
      </c>
      <c r="L12" s="214">
        <v>5.3220000000000003E-3</v>
      </c>
      <c r="M12" s="214">
        <v>4.4990000000000004E-3</v>
      </c>
      <c r="N12" s="214">
        <v>5.483E-3</v>
      </c>
      <c r="O12" s="214">
        <v>4.1279999999999997E-3</v>
      </c>
      <c r="P12" s="214">
        <v>6.8919999999999997E-3</v>
      </c>
      <c r="Q12" s="214">
        <v>6.6769999999999998E-3</v>
      </c>
      <c r="R12" s="214">
        <v>5.3319999999999999E-3</v>
      </c>
      <c r="S12" s="214">
        <v>6.2249999999999996E-3</v>
      </c>
      <c r="T12" s="214">
        <v>5.1330000000000004E-3</v>
      </c>
      <c r="U12" s="214">
        <v>6.0639999999999999E-3</v>
      </c>
      <c r="V12" s="214">
        <v>4.0309999999999999E-3</v>
      </c>
      <c r="W12" s="214">
        <v>5.1659999999999996E-3</v>
      </c>
      <c r="X12" s="214">
        <v>6.3860000000000002E-3</v>
      </c>
      <c r="Y12" s="214">
        <v>6.3330000000000001E-3</v>
      </c>
      <c r="Z12" s="214">
        <v>6.8380000000000003E-3</v>
      </c>
      <c r="AA12" s="214">
        <v>5.0000000000000001E-3</v>
      </c>
      <c r="AB12" s="214">
        <v>3.9309999999999996E-3</v>
      </c>
      <c r="AC12" s="214">
        <v>4.548E-3</v>
      </c>
      <c r="AD12" s="214">
        <v>4.8659999999999997E-3</v>
      </c>
      <c r="AE12" s="214">
        <v>5.4840000000000002E-3</v>
      </c>
      <c r="AF12" s="214">
        <v>8.34E-4</v>
      </c>
      <c r="AG12" s="214">
        <v>2.1930000000000001E-3</v>
      </c>
      <c r="AH12" s="214">
        <v>6.0000000000000001E-3</v>
      </c>
      <c r="AI12" s="214">
        <v>4.0340000000000003E-3</v>
      </c>
      <c r="AJ12" s="214">
        <v>4.516E-3</v>
      </c>
      <c r="AK12" s="214">
        <v>3.833E-3</v>
      </c>
      <c r="AL12" s="214">
        <v>3.2260000000000001E-3</v>
      </c>
      <c r="AM12" s="214">
        <v>3.5790000000000001E-3</v>
      </c>
      <c r="AN12" s="214">
        <v>9.8209999999999999E-3</v>
      </c>
      <c r="AO12" s="214">
        <v>2.3540000000000002E-3</v>
      </c>
      <c r="AP12" s="214">
        <v>5.7660000000000003E-3</v>
      </c>
      <c r="AQ12" s="214">
        <v>7.6759999999999997E-3</v>
      </c>
      <c r="AR12" s="214">
        <v>5.633E-3</v>
      </c>
      <c r="AS12" s="214">
        <v>5.4819999999999999E-3</v>
      </c>
      <c r="AT12" s="214">
        <v>8.9350000000000002E-3</v>
      </c>
      <c r="AU12" s="214">
        <v>3.666E-3</v>
      </c>
      <c r="AV12" s="214">
        <v>5.9020000000000001E-3</v>
      </c>
      <c r="AW12" s="214">
        <v>7.5329999999999998E-3</v>
      </c>
      <c r="AX12" s="214">
        <v>7.1919999999999996E-3</v>
      </c>
      <c r="AY12" s="214">
        <v>4.6449999999999998E-3</v>
      </c>
      <c r="AZ12" s="214">
        <v>5.4289999999999998E-3</v>
      </c>
      <c r="BA12" s="214">
        <v>8.0309999999999999E-3</v>
      </c>
      <c r="BB12" s="214">
        <v>6.0670000000000003E-3</v>
      </c>
      <c r="BC12" s="214">
        <v>4.4520000000000002E-3</v>
      </c>
      <c r="BD12" s="214">
        <v>6.4669999999999997E-3</v>
      </c>
      <c r="BE12" s="214">
        <v>6.2899999999999996E-3</v>
      </c>
      <c r="BF12" s="214">
        <v>9.5169999999999994E-3</v>
      </c>
      <c r="BG12" s="214">
        <v>5.0670000000000003E-3</v>
      </c>
      <c r="BH12" s="214">
        <v>4.7044399999999998E-3</v>
      </c>
      <c r="BI12" s="214">
        <v>4.2912799999999997E-3</v>
      </c>
      <c r="BJ12" s="355">
        <v>4.01302E-3</v>
      </c>
      <c r="BK12" s="355">
        <v>4.6839200000000003E-3</v>
      </c>
      <c r="BL12" s="355">
        <v>4.0284500000000003E-3</v>
      </c>
      <c r="BM12" s="355">
        <v>4.3835799999999998E-3</v>
      </c>
      <c r="BN12" s="355">
        <v>5.4114200000000001E-3</v>
      </c>
      <c r="BO12" s="355">
        <v>5.4859599999999998E-3</v>
      </c>
      <c r="BP12" s="355">
        <v>4.2033399999999999E-3</v>
      </c>
      <c r="BQ12" s="355">
        <v>5.0097600000000003E-3</v>
      </c>
      <c r="BR12" s="355">
        <v>5.1763199999999999E-3</v>
      </c>
      <c r="BS12" s="355">
        <v>4.6143599999999996E-3</v>
      </c>
      <c r="BT12" s="355">
        <v>5.4887099999999999E-3</v>
      </c>
      <c r="BU12" s="355">
        <v>4.1851299999999996E-3</v>
      </c>
      <c r="BV12" s="355">
        <v>3.9485900000000001E-3</v>
      </c>
    </row>
    <row r="13" spans="1:74" x14ac:dyDescent="0.2">
      <c r="A13" s="638" t="s">
        <v>1341</v>
      </c>
      <c r="B13" s="639" t="s">
        <v>1150</v>
      </c>
      <c r="C13" s="214">
        <v>0.30270900000000001</v>
      </c>
      <c r="D13" s="214">
        <v>0.29489199999999999</v>
      </c>
      <c r="E13" s="214">
        <v>0.28970899999999999</v>
      </c>
      <c r="F13" s="214">
        <v>0.32119999999999999</v>
      </c>
      <c r="G13" s="214">
        <v>0.32219300000000001</v>
      </c>
      <c r="H13" s="214">
        <v>0.31736599999999998</v>
      </c>
      <c r="I13" s="214">
        <v>0.33006400000000002</v>
      </c>
      <c r="J13" s="214">
        <v>0.31793500000000002</v>
      </c>
      <c r="K13" s="214">
        <v>0.29780000000000001</v>
      </c>
      <c r="L13" s="214">
        <v>0.26416099999999998</v>
      </c>
      <c r="M13" s="214">
        <v>0.29666599999999999</v>
      </c>
      <c r="N13" s="214">
        <v>0.32048300000000002</v>
      </c>
      <c r="O13" s="214">
        <v>0.28841899999999998</v>
      </c>
      <c r="P13" s="214">
        <v>0.27389200000000002</v>
      </c>
      <c r="Q13" s="214">
        <v>0.29909599999999997</v>
      </c>
      <c r="R13" s="214">
        <v>0.31369999999999998</v>
      </c>
      <c r="S13" s="214">
        <v>0.29703200000000002</v>
      </c>
      <c r="T13" s="214">
        <v>0.27813300000000002</v>
      </c>
      <c r="U13" s="214">
        <v>0.28261199999999997</v>
      </c>
      <c r="V13" s="214">
        <v>0.27516099999999999</v>
      </c>
      <c r="W13" s="214">
        <v>0.26519999999999999</v>
      </c>
      <c r="X13" s="214">
        <v>0.25703199999999998</v>
      </c>
      <c r="Y13" s="214">
        <v>0.28439999999999999</v>
      </c>
      <c r="Z13" s="214">
        <v>0.28487099999999999</v>
      </c>
      <c r="AA13" s="214">
        <v>0.28445199999999998</v>
      </c>
      <c r="AB13" s="214">
        <v>0.28986200000000001</v>
      </c>
      <c r="AC13" s="214">
        <v>0.306645</v>
      </c>
      <c r="AD13" s="214">
        <v>0.313633</v>
      </c>
      <c r="AE13" s="214">
        <v>0.32754800000000001</v>
      </c>
      <c r="AF13" s="214">
        <v>0.3261</v>
      </c>
      <c r="AG13" s="214">
        <v>0.32064500000000001</v>
      </c>
      <c r="AH13" s="214">
        <v>0.30325800000000003</v>
      </c>
      <c r="AI13" s="214">
        <v>0.30159999999999998</v>
      </c>
      <c r="AJ13" s="214">
        <v>0.29119400000000001</v>
      </c>
      <c r="AK13" s="214">
        <v>0.30866700000000002</v>
      </c>
      <c r="AL13" s="214">
        <v>0.307645</v>
      </c>
      <c r="AM13" s="214">
        <v>0.29764499999999999</v>
      </c>
      <c r="AN13" s="214">
        <v>0.28246399999999999</v>
      </c>
      <c r="AO13" s="214">
        <v>0.29519299999999998</v>
      </c>
      <c r="AP13" s="214">
        <v>0.29749999999999999</v>
      </c>
      <c r="AQ13" s="214">
        <v>0.32438699999999998</v>
      </c>
      <c r="AR13" s="214">
        <v>0.33279999999999998</v>
      </c>
      <c r="AS13" s="214">
        <v>0.31190299999999999</v>
      </c>
      <c r="AT13" s="214">
        <v>0.30893500000000002</v>
      </c>
      <c r="AU13" s="214">
        <v>0.27829999999999999</v>
      </c>
      <c r="AV13" s="214">
        <v>0.30312899999999998</v>
      </c>
      <c r="AW13" s="214">
        <v>0.31469999999999998</v>
      </c>
      <c r="AX13" s="214">
        <v>0.33157999999999999</v>
      </c>
      <c r="AY13" s="214">
        <v>0.295516</v>
      </c>
      <c r="AZ13" s="214">
        <v>0.29457100000000003</v>
      </c>
      <c r="BA13" s="214">
        <v>0.29532199999999997</v>
      </c>
      <c r="BB13" s="214">
        <v>0.307</v>
      </c>
      <c r="BC13" s="214">
        <v>0.29954799999999998</v>
      </c>
      <c r="BD13" s="214">
        <v>0.32300000000000001</v>
      </c>
      <c r="BE13" s="214">
        <v>0.32016099999999997</v>
      </c>
      <c r="BF13" s="214">
        <v>0.31019400000000003</v>
      </c>
      <c r="BG13" s="214">
        <v>0.29609999999999997</v>
      </c>
      <c r="BH13" s="214">
        <v>0.2794932</v>
      </c>
      <c r="BI13" s="214">
        <v>0.29540860000000002</v>
      </c>
      <c r="BJ13" s="355">
        <v>0.30332439999999999</v>
      </c>
      <c r="BK13" s="355">
        <v>0.28091559999999999</v>
      </c>
      <c r="BL13" s="355">
        <v>0.27049200000000001</v>
      </c>
      <c r="BM13" s="355">
        <v>0.28710409999999997</v>
      </c>
      <c r="BN13" s="355">
        <v>0.29273650000000001</v>
      </c>
      <c r="BO13" s="355">
        <v>0.3014849</v>
      </c>
      <c r="BP13" s="355">
        <v>0.301263</v>
      </c>
      <c r="BQ13" s="355">
        <v>0.29875079999999998</v>
      </c>
      <c r="BR13" s="355">
        <v>0.2993944</v>
      </c>
      <c r="BS13" s="355">
        <v>0.28353299999999998</v>
      </c>
      <c r="BT13" s="355">
        <v>0.27467069999999999</v>
      </c>
      <c r="BU13" s="355">
        <v>0.29801159999999999</v>
      </c>
      <c r="BV13" s="355">
        <v>0.31152010000000002</v>
      </c>
    </row>
    <row r="14" spans="1:74" x14ac:dyDescent="0.2">
      <c r="A14" s="638" t="s">
        <v>1342</v>
      </c>
      <c r="B14" s="639" t="s">
        <v>1343</v>
      </c>
      <c r="C14" s="214">
        <v>0.281225</v>
      </c>
      <c r="D14" s="214">
        <v>0.27732099999999998</v>
      </c>
      <c r="E14" s="214">
        <v>0.27454800000000001</v>
      </c>
      <c r="F14" s="214">
        <v>0.27910000000000001</v>
      </c>
      <c r="G14" s="214">
        <v>0.274032</v>
      </c>
      <c r="H14" s="214">
        <v>0.27863300000000002</v>
      </c>
      <c r="I14" s="214">
        <v>0.28248299999999998</v>
      </c>
      <c r="J14" s="214">
        <v>0.28396700000000002</v>
      </c>
      <c r="K14" s="214">
        <v>0.25396600000000003</v>
      </c>
      <c r="L14" s="214">
        <v>0.264677</v>
      </c>
      <c r="M14" s="214">
        <v>0.30676599999999998</v>
      </c>
      <c r="N14" s="214">
        <v>0.31474099999999999</v>
      </c>
      <c r="O14" s="214">
        <v>0.27264500000000003</v>
      </c>
      <c r="P14" s="214">
        <v>0.25517800000000002</v>
      </c>
      <c r="Q14" s="214">
        <v>0.23641899999999999</v>
      </c>
      <c r="R14" s="214">
        <v>0.27560000000000001</v>
      </c>
      <c r="S14" s="214">
        <v>0.28487099999999999</v>
      </c>
      <c r="T14" s="214">
        <v>0.29123300000000002</v>
      </c>
      <c r="U14" s="214">
        <v>0.297709</v>
      </c>
      <c r="V14" s="214">
        <v>0.298871</v>
      </c>
      <c r="W14" s="214">
        <v>0.26383299999999998</v>
      </c>
      <c r="X14" s="214">
        <v>0.263096</v>
      </c>
      <c r="Y14" s="214">
        <v>0.27483299999999999</v>
      </c>
      <c r="Z14" s="214">
        <v>0.292709</v>
      </c>
      <c r="AA14" s="214">
        <v>0.30412899999999998</v>
      </c>
      <c r="AB14" s="214">
        <v>0.28389700000000001</v>
      </c>
      <c r="AC14" s="214">
        <v>0.28851599999999999</v>
      </c>
      <c r="AD14" s="214">
        <v>0.2838</v>
      </c>
      <c r="AE14" s="214">
        <v>0.28522599999999998</v>
      </c>
      <c r="AF14" s="214">
        <v>0.27233299999999999</v>
      </c>
      <c r="AG14" s="214">
        <v>0.26896799999999998</v>
      </c>
      <c r="AH14" s="214">
        <v>0.27232299999999998</v>
      </c>
      <c r="AI14" s="214">
        <v>0.2732</v>
      </c>
      <c r="AJ14" s="214">
        <v>0.26519399999999999</v>
      </c>
      <c r="AK14" s="214">
        <v>0.28063300000000002</v>
      </c>
      <c r="AL14" s="214">
        <v>0.28725800000000001</v>
      </c>
      <c r="AM14" s="214">
        <v>0.26629000000000003</v>
      </c>
      <c r="AN14" s="214">
        <v>0.26167800000000002</v>
      </c>
      <c r="AO14" s="214">
        <v>0.29125800000000002</v>
      </c>
      <c r="AP14" s="214">
        <v>0.30343300000000001</v>
      </c>
      <c r="AQ14" s="214">
        <v>0.297709</v>
      </c>
      <c r="AR14" s="214">
        <v>0.28243299999999999</v>
      </c>
      <c r="AS14" s="214">
        <v>0.29487099999999999</v>
      </c>
      <c r="AT14" s="214">
        <v>0.27967700000000001</v>
      </c>
      <c r="AU14" s="214">
        <v>0.23503299999999999</v>
      </c>
      <c r="AV14" s="214">
        <v>0.29103200000000001</v>
      </c>
      <c r="AW14" s="214">
        <v>0.30120000000000002</v>
      </c>
      <c r="AX14" s="214">
        <v>0.31051600000000001</v>
      </c>
      <c r="AY14" s="214">
        <v>0.304226</v>
      </c>
      <c r="AZ14" s="214">
        <v>0.27385700000000002</v>
      </c>
      <c r="BA14" s="214">
        <v>0.27574100000000001</v>
      </c>
      <c r="BB14" s="214">
        <v>0.28576699999999999</v>
      </c>
      <c r="BC14" s="214">
        <v>0.29167700000000002</v>
      </c>
      <c r="BD14" s="214">
        <v>0.28573300000000001</v>
      </c>
      <c r="BE14" s="214">
        <v>0.28635500000000003</v>
      </c>
      <c r="BF14" s="214">
        <v>0.29338700000000001</v>
      </c>
      <c r="BG14" s="214">
        <v>0.29403299999999999</v>
      </c>
      <c r="BH14" s="214">
        <v>0.27131100000000002</v>
      </c>
      <c r="BI14" s="214">
        <v>0.28331450000000002</v>
      </c>
      <c r="BJ14" s="355">
        <v>0.29833730000000003</v>
      </c>
      <c r="BK14" s="355">
        <v>0.28002959999999999</v>
      </c>
      <c r="BL14" s="355">
        <v>0.27644210000000002</v>
      </c>
      <c r="BM14" s="355">
        <v>0.27661720000000001</v>
      </c>
      <c r="BN14" s="355">
        <v>0.2871629</v>
      </c>
      <c r="BO14" s="355">
        <v>0.28558329999999998</v>
      </c>
      <c r="BP14" s="355">
        <v>0.28337079999999998</v>
      </c>
      <c r="BQ14" s="355">
        <v>0.28810629999999998</v>
      </c>
      <c r="BR14" s="355">
        <v>0.288553</v>
      </c>
      <c r="BS14" s="355">
        <v>0.26331660000000001</v>
      </c>
      <c r="BT14" s="355">
        <v>0.27259529999999998</v>
      </c>
      <c r="BU14" s="355">
        <v>0.28532239999999998</v>
      </c>
      <c r="BV14" s="355">
        <v>0.299369</v>
      </c>
    </row>
    <row r="15" spans="1:74" x14ac:dyDescent="0.2">
      <c r="A15" s="638" t="s">
        <v>1158</v>
      </c>
      <c r="B15" s="639" t="s">
        <v>1152</v>
      </c>
      <c r="C15" s="214">
        <v>-0.18396499999999999</v>
      </c>
      <c r="D15" s="214">
        <v>-7.4105000000000004E-2</v>
      </c>
      <c r="E15" s="214">
        <v>9.7066E-2</v>
      </c>
      <c r="F15" s="214">
        <v>0.25426700000000002</v>
      </c>
      <c r="G15" s="214">
        <v>0.28412999999999999</v>
      </c>
      <c r="H15" s="214">
        <v>0.271368</v>
      </c>
      <c r="I15" s="214">
        <v>0.29026000000000002</v>
      </c>
      <c r="J15" s="214">
        <v>0.27838800000000002</v>
      </c>
      <c r="K15" s="214">
        <v>5.2533999999999997E-2</v>
      </c>
      <c r="L15" s="214">
        <v>-8.9901999999999996E-2</v>
      </c>
      <c r="M15" s="214">
        <v>-0.221165</v>
      </c>
      <c r="N15" s="214">
        <v>-0.24261099999999999</v>
      </c>
      <c r="O15" s="214">
        <v>-0.17274100000000001</v>
      </c>
      <c r="P15" s="214">
        <v>-0.134962</v>
      </c>
      <c r="Q15" s="214">
        <v>6.7516999999999994E-2</v>
      </c>
      <c r="R15" s="214">
        <v>0.220501</v>
      </c>
      <c r="S15" s="214">
        <v>0.29703299999999999</v>
      </c>
      <c r="T15" s="214">
        <v>0.28933399999999998</v>
      </c>
      <c r="U15" s="214">
        <v>0.266453</v>
      </c>
      <c r="V15" s="214">
        <v>0.26135599999999998</v>
      </c>
      <c r="W15" s="214">
        <v>4.8534000000000001E-2</v>
      </c>
      <c r="X15" s="214">
        <v>-8.4902000000000005E-2</v>
      </c>
      <c r="Y15" s="214">
        <v>-0.22289999999999999</v>
      </c>
      <c r="Z15" s="214">
        <v>-0.25174099999999999</v>
      </c>
      <c r="AA15" s="214">
        <v>-0.239258</v>
      </c>
      <c r="AB15" s="214">
        <v>-0.151724</v>
      </c>
      <c r="AC15" s="214">
        <v>6.5838999999999995E-2</v>
      </c>
      <c r="AD15" s="214">
        <v>0.226301</v>
      </c>
      <c r="AE15" s="214">
        <v>0.27896799999999999</v>
      </c>
      <c r="AF15" s="214">
        <v>0.28889999999999999</v>
      </c>
      <c r="AG15" s="214">
        <v>0.28071000000000002</v>
      </c>
      <c r="AH15" s="214">
        <v>0.25670900000000002</v>
      </c>
      <c r="AI15" s="214">
        <v>6.6365999999999994E-2</v>
      </c>
      <c r="AJ15" s="214">
        <v>-8.4548999999999999E-2</v>
      </c>
      <c r="AK15" s="214">
        <v>-0.24423300000000001</v>
      </c>
      <c r="AL15" s="214">
        <v>-0.26828999999999997</v>
      </c>
      <c r="AM15" s="214">
        <v>-0.21261099999999999</v>
      </c>
      <c r="AN15" s="214">
        <v>-0.14099900000000001</v>
      </c>
      <c r="AO15" s="214">
        <v>8.9097999999999997E-2</v>
      </c>
      <c r="AP15" s="214">
        <v>0.25023400000000001</v>
      </c>
      <c r="AQ15" s="214">
        <v>0.27826000000000001</v>
      </c>
      <c r="AR15" s="214">
        <v>0.29433399999999998</v>
      </c>
      <c r="AS15" s="214">
        <v>0.264905</v>
      </c>
      <c r="AT15" s="214">
        <v>0.23622699999999999</v>
      </c>
      <c r="AU15" s="214">
        <v>-3.9666E-2</v>
      </c>
      <c r="AV15" s="214">
        <v>-8.0418000000000003E-2</v>
      </c>
      <c r="AW15" s="214">
        <v>-0.27500000000000002</v>
      </c>
      <c r="AX15" s="214">
        <v>-0.30809500000000001</v>
      </c>
      <c r="AY15" s="214">
        <v>-0.21</v>
      </c>
      <c r="AZ15" s="214">
        <v>-0.164821</v>
      </c>
      <c r="BA15" s="214">
        <v>5.2227999999999997E-2</v>
      </c>
      <c r="BB15" s="214">
        <v>0.20146600000000001</v>
      </c>
      <c r="BC15" s="214">
        <v>0.257581</v>
      </c>
      <c r="BD15" s="214">
        <v>0.2601</v>
      </c>
      <c r="BE15" s="214">
        <v>0.25729099999999999</v>
      </c>
      <c r="BF15" s="214">
        <v>0.26738600000000001</v>
      </c>
      <c r="BG15" s="214">
        <v>5.5133000000000001E-2</v>
      </c>
      <c r="BH15" s="214">
        <v>-9.4116400000000003E-2</v>
      </c>
      <c r="BI15" s="214">
        <v>-0.25036340000000001</v>
      </c>
      <c r="BJ15" s="355">
        <v>-0.26057150000000001</v>
      </c>
      <c r="BK15" s="355">
        <v>-0.193773</v>
      </c>
      <c r="BL15" s="355">
        <v>-0.1185638</v>
      </c>
      <c r="BM15" s="355">
        <v>7.5407799999999997E-2</v>
      </c>
      <c r="BN15" s="355">
        <v>0.2342436</v>
      </c>
      <c r="BO15" s="355">
        <v>0.27872360000000002</v>
      </c>
      <c r="BP15" s="355">
        <v>0.27743659999999998</v>
      </c>
      <c r="BQ15" s="355">
        <v>0.27047840000000001</v>
      </c>
      <c r="BR15" s="355">
        <v>0.24906519999999999</v>
      </c>
      <c r="BS15" s="355">
        <v>3.5095500000000002E-2</v>
      </c>
      <c r="BT15" s="355">
        <v>-9.4116400000000003E-2</v>
      </c>
      <c r="BU15" s="355">
        <v>-0.25036340000000001</v>
      </c>
      <c r="BV15" s="355">
        <v>-0.26057150000000001</v>
      </c>
    </row>
    <row r="16" spans="1:74" x14ac:dyDescent="0.2">
      <c r="A16" s="638"/>
      <c r="B16" s="155" t="s">
        <v>1159</v>
      </c>
      <c r="C16" s="161"/>
      <c r="D16" s="161"/>
      <c r="E16" s="161"/>
      <c r="F16" s="161"/>
      <c r="G16" s="161"/>
      <c r="H16" s="161"/>
      <c r="I16" s="161"/>
      <c r="J16" s="161"/>
      <c r="K16" s="161"/>
      <c r="L16" s="161"/>
      <c r="M16" s="161"/>
      <c r="N16" s="161"/>
      <c r="O16" s="161"/>
      <c r="P16" s="161"/>
      <c r="Q16" s="161"/>
      <c r="R16" s="161"/>
      <c r="S16" s="161"/>
      <c r="T16" s="161"/>
      <c r="U16" s="161"/>
      <c r="V16" s="161"/>
      <c r="W16" s="161"/>
      <c r="X16" s="161"/>
      <c r="Y16" s="161"/>
      <c r="Z16" s="161"/>
      <c r="AA16" s="161"/>
      <c r="AB16" s="161"/>
      <c r="AC16" s="161"/>
      <c r="AD16" s="161"/>
      <c r="AE16" s="161"/>
      <c r="AF16" s="161"/>
      <c r="AG16" s="161"/>
      <c r="AH16" s="161"/>
      <c r="AI16" s="161"/>
      <c r="AJ16" s="161"/>
      <c r="AK16" s="161"/>
      <c r="AL16" s="161"/>
      <c r="AM16" s="161"/>
      <c r="AN16" s="161"/>
      <c r="AO16" s="161"/>
      <c r="AP16" s="161"/>
      <c r="AQ16" s="161"/>
      <c r="AR16" s="161"/>
      <c r="AS16" s="161"/>
      <c r="AT16" s="161"/>
      <c r="AU16" s="161"/>
      <c r="AV16" s="161"/>
      <c r="AW16" s="161"/>
      <c r="AX16" s="161"/>
      <c r="AY16" s="161"/>
      <c r="AZ16" s="161"/>
      <c r="BA16" s="161"/>
      <c r="BB16" s="161"/>
      <c r="BC16" s="161"/>
      <c r="BD16" s="161"/>
      <c r="BE16" s="161"/>
      <c r="BF16" s="161"/>
      <c r="BG16" s="161"/>
      <c r="BH16" s="161"/>
      <c r="BI16" s="161"/>
      <c r="BJ16" s="405"/>
      <c r="BK16" s="405"/>
      <c r="BL16" s="405"/>
      <c r="BM16" s="405"/>
      <c r="BN16" s="405"/>
      <c r="BO16" s="405"/>
      <c r="BP16" s="405"/>
      <c r="BQ16" s="405"/>
      <c r="BR16" s="405"/>
      <c r="BS16" s="405"/>
      <c r="BT16" s="405"/>
      <c r="BU16" s="405"/>
      <c r="BV16" s="405"/>
    </row>
    <row r="17" spans="1:74" x14ac:dyDescent="0.2">
      <c r="A17" s="638" t="s">
        <v>1160</v>
      </c>
      <c r="B17" s="639" t="s">
        <v>1154</v>
      </c>
      <c r="C17" s="214">
        <v>-1.8806E-2</v>
      </c>
      <c r="D17" s="214">
        <v>-1.8891999999999999E-2</v>
      </c>
      <c r="E17" s="214">
        <v>-1.9193000000000002E-2</v>
      </c>
      <c r="F17" s="214">
        <v>-1.9932999999999999E-2</v>
      </c>
      <c r="G17" s="214">
        <v>-2.0032000000000001E-2</v>
      </c>
      <c r="H17" s="214">
        <v>-1.9966000000000001E-2</v>
      </c>
      <c r="I17" s="214">
        <v>-2.0129000000000001E-2</v>
      </c>
      <c r="J17" s="214">
        <v>-1.9418999999999999E-2</v>
      </c>
      <c r="K17" s="214">
        <v>-1.9665999999999999E-2</v>
      </c>
      <c r="L17" s="214">
        <v>-1.8967000000000001E-2</v>
      </c>
      <c r="M17" s="214">
        <v>-0.02</v>
      </c>
      <c r="N17" s="214">
        <v>-2.0934999999999999E-2</v>
      </c>
      <c r="O17" s="214">
        <v>-2.0225E-2</v>
      </c>
      <c r="P17" s="214">
        <v>-2.0677999999999998E-2</v>
      </c>
      <c r="Q17" s="214">
        <v>-2.0677000000000001E-2</v>
      </c>
      <c r="R17" s="214">
        <v>-2.0299999999999999E-2</v>
      </c>
      <c r="S17" s="214">
        <v>-2.0967E-2</v>
      </c>
      <c r="T17" s="214">
        <v>-2.1533E-2</v>
      </c>
      <c r="U17" s="214">
        <v>-2.1193E-2</v>
      </c>
      <c r="V17" s="214">
        <v>-2.0774000000000001E-2</v>
      </c>
      <c r="W17" s="214">
        <v>-2.0532999999999999E-2</v>
      </c>
      <c r="X17" s="214">
        <v>-2.1063999999999999E-2</v>
      </c>
      <c r="Y17" s="214">
        <v>-2.1565999999999998E-2</v>
      </c>
      <c r="Z17" s="214">
        <v>-2.1967E-2</v>
      </c>
      <c r="AA17" s="214">
        <v>-2.1484E-2</v>
      </c>
      <c r="AB17" s="214">
        <v>-2.1482999999999999E-2</v>
      </c>
      <c r="AC17" s="214">
        <v>-2.1323000000000002E-2</v>
      </c>
      <c r="AD17" s="214">
        <v>-2.06E-2</v>
      </c>
      <c r="AE17" s="214">
        <v>-2.1451999999999999E-2</v>
      </c>
      <c r="AF17" s="214">
        <v>-2.2266999999999999E-2</v>
      </c>
      <c r="AG17" s="214">
        <v>-2.1419000000000001E-2</v>
      </c>
      <c r="AH17" s="214">
        <v>-2.171E-2</v>
      </c>
      <c r="AI17" s="214">
        <v>-2.1732999999999999E-2</v>
      </c>
      <c r="AJ17" s="214">
        <v>-2.1548000000000001E-2</v>
      </c>
      <c r="AK17" s="214">
        <v>-2.1867000000000001E-2</v>
      </c>
      <c r="AL17" s="214">
        <v>-2.2452E-2</v>
      </c>
      <c r="AM17" s="214">
        <v>-2.2225000000000002E-2</v>
      </c>
      <c r="AN17" s="214">
        <v>-2.1749999999999999E-2</v>
      </c>
      <c r="AO17" s="214">
        <v>-2.1935E-2</v>
      </c>
      <c r="AP17" s="214">
        <v>-2.0799999999999999E-2</v>
      </c>
      <c r="AQ17" s="214">
        <v>-2.1322000000000001E-2</v>
      </c>
      <c r="AR17" s="214">
        <v>-2.18E-2</v>
      </c>
      <c r="AS17" s="214">
        <v>-2.1354000000000001E-2</v>
      </c>
      <c r="AT17" s="214">
        <v>-2.2483E-2</v>
      </c>
      <c r="AU17" s="214">
        <v>-2.18E-2</v>
      </c>
      <c r="AV17" s="214">
        <v>-2.1676999999999998E-2</v>
      </c>
      <c r="AW17" s="214">
        <v>-2.2433000000000002E-2</v>
      </c>
      <c r="AX17" s="214">
        <v>-2.1516E-2</v>
      </c>
      <c r="AY17" s="214">
        <v>-2.1000000000000001E-2</v>
      </c>
      <c r="AZ17" s="214">
        <v>-2.0357E-2</v>
      </c>
      <c r="BA17" s="214">
        <v>-2.0032000000000001E-2</v>
      </c>
      <c r="BB17" s="214">
        <v>-2.0233000000000001E-2</v>
      </c>
      <c r="BC17" s="214">
        <v>-2.1484E-2</v>
      </c>
      <c r="BD17" s="214">
        <v>-2.1132999999999999E-2</v>
      </c>
      <c r="BE17" s="214">
        <v>-2.1807E-2</v>
      </c>
      <c r="BF17" s="214">
        <v>-2.2225999999999999E-2</v>
      </c>
      <c r="BG17" s="214">
        <v>-2.0767000000000001E-2</v>
      </c>
      <c r="BH17" s="214">
        <v>-2.04849E-2</v>
      </c>
      <c r="BI17" s="214">
        <v>-2.11434E-2</v>
      </c>
      <c r="BJ17" s="355">
        <v>-2.1049100000000001E-2</v>
      </c>
      <c r="BK17" s="355">
        <v>-2.0694299999999999E-2</v>
      </c>
      <c r="BL17" s="355">
        <v>-2.0494700000000001E-2</v>
      </c>
      <c r="BM17" s="355">
        <v>-2.0992899999999998E-2</v>
      </c>
      <c r="BN17" s="355">
        <v>-2.01718E-2</v>
      </c>
      <c r="BO17" s="355">
        <v>-2.1060499999999999E-2</v>
      </c>
      <c r="BP17" s="355">
        <v>-2.1373900000000001E-2</v>
      </c>
      <c r="BQ17" s="355">
        <v>-2.0885500000000001E-2</v>
      </c>
      <c r="BR17" s="355">
        <v>-2.0847500000000001E-2</v>
      </c>
      <c r="BS17" s="355">
        <v>-2.01788E-2</v>
      </c>
      <c r="BT17" s="355">
        <v>-2.0135199999999999E-2</v>
      </c>
      <c r="BU17" s="355">
        <v>-2.07163E-2</v>
      </c>
      <c r="BV17" s="355">
        <v>-2.1485799999999999E-2</v>
      </c>
    </row>
    <row r="18" spans="1:74" x14ac:dyDescent="0.2">
      <c r="A18" s="638"/>
      <c r="B18" s="639"/>
      <c r="C18" s="161"/>
      <c r="D18" s="161"/>
      <c r="E18" s="161"/>
      <c r="F18" s="161"/>
      <c r="G18" s="161"/>
      <c r="H18" s="161"/>
      <c r="I18" s="161"/>
      <c r="J18" s="161"/>
      <c r="K18" s="161"/>
      <c r="L18" s="161"/>
      <c r="M18" s="161"/>
      <c r="N18" s="161"/>
      <c r="O18" s="161"/>
      <c r="P18" s="161"/>
      <c r="Q18" s="161"/>
      <c r="R18" s="161"/>
      <c r="S18" s="161"/>
      <c r="T18" s="161"/>
      <c r="U18" s="161"/>
      <c r="V18" s="161"/>
      <c r="W18" s="161"/>
      <c r="X18" s="161"/>
      <c r="Y18" s="161"/>
      <c r="Z18" s="161"/>
      <c r="AA18" s="161"/>
      <c r="AB18" s="161"/>
      <c r="AC18" s="161"/>
      <c r="AD18" s="161"/>
      <c r="AE18" s="161"/>
      <c r="AF18" s="161"/>
      <c r="AG18" s="161"/>
      <c r="AH18" s="161"/>
      <c r="AI18" s="161"/>
      <c r="AJ18" s="161"/>
      <c r="AK18" s="161"/>
      <c r="AL18" s="161"/>
      <c r="AM18" s="161"/>
      <c r="AN18" s="161"/>
      <c r="AO18" s="161"/>
      <c r="AP18" s="161"/>
      <c r="AQ18" s="161"/>
      <c r="AR18" s="161"/>
      <c r="AS18" s="161"/>
      <c r="AT18" s="161"/>
      <c r="AU18" s="161"/>
      <c r="AV18" s="161"/>
      <c r="AW18" s="161"/>
      <c r="AX18" s="161"/>
      <c r="AY18" s="161"/>
      <c r="AZ18" s="161"/>
      <c r="BA18" s="161"/>
      <c r="BB18" s="161"/>
      <c r="BC18" s="161"/>
      <c r="BD18" s="161"/>
      <c r="BE18" s="161"/>
      <c r="BF18" s="161"/>
      <c r="BG18" s="161"/>
      <c r="BH18" s="161"/>
      <c r="BI18" s="161"/>
      <c r="BJ18" s="405"/>
      <c r="BK18" s="405"/>
      <c r="BL18" s="405"/>
      <c r="BM18" s="405"/>
      <c r="BN18" s="405"/>
      <c r="BO18" s="405"/>
      <c r="BP18" s="405"/>
      <c r="BQ18" s="405"/>
      <c r="BR18" s="405"/>
      <c r="BS18" s="405"/>
      <c r="BT18" s="405"/>
      <c r="BU18" s="405"/>
      <c r="BV18" s="405"/>
    </row>
    <row r="19" spans="1:74" x14ac:dyDescent="0.2">
      <c r="A19" s="637"/>
      <c r="B19" s="155" t="s">
        <v>1161</v>
      </c>
      <c r="C19" s="161"/>
      <c r="D19" s="161"/>
      <c r="E19" s="161"/>
      <c r="F19" s="161"/>
      <c r="G19" s="161"/>
      <c r="H19" s="161"/>
      <c r="I19" s="161"/>
      <c r="J19" s="161"/>
      <c r="K19" s="161"/>
      <c r="L19" s="161"/>
      <c r="M19" s="161"/>
      <c r="N19" s="161"/>
      <c r="O19" s="161"/>
      <c r="P19" s="161"/>
      <c r="Q19" s="161"/>
      <c r="R19" s="161"/>
      <c r="S19" s="161"/>
      <c r="T19" s="161"/>
      <c r="U19" s="161"/>
      <c r="V19" s="161"/>
      <c r="W19" s="161"/>
      <c r="X19" s="161"/>
      <c r="Y19" s="161"/>
      <c r="Z19" s="161"/>
      <c r="AA19" s="161"/>
      <c r="AB19" s="161"/>
      <c r="AC19" s="161"/>
      <c r="AD19" s="161"/>
      <c r="AE19" s="161"/>
      <c r="AF19" s="161"/>
      <c r="AG19" s="161"/>
      <c r="AH19" s="161"/>
      <c r="AI19" s="161"/>
      <c r="AJ19" s="161"/>
      <c r="AK19" s="161"/>
      <c r="AL19" s="161"/>
      <c r="AM19" s="161"/>
      <c r="AN19" s="161"/>
      <c r="AO19" s="161"/>
      <c r="AP19" s="161"/>
      <c r="AQ19" s="161"/>
      <c r="AR19" s="161"/>
      <c r="AS19" s="161"/>
      <c r="AT19" s="161"/>
      <c r="AU19" s="161"/>
      <c r="AV19" s="161"/>
      <c r="AW19" s="161"/>
      <c r="AX19" s="161"/>
      <c r="AY19" s="161"/>
      <c r="AZ19" s="161"/>
      <c r="BA19" s="161"/>
      <c r="BB19" s="161"/>
      <c r="BC19" s="161"/>
      <c r="BD19" s="161"/>
      <c r="BE19" s="161"/>
      <c r="BF19" s="161"/>
      <c r="BG19" s="161"/>
      <c r="BH19" s="161"/>
      <c r="BI19" s="161"/>
      <c r="BJ19" s="405"/>
      <c r="BK19" s="405"/>
      <c r="BL19" s="405"/>
      <c r="BM19" s="405"/>
      <c r="BN19" s="405"/>
      <c r="BO19" s="405"/>
      <c r="BP19" s="405"/>
      <c r="BQ19" s="405"/>
      <c r="BR19" s="405"/>
      <c r="BS19" s="405"/>
      <c r="BT19" s="405"/>
      <c r="BU19" s="405"/>
      <c r="BV19" s="405"/>
    </row>
    <row r="20" spans="1:74" x14ac:dyDescent="0.2">
      <c r="A20" s="638" t="s">
        <v>1162</v>
      </c>
      <c r="B20" s="639" t="s">
        <v>1163</v>
      </c>
      <c r="C20" s="214">
        <v>-1.4031999999999999E-2</v>
      </c>
      <c r="D20" s="214">
        <v>-2.3713999999999999E-2</v>
      </c>
      <c r="E20" s="214">
        <v>-2.0645E-2</v>
      </c>
      <c r="F20" s="214">
        <v>-1.6466999999999999E-2</v>
      </c>
      <c r="G20" s="214">
        <v>-2.8289999999999999E-2</v>
      </c>
      <c r="H20" s="214">
        <v>-2.3800000000000002E-2</v>
      </c>
      <c r="I20" s="214">
        <v>-3.8646E-2</v>
      </c>
      <c r="J20" s="214">
        <v>-5.6418999999999997E-2</v>
      </c>
      <c r="K20" s="214">
        <v>-4.5267000000000002E-2</v>
      </c>
      <c r="L20" s="214">
        <v>-6.2516000000000002E-2</v>
      </c>
      <c r="M20" s="214">
        <v>-4.8432999999999997E-2</v>
      </c>
      <c r="N20" s="214">
        <v>-7.0031999999999997E-2</v>
      </c>
      <c r="O20" s="214">
        <v>-6.6968E-2</v>
      </c>
      <c r="P20" s="214">
        <v>-7.0749999999999993E-2</v>
      </c>
      <c r="Q20" s="214">
        <v>-5.5E-2</v>
      </c>
      <c r="R20" s="214">
        <v>-6.2167E-2</v>
      </c>
      <c r="S20" s="214">
        <v>-7.7482999999999996E-2</v>
      </c>
      <c r="T20" s="214">
        <v>-7.0000000000000007E-2</v>
      </c>
      <c r="U20" s="214">
        <v>-6.5290000000000001E-2</v>
      </c>
      <c r="V20" s="214">
        <v>-0.06</v>
      </c>
      <c r="W20" s="214">
        <v>-5.1066E-2</v>
      </c>
      <c r="X20" s="214">
        <v>-6.7934999999999995E-2</v>
      </c>
      <c r="Y20" s="214">
        <v>-6.5500000000000003E-2</v>
      </c>
      <c r="Z20" s="214">
        <v>-6.3450999999999994E-2</v>
      </c>
      <c r="AA20" s="214">
        <v>-8.2807000000000006E-2</v>
      </c>
      <c r="AB20" s="214">
        <v>-7.5759000000000007E-2</v>
      </c>
      <c r="AC20" s="214">
        <v>-8.4584999999999994E-2</v>
      </c>
      <c r="AD20" s="214">
        <v>-8.5793999999999995E-2</v>
      </c>
      <c r="AE20" s="214">
        <v>-9.2497999999999997E-2</v>
      </c>
      <c r="AF20" s="214">
        <v>-8.0776000000000001E-2</v>
      </c>
      <c r="AG20" s="214">
        <v>-9.0852000000000002E-2</v>
      </c>
      <c r="AH20" s="214">
        <v>-0.105335</v>
      </c>
      <c r="AI20" s="214">
        <v>-0.116413</v>
      </c>
      <c r="AJ20" s="214">
        <v>-9.1025999999999996E-2</v>
      </c>
      <c r="AK20" s="214">
        <v>-9.1443999999999998E-2</v>
      </c>
      <c r="AL20" s="214">
        <v>-0.13924700000000001</v>
      </c>
      <c r="AM20" s="214">
        <v>-0.13771600000000001</v>
      </c>
      <c r="AN20" s="214">
        <v>-0.15329400000000001</v>
      </c>
      <c r="AO20" s="214">
        <v>-0.16963500000000001</v>
      </c>
      <c r="AP20" s="214">
        <v>-0.176066</v>
      </c>
      <c r="AQ20" s="214">
        <v>-0.19095899999999999</v>
      </c>
      <c r="AR20" s="214">
        <v>-0.11909500000000001</v>
      </c>
      <c r="AS20" s="214">
        <v>-0.19223799999999999</v>
      </c>
      <c r="AT20" s="214">
        <v>-0.18752199999999999</v>
      </c>
      <c r="AU20" s="214">
        <v>-0.22050400000000001</v>
      </c>
      <c r="AV20" s="214">
        <v>-0.13878399999999999</v>
      </c>
      <c r="AW20" s="214">
        <v>-0.24393799999999999</v>
      </c>
      <c r="AX20" s="214">
        <v>-0.20060900000000001</v>
      </c>
      <c r="AY20" s="214">
        <v>-0.213167</v>
      </c>
      <c r="AZ20" s="214">
        <v>-0.20687700000000001</v>
      </c>
      <c r="BA20" s="214">
        <v>-0.23299300000000001</v>
      </c>
      <c r="BB20" s="214">
        <v>-0.31867400000000001</v>
      </c>
      <c r="BC20" s="214">
        <v>-0.282829</v>
      </c>
      <c r="BD20" s="214">
        <v>-0.26764500000000002</v>
      </c>
      <c r="BE20" s="214">
        <v>-0.210894</v>
      </c>
      <c r="BF20" s="214">
        <v>-0.287775</v>
      </c>
      <c r="BG20" s="214">
        <v>-0.28288799999999997</v>
      </c>
      <c r="BH20" s="214">
        <v>-0.2920528</v>
      </c>
      <c r="BI20" s="214">
        <v>-0.31031629999999999</v>
      </c>
      <c r="BJ20" s="355">
        <v>-0.33219870000000001</v>
      </c>
      <c r="BK20" s="355">
        <v>-0.33025979999999999</v>
      </c>
      <c r="BL20" s="355">
        <v>-0.32525599999999999</v>
      </c>
      <c r="BM20" s="355">
        <v>-0.32431450000000001</v>
      </c>
      <c r="BN20" s="355">
        <v>-0.32282739999999999</v>
      </c>
      <c r="BO20" s="355">
        <v>-0.32187490000000002</v>
      </c>
      <c r="BP20" s="355">
        <v>-0.32135829999999999</v>
      </c>
      <c r="BQ20" s="355">
        <v>-0.31950030000000001</v>
      </c>
      <c r="BR20" s="355">
        <v>-0.31848939999999998</v>
      </c>
      <c r="BS20" s="355">
        <v>-0.31741019999999998</v>
      </c>
      <c r="BT20" s="355">
        <v>-0.31880740000000002</v>
      </c>
      <c r="BU20" s="355">
        <v>-0.34805399999999997</v>
      </c>
      <c r="BV20" s="355">
        <v>-0.34863919999999998</v>
      </c>
    </row>
    <row r="21" spans="1:74" x14ac:dyDescent="0.2">
      <c r="A21" s="638" t="s">
        <v>1164</v>
      </c>
      <c r="B21" s="639" t="s">
        <v>1173</v>
      </c>
      <c r="C21" s="214">
        <v>-0.168264</v>
      </c>
      <c r="D21" s="214">
        <v>-0.120922</v>
      </c>
      <c r="E21" s="214">
        <v>-0.208514</v>
      </c>
      <c r="F21" s="214">
        <v>-0.32799499999999998</v>
      </c>
      <c r="G21" s="214">
        <v>-0.38427899999999998</v>
      </c>
      <c r="H21" s="214">
        <v>-0.29239599999999999</v>
      </c>
      <c r="I21" s="214">
        <v>-0.37172500000000003</v>
      </c>
      <c r="J21" s="214">
        <v>-0.327511</v>
      </c>
      <c r="K21" s="214">
        <v>-0.38677899999999998</v>
      </c>
      <c r="L21" s="214">
        <v>-0.44963900000000001</v>
      </c>
      <c r="M21" s="214">
        <v>-0.33450400000000002</v>
      </c>
      <c r="N21" s="214">
        <v>-0.39369999999999999</v>
      </c>
      <c r="O21" s="214">
        <v>-0.35463099999999997</v>
      </c>
      <c r="P21" s="214">
        <v>-0.49879499999999999</v>
      </c>
      <c r="Q21" s="214">
        <v>-0.32268599999999997</v>
      </c>
      <c r="R21" s="214">
        <v>-0.50121899999999997</v>
      </c>
      <c r="S21" s="214">
        <v>-0.49149900000000002</v>
      </c>
      <c r="T21" s="214">
        <v>-0.44181199999999998</v>
      </c>
      <c r="U21" s="214">
        <v>-0.499282</v>
      </c>
      <c r="V21" s="214">
        <v>-0.48520099999999999</v>
      </c>
      <c r="W21" s="214">
        <v>-0.64718900000000001</v>
      </c>
      <c r="X21" s="214">
        <v>-0.48513000000000001</v>
      </c>
      <c r="Y21" s="214">
        <v>-0.56873200000000002</v>
      </c>
      <c r="Z21" s="214">
        <v>-0.60536000000000001</v>
      </c>
      <c r="AA21" s="214">
        <v>-0.70120400000000005</v>
      </c>
      <c r="AB21" s="214">
        <v>-0.66364800000000002</v>
      </c>
      <c r="AC21" s="214">
        <v>-0.54281100000000004</v>
      </c>
      <c r="AD21" s="214">
        <v>-0.58425000000000005</v>
      </c>
      <c r="AE21" s="214">
        <v>-0.74161600000000005</v>
      </c>
      <c r="AF21" s="214">
        <v>-0.65653700000000004</v>
      </c>
      <c r="AG21" s="214">
        <v>-0.63570000000000004</v>
      </c>
      <c r="AH21" s="214">
        <v>-0.54196800000000001</v>
      </c>
      <c r="AI21" s="214">
        <v>-0.53085700000000002</v>
      </c>
      <c r="AJ21" s="214">
        <v>-0.728043</v>
      </c>
      <c r="AK21" s="214">
        <v>-0.66368300000000002</v>
      </c>
      <c r="AL21" s="214">
        <v>-0.88667200000000002</v>
      </c>
      <c r="AM21" s="214">
        <v>-0.85418400000000005</v>
      </c>
      <c r="AN21" s="214">
        <v>-0.72855899999999996</v>
      </c>
      <c r="AO21" s="214">
        <v>-0.80413000000000001</v>
      </c>
      <c r="AP21" s="214">
        <v>-0.80268300000000004</v>
      </c>
      <c r="AQ21" s="214">
        <v>-0.73609500000000005</v>
      </c>
      <c r="AR21" s="214">
        <v>-0.63729100000000005</v>
      </c>
      <c r="AS21" s="214">
        <v>-0.68186100000000005</v>
      </c>
      <c r="AT21" s="214">
        <v>-0.59363999999999995</v>
      </c>
      <c r="AU21" s="214">
        <v>-0.78761599999999998</v>
      </c>
      <c r="AV21" s="214">
        <v>-0.90434899999999996</v>
      </c>
      <c r="AW21" s="214">
        <v>-0.75349100000000002</v>
      </c>
      <c r="AX21" s="214">
        <v>-0.80307799999999996</v>
      </c>
      <c r="AY21" s="214">
        <v>-0.667072</v>
      </c>
      <c r="AZ21" s="214">
        <v>-0.71520600000000001</v>
      </c>
      <c r="BA21" s="214">
        <v>-0.77831099999999998</v>
      </c>
      <c r="BB21" s="214">
        <v>-0.79814499999999999</v>
      </c>
      <c r="BC21" s="214">
        <v>-0.86756900000000003</v>
      </c>
      <c r="BD21" s="214">
        <v>-0.76308299999999996</v>
      </c>
      <c r="BE21" s="214">
        <v>-0.97270400000000001</v>
      </c>
      <c r="BF21" s="214">
        <v>-0.89410299999999998</v>
      </c>
      <c r="BG21" s="214">
        <v>-0.75425299999999995</v>
      </c>
      <c r="BH21" s="214">
        <v>-0.68158064516000005</v>
      </c>
      <c r="BI21" s="214">
        <v>-0.83862863333000004</v>
      </c>
      <c r="BJ21" s="355">
        <v>-0.98356290000000002</v>
      </c>
      <c r="BK21" s="355">
        <v>-0.9977201</v>
      </c>
      <c r="BL21" s="355">
        <v>-0.9870662</v>
      </c>
      <c r="BM21" s="355">
        <v>-0.95057760000000002</v>
      </c>
      <c r="BN21" s="355">
        <v>-0.94678329999999999</v>
      </c>
      <c r="BO21" s="355">
        <v>-0.99146730000000005</v>
      </c>
      <c r="BP21" s="355">
        <v>-0.98246310000000003</v>
      </c>
      <c r="BQ21" s="355">
        <v>-0.94029269999999998</v>
      </c>
      <c r="BR21" s="355">
        <v>-0.93289619999999995</v>
      </c>
      <c r="BS21" s="355">
        <v>-0.93576950000000003</v>
      </c>
      <c r="BT21" s="355">
        <v>-0.94050480000000003</v>
      </c>
      <c r="BU21" s="355">
        <v>-0.9005107</v>
      </c>
      <c r="BV21" s="355">
        <v>-0.97482259999999998</v>
      </c>
    </row>
    <row r="22" spans="1:74" x14ac:dyDescent="0.2">
      <c r="A22" s="638" t="s">
        <v>1165</v>
      </c>
      <c r="B22" s="639" t="s">
        <v>1166</v>
      </c>
      <c r="C22" s="214">
        <v>-5.0366000000000001E-2</v>
      </c>
      <c r="D22" s="214">
        <v>-8.7829999999999991E-3</v>
      </c>
      <c r="E22" s="214">
        <v>-6.5468999999999999E-2</v>
      </c>
      <c r="F22" s="214">
        <v>-4.7218999999999997E-2</v>
      </c>
      <c r="G22" s="214">
        <v>-6.5554000000000001E-2</v>
      </c>
      <c r="H22" s="214">
        <v>-5.4844999999999998E-2</v>
      </c>
      <c r="I22" s="214">
        <v>-8.4751999999999994E-2</v>
      </c>
      <c r="J22" s="214">
        <v>-9.5329999999999998E-2</v>
      </c>
      <c r="K22" s="214">
        <v>-9.2827000000000007E-2</v>
      </c>
      <c r="L22" s="214">
        <v>-4.5268999999999997E-2</v>
      </c>
      <c r="M22" s="214">
        <v>-2.8818E-2</v>
      </c>
      <c r="N22" s="214">
        <v>-2.9146999999999999E-2</v>
      </c>
      <c r="O22" s="214">
        <v>-2.2613000000000001E-2</v>
      </c>
      <c r="P22" s="214">
        <v>-4.6316999999999997E-2</v>
      </c>
      <c r="Q22" s="214">
        <v>-7.7253000000000002E-2</v>
      </c>
      <c r="R22" s="214">
        <v>-6.3286999999999996E-2</v>
      </c>
      <c r="S22" s="214">
        <v>-9.6129000000000006E-2</v>
      </c>
      <c r="T22" s="214">
        <v>-0.12427199999999999</v>
      </c>
      <c r="U22" s="214">
        <v>-0.10988299999999999</v>
      </c>
      <c r="V22" s="214">
        <v>-0.118091</v>
      </c>
      <c r="W22" s="214">
        <v>-9.0190999999999993E-2</v>
      </c>
      <c r="X22" s="214">
        <v>-9.7336000000000006E-2</v>
      </c>
      <c r="Y22" s="214">
        <v>-9.1871999999999995E-2</v>
      </c>
      <c r="Z22" s="214">
        <v>-5.7258999999999997E-2</v>
      </c>
      <c r="AA22" s="214">
        <v>-5.4113000000000001E-2</v>
      </c>
      <c r="AB22" s="214">
        <v>-4.2937999999999997E-2</v>
      </c>
      <c r="AC22" s="214">
        <v>-9.7968E-2</v>
      </c>
      <c r="AD22" s="214">
        <v>-0.12845400000000001</v>
      </c>
      <c r="AE22" s="214">
        <v>-0.142425</v>
      </c>
      <c r="AF22" s="214">
        <v>-9.2171000000000003E-2</v>
      </c>
      <c r="AG22" s="214">
        <v>-8.0568000000000001E-2</v>
      </c>
      <c r="AH22" s="214">
        <v>-6.2594999999999998E-2</v>
      </c>
      <c r="AI22" s="214">
        <v>-0.10978499999999999</v>
      </c>
      <c r="AJ22" s="214">
        <v>-9.3952999999999995E-2</v>
      </c>
      <c r="AK22" s="214">
        <v>-0.120063</v>
      </c>
      <c r="AL22" s="214">
        <v>-7.2202000000000002E-2</v>
      </c>
      <c r="AM22" s="214">
        <v>-1.7735000000000001E-2</v>
      </c>
      <c r="AN22" s="214">
        <v>-8.4911E-2</v>
      </c>
      <c r="AO22" s="214">
        <v>-0.144922</v>
      </c>
      <c r="AP22" s="214">
        <v>-0.158523</v>
      </c>
      <c r="AQ22" s="214">
        <v>-9.1486999999999999E-2</v>
      </c>
      <c r="AR22" s="214">
        <v>-0.13181300000000001</v>
      </c>
      <c r="AS22" s="214">
        <v>-8.3066000000000001E-2</v>
      </c>
      <c r="AT22" s="214">
        <v>-0.13978499999999999</v>
      </c>
      <c r="AU22" s="214">
        <v>-9.9972000000000005E-2</v>
      </c>
      <c r="AV22" s="214">
        <v>-7.918E-2</v>
      </c>
      <c r="AW22" s="214">
        <v>-0.125469</v>
      </c>
      <c r="AX22" s="214">
        <v>-0.13306799999999999</v>
      </c>
      <c r="AY22" s="214">
        <v>-0.152477</v>
      </c>
      <c r="AZ22" s="214">
        <v>-7.5393000000000002E-2</v>
      </c>
      <c r="BA22" s="214">
        <v>-6.7923999999999998E-2</v>
      </c>
      <c r="BB22" s="214">
        <v>-0.16611100000000001</v>
      </c>
      <c r="BC22" s="214">
        <v>-0.20924899999999999</v>
      </c>
      <c r="BD22" s="214">
        <v>-0.22698599999999999</v>
      </c>
      <c r="BE22" s="214">
        <v>-0.17005500000000001</v>
      </c>
      <c r="BF22" s="214">
        <v>-0.14583299999999999</v>
      </c>
      <c r="BG22" s="214">
        <v>-0.24912999999999999</v>
      </c>
      <c r="BH22" s="214">
        <v>-0.2611311</v>
      </c>
      <c r="BI22" s="214">
        <v>-0.27039590000000002</v>
      </c>
      <c r="BJ22" s="355">
        <v>-0.2099452</v>
      </c>
      <c r="BK22" s="355">
        <v>-0.14235300000000001</v>
      </c>
      <c r="BL22" s="355">
        <v>-0.22467119999999999</v>
      </c>
      <c r="BM22" s="355">
        <v>-0.27928900000000001</v>
      </c>
      <c r="BN22" s="355">
        <v>-0.27687099999999998</v>
      </c>
      <c r="BO22" s="355">
        <v>-0.27707880000000001</v>
      </c>
      <c r="BP22" s="355">
        <v>-0.2886224</v>
      </c>
      <c r="BQ22" s="355">
        <v>-0.2792306</v>
      </c>
      <c r="BR22" s="355">
        <v>-0.2643105</v>
      </c>
      <c r="BS22" s="355">
        <v>-0.2629416</v>
      </c>
      <c r="BT22" s="355">
        <v>-0.27764939999999999</v>
      </c>
      <c r="BU22" s="355">
        <v>-0.24460100000000001</v>
      </c>
      <c r="BV22" s="355">
        <v>-0.26046360000000002</v>
      </c>
    </row>
    <row r="23" spans="1:74" x14ac:dyDescent="0.2">
      <c r="A23" s="638" t="s">
        <v>189</v>
      </c>
      <c r="B23" s="639" t="s">
        <v>1167</v>
      </c>
      <c r="C23" s="214">
        <v>-0.147455</v>
      </c>
      <c r="D23" s="214">
        <v>-0.11847000000000001</v>
      </c>
      <c r="E23" s="214">
        <v>-0.12967500000000001</v>
      </c>
      <c r="F23" s="214">
        <v>-0.13894200000000001</v>
      </c>
      <c r="G23" s="214">
        <v>-0.14385899999999999</v>
      </c>
      <c r="H23" s="214">
        <v>-0.18390699999999999</v>
      </c>
      <c r="I23" s="214">
        <v>-0.18493799999999999</v>
      </c>
      <c r="J23" s="214">
        <v>-0.17299</v>
      </c>
      <c r="K23" s="214">
        <v>-0.135162</v>
      </c>
      <c r="L23" s="214">
        <v>-0.130798</v>
      </c>
      <c r="M23" s="214">
        <v>-0.16863300000000001</v>
      </c>
      <c r="N23" s="214">
        <v>-0.162221</v>
      </c>
      <c r="O23" s="214">
        <v>-0.167985</v>
      </c>
      <c r="P23" s="214">
        <v>-0.20810899999999999</v>
      </c>
      <c r="Q23" s="214">
        <v>-0.128862</v>
      </c>
      <c r="R23" s="214">
        <v>-0.12613199999999999</v>
      </c>
      <c r="S23" s="214">
        <v>-0.16547300000000001</v>
      </c>
      <c r="T23" s="214">
        <v>-0.16389000000000001</v>
      </c>
      <c r="U23" s="214">
        <v>-0.19997599999999999</v>
      </c>
      <c r="V23" s="214">
        <v>-0.18726200000000001</v>
      </c>
      <c r="W23" s="214">
        <v>-0.233042</v>
      </c>
      <c r="X23" s="214">
        <v>-0.14390500000000001</v>
      </c>
      <c r="Y23" s="214">
        <v>-0.17910200000000001</v>
      </c>
      <c r="Z23" s="214">
        <v>-0.159466</v>
      </c>
      <c r="AA23" s="214">
        <v>-0.18809500000000001</v>
      </c>
      <c r="AB23" s="214">
        <v>-0.212949</v>
      </c>
      <c r="AC23" s="214">
        <v>-0.199797</v>
      </c>
      <c r="AD23" s="214">
        <v>-0.20981900000000001</v>
      </c>
      <c r="AE23" s="214">
        <v>-0.218667</v>
      </c>
      <c r="AF23" s="214">
        <v>-0.16676099999999999</v>
      </c>
      <c r="AG23" s="214">
        <v>-0.19217000000000001</v>
      </c>
      <c r="AH23" s="214">
        <v>-0.18978999999999999</v>
      </c>
      <c r="AI23" s="214">
        <v>-0.19400000000000001</v>
      </c>
      <c r="AJ23" s="214">
        <v>-0.15138399999999999</v>
      </c>
      <c r="AK23" s="214">
        <v>-0.172595</v>
      </c>
      <c r="AL23" s="214">
        <v>-0.15956200000000001</v>
      </c>
      <c r="AM23" s="214">
        <v>-0.15914200000000001</v>
      </c>
      <c r="AN23" s="214">
        <v>-0.217719</v>
      </c>
      <c r="AO23" s="214">
        <v>-0.16941000000000001</v>
      </c>
      <c r="AP23" s="214">
        <v>-0.18615599999999999</v>
      </c>
      <c r="AQ23" s="214">
        <v>-0.16022700000000001</v>
      </c>
      <c r="AR23" s="214">
        <v>-0.20535999999999999</v>
      </c>
      <c r="AS23" s="214">
        <v>-0.172542</v>
      </c>
      <c r="AT23" s="214">
        <v>-0.14993400000000001</v>
      </c>
      <c r="AU23" s="214">
        <v>-0.164046</v>
      </c>
      <c r="AV23" s="214">
        <v>-0.123283</v>
      </c>
      <c r="AW23" s="214">
        <v>-0.14918500000000001</v>
      </c>
      <c r="AX23" s="214">
        <v>-0.13839799999999999</v>
      </c>
      <c r="AY23" s="214">
        <v>-0.188193</v>
      </c>
      <c r="AZ23" s="214">
        <v>-0.20128799999999999</v>
      </c>
      <c r="BA23" s="214">
        <v>-0.155636</v>
      </c>
      <c r="BB23" s="214">
        <v>-0.22745699999999999</v>
      </c>
      <c r="BC23" s="214">
        <v>-0.231992</v>
      </c>
      <c r="BD23" s="214">
        <v>-0.23507400000000001</v>
      </c>
      <c r="BE23" s="214">
        <v>-0.16714399999999999</v>
      </c>
      <c r="BF23" s="214">
        <v>-0.154224</v>
      </c>
      <c r="BG23" s="214">
        <v>-0.181731</v>
      </c>
      <c r="BH23" s="214">
        <v>-0.16854649999999999</v>
      </c>
      <c r="BI23" s="214">
        <v>-0.18890570000000001</v>
      </c>
      <c r="BJ23" s="355">
        <v>-0.1880058</v>
      </c>
      <c r="BK23" s="355">
        <v>-0.21316299999999999</v>
      </c>
      <c r="BL23" s="355">
        <v>-0.27509450000000002</v>
      </c>
      <c r="BM23" s="355">
        <v>-0.24820320000000001</v>
      </c>
      <c r="BN23" s="355">
        <v>-0.26097809999999999</v>
      </c>
      <c r="BO23" s="355">
        <v>-0.27496999999999999</v>
      </c>
      <c r="BP23" s="355">
        <v>-0.26905020000000002</v>
      </c>
      <c r="BQ23" s="355">
        <v>-0.29731859999999999</v>
      </c>
      <c r="BR23" s="355">
        <v>-0.31360440000000001</v>
      </c>
      <c r="BS23" s="355">
        <v>-0.29588150000000002</v>
      </c>
      <c r="BT23" s="355">
        <v>-0.27373829999999999</v>
      </c>
      <c r="BU23" s="355">
        <v>-0.2587121</v>
      </c>
      <c r="BV23" s="355">
        <v>-0.25489879999999998</v>
      </c>
    </row>
    <row r="24" spans="1:74" x14ac:dyDescent="0.2">
      <c r="A24" s="638"/>
      <c r="B24" s="639"/>
      <c r="C24" s="161"/>
      <c r="D24" s="161"/>
      <c r="E24" s="161"/>
      <c r="F24" s="161"/>
      <c r="G24" s="161"/>
      <c r="H24" s="161"/>
      <c r="I24" s="161"/>
      <c r="J24" s="161"/>
      <c r="K24" s="161"/>
      <c r="L24" s="161"/>
      <c r="M24" s="161"/>
      <c r="N24" s="161"/>
      <c r="O24" s="161"/>
      <c r="P24" s="161"/>
      <c r="Q24" s="161"/>
      <c r="R24" s="161"/>
      <c r="S24" s="161"/>
      <c r="T24" s="161"/>
      <c r="U24" s="161"/>
      <c r="V24" s="161"/>
      <c r="W24" s="161"/>
      <c r="X24" s="161"/>
      <c r="Y24" s="161"/>
      <c r="Z24" s="161"/>
      <c r="AA24" s="161"/>
      <c r="AB24" s="161"/>
      <c r="AC24" s="161"/>
      <c r="AD24" s="161"/>
      <c r="AE24" s="161"/>
      <c r="AF24" s="161"/>
      <c r="AG24" s="161"/>
      <c r="AH24" s="161"/>
      <c r="AI24" s="161"/>
      <c r="AJ24" s="161"/>
      <c r="AK24" s="161"/>
      <c r="AL24" s="161"/>
      <c r="AM24" s="161"/>
      <c r="AN24" s="161"/>
      <c r="AO24" s="161"/>
      <c r="AP24" s="161"/>
      <c r="AQ24" s="161"/>
      <c r="AR24" s="161"/>
      <c r="AS24" s="161"/>
      <c r="AT24" s="161"/>
      <c r="AU24" s="161"/>
      <c r="AV24" s="161"/>
      <c r="AW24" s="161"/>
      <c r="AX24" s="161"/>
      <c r="AY24" s="161"/>
      <c r="AZ24" s="161"/>
      <c r="BA24" s="161"/>
      <c r="BB24" s="161"/>
      <c r="BC24" s="161"/>
      <c r="BD24" s="161"/>
      <c r="BE24" s="161"/>
      <c r="BF24" s="161"/>
      <c r="BG24" s="161"/>
      <c r="BH24" s="161"/>
      <c r="BI24" s="161"/>
      <c r="BJ24" s="405"/>
      <c r="BK24" s="405"/>
      <c r="BL24" s="405"/>
      <c r="BM24" s="405"/>
      <c r="BN24" s="405"/>
      <c r="BO24" s="405"/>
      <c r="BP24" s="405"/>
      <c r="BQ24" s="405"/>
      <c r="BR24" s="405"/>
      <c r="BS24" s="405"/>
      <c r="BT24" s="405"/>
      <c r="BU24" s="405"/>
      <c r="BV24" s="405"/>
    </row>
    <row r="25" spans="1:74" x14ac:dyDescent="0.2">
      <c r="A25" s="637"/>
      <c r="B25" s="155" t="s">
        <v>1168</v>
      </c>
      <c r="C25" s="161"/>
      <c r="D25" s="161"/>
      <c r="E25" s="161"/>
      <c r="F25" s="161"/>
      <c r="G25" s="161"/>
      <c r="H25" s="161"/>
      <c r="I25" s="161"/>
      <c r="J25" s="161"/>
      <c r="K25" s="161"/>
      <c r="L25" s="161"/>
      <c r="M25" s="161"/>
      <c r="N25" s="161"/>
      <c r="O25" s="161"/>
      <c r="P25" s="161"/>
      <c r="Q25" s="161"/>
      <c r="R25" s="161"/>
      <c r="S25" s="161"/>
      <c r="T25" s="161"/>
      <c r="U25" s="161"/>
      <c r="V25" s="161"/>
      <c r="W25" s="161"/>
      <c r="X25" s="161"/>
      <c r="Y25" s="161"/>
      <c r="Z25" s="161"/>
      <c r="AA25" s="161"/>
      <c r="AB25" s="161"/>
      <c r="AC25" s="161"/>
      <c r="AD25" s="161"/>
      <c r="AE25" s="161"/>
      <c r="AF25" s="161"/>
      <c r="AG25" s="161"/>
      <c r="AH25" s="161"/>
      <c r="AI25" s="161"/>
      <c r="AJ25" s="161"/>
      <c r="AK25" s="161"/>
      <c r="AL25" s="161"/>
      <c r="AM25" s="161"/>
      <c r="AN25" s="161"/>
      <c r="AO25" s="161"/>
      <c r="AP25" s="161"/>
      <c r="AQ25" s="161"/>
      <c r="AR25" s="161"/>
      <c r="AS25" s="161"/>
      <c r="AT25" s="161"/>
      <c r="AU25" s="161"/>
      <c r="AV25" s="161"/>
      <c r="AW25" s="161"/>
      <c r="AX25" s="161"/>
      <c r="AY25" s="161"/>
      <c r="AZ25" s="161"/>
      <c r="BA25" s="161"/>
      <c r="BB25" s="161"/>
      <c r="BC25" s="161"/>
      <c r="BD25" s="161"/>
      <c r="BE25" s="161"/>
      <c r="BF25" s="161"/>
      <c r="BG25" s="161"/>
      <c r="BH25" s="161"/>
      <c r="BI25" s="161"/>
      <c r="BJ25" s="405"/>
      <c r="BK25" s="405"/>
      <c r="BL25" s="405"/>
      <c r="BM25" s="405"/>
      <c r="BN25" s="405"/>
      <c r="BO25" s="405"/>
      <c r="BP25" s="405"/>
      <c r="BQ25" s="405"/>
      <c r="BR25" s="405"/>
      <c r="BS25" s="405"/>
      <c r="BT25" s="405"/>
      <c r="BU25" s="405"/>
      <c r="BV25" s="405"/>
    </row>
    <row r="26" spans="1:74" x14ac:dyDescent="0.2">
      <c r="A26" s="638" t="s">
        <v>1169</v>
      </c>
      <c r="B26" s="639" t="s">
        <v>1166</v>
      </c>
      <c r="C26" s="214">
        <v>0.39203199999999999</v>
      </c>
      <c r="D26" s="214">
        <v>0.38603599999999999</v>
      </c>
      <c r="E26" s="214">
        <v>0.34058100000000002</v>
      </c>
      <c r="F26" s="214">
        <v>0.28249999999999997</v>
      </c>
      <c r="G26" s="214">
        <v>0.271291</v>
      </c>
      <c r="H26" s="214">
        <v>0.27426600000000001</v>
      </c>
      <c r="I26" s="214">
        <v>0.26551599999999997</v>
      </c>
      <c r="J26" s="214">
        <v>0.28000000000000003</v>
      </c>
      <c r="K26" s="214">
        <v>0.36913299999999999</v>
      </c>
      <c r="L26" s="214">
        <v>0.41822599999999999</v>
      </c>
      <c r="M26" s="214">
        <v>0.50316700000000003</v>
      </c>
      <c r="N26" s="214">
        <v>0.51245200000000002</v>
      </c>
      <c r="O26" s="214">
        <v>0.45835500000000001</v>
      </c>
      <c r="P26" s="214">
        <v>0.40550000000000003</v>
      </c>
      <c r="Q26" s="214">
        <v>0.32529000000000002</v>
      </c>
      <c r="R26" s="214">
        <v>0.27053300000000002</v>
      </c>
      <c r="S26" s="214">
        <v>0.254967</v>
      </c>
      <c r="T26" s="214">
        <v>0.27873399999999998</v>
      </c>
      <c r="U26" s="214">
        <v>0.27954800000000002</v>
      </c>
      <c r="V26" s="214">
        <v>0.29390300000000003</v>
      </c>
      <c r="W26" s="214">
        <v>0.38603300000000002</v>
      </c>
      <c r="X26" s="214">
        <v>0.44400000000000001</v>
      </c>
      <c r="Y26" s="214">
        <v>0.53756700000000002</v>
      </c>
      <c r="Z26" s="214">
        <v>0.51545099999999999</v>
      </c>
      <c r="AA26" s="214">
        <v>0.51516099999999998</v>
      </c>
      <c r="AB26" s="214">
        <v>0.43186200000000002</v>
      </c>
      <c r="AC26" s="214">
        <v>0.34709699999999999</v>
      </c>
      <c r="AD26" s="214">
        <v>0.31176700000000002</v>
      </c>
      <c r="AE26" s="214">
        <v>0.26957999999999999</v>
      </c>
      <c r="AF26" s="214">
        <v>0.27786699999999998</v>
      </c>
      <c r="AG26" s="214">
        <v>0.28154899999999999</v>
      </c>
      <c r="AH26" s="214">
        <v>0.28545199999999998</v>
      </c>
      <c r="AI26" s="214">
        <v>0.39329999999999998</v>
      </c>
      <c r="AJ26" s="214">
        <v>0.48706500000000003</v>
      </c>
      <c r="AK26" s="214">
        <v>0.55526699999999996</v>
      </c>
      <c r="AL26" s="214">
        <v>0.53529000000000004</v>
      </c>
      <c r="AM26" s="214">
        <v>0.50493600000000005</v>
      </c>
      <c r="AN26" s="214">
        <v>0.43707099999999999</v>
      </c>
      <c r="AO26" s="214">
        <v>0.34867799999999999</v>
      </c>
      <c r="AP26" s="214">
        <v>0.318467</v>
      </c>
      <c r="AQ26" s="214">
        <v>0.292323</v>
      </c>
      <c r="AR26" s="214">
        <v>0.282833</v>
      </c>
      <c r="AS26" s="214">
        <v>0.29109600000000002</v>
      </c>
      <c r="AT26" s="214">
        <v>0.28880600000000001</v>
      </c>
      <c r="AU26" s="214">
        <v>0.40510000000000002</v>
      </c>
      <c r="AV26" s="214">
        <v>0.42399999999999999</v>
      </c>
      <c r="AW26" s="214">
        <v>0.53320000000000001</v>
      </c>
      <c r="AX26" s="214">
        <v>0.55058099999999999</v>
      </c>
      <c r="AY26" s="214">
        <v>0.47467700000000002</v>
      </c>
      <c r="AZ26" s="214">
        <v>0.49728600000000001</v>
      </c>
      <c r="BA26" s="214">
        <v>0.39600000000000002</v>
      </c>
      <c r="BB26" s="214">
        <v>0.3372</v>
      </c>
      <c r="BC26" s="214">
        <v>0.29158099999999998</v>
      </c>
      <c r="BD26" s="214">
        <v>0.28389999999999999</v>
      </c>
      <c r="BE26" s="214">
        <v>0.26480700000000001</v>
      </c>
      <c r="BF26" s="214">
        <v>0.30361300000000002</v>
      </c>
      <c r="BG26" s="214">
        <v>0.39879999999999999</v>
      </c>
      <c r="BH26" s="214">
        <v>0.43842049999999999</v>
      </c>
      <c r="BI26" s="214">
        <v>0.54560810000000004</v>
      </c>
      <c r="BJ26" s="355">
        <v>0.53508800000000001</v>
      </c>
      <c r="BK26" s="355">
        <v>0.44703409999999999</v>
      </c>
      <c r="BL26" s="355">
        <v>0.42740470000000003</v>
      </c>
      <c r="BM26" s="355">
        <v>0.35240260000000001</v>
      </c>
      <c r="BN26" s="355">
        <v>0.31228729999999999</v>
      </c>
      <c r="BO26" s="355">
        <v>0.29352129999999998</v>
      </c>
      <c r="BP26" s="355">
        <v>0.30106749999999999</v>
      </c>
      <c r="BQ26" s="355">
        <v>0.292217</v>
      </c>
      <c r="BR26" s="355">
        <v>0.30702689999999999</v>
      </c>
      <c r="BS26" s="355">
        <v>0.39992230000000001</v>
      </c>
      <c r="BT26" s="355">
        <v>0.44554060000000001</v>
      </c>
      <c r="BU26" s="355">
        <v>0.54885919999999999</v>
      </c>
      <c r="BV26" s="355">
        <v>0.53864120000000004</v>
      </c>
    </row>
    <row r="27" spans="1:74" x14ac:dyDescent="0.2">
      <c r="A27" s="638" t="s">
        <v>949</v>
      </c>
      <c r="B27" s="639" t="s">
        <v>1167</v>
      </c>
      <c r="C27" s="214">
        <v>0.131935</v>
      </c>
      <c r="D27" s="214">
        <v>0.14482100000000001</v>
      </c>
      <c r="E27" s="214">
        <v>0.15432199999999999</v>
      </c>
      <c r="F27" s="214">
        <v>0.150066</v>
      </c>
      <c r="G27" s="214">
        <v>0.16083800000000001</v>
      </c>
      <c r="H27" s="214">
        <v>0.1565</v>
      </c>
      <c r="I27" s="214">
        <v>0.14816099999999999</v>
      </c>
      <c r="J27" s="214">
        <v>0.14438699999999999</v>
      </c>
      <c r="K27" s="214">
        <v>0.1741</v>
      </c>
      <c r="L27" s="214">
        <v>0.17535400000000001</v>
      </c>
      <c r="M27" s="214">
        <v>0.15506600000000001</v>
      </c>
      <c r="N27" s="214">
        <v>0.14661199999999999</v>
      </c>
      <c r="O27" s="214">
        <v>0.13051599999999999</v>
      </c>
      <c r="P27" s="214">
        <v>0.13928499999999999</v>
      </c>
      <c r="Q27" s="214">
        <v>0.168935</v>
      </c>
      <c r="R27" s="214">
        <v>0.13589999999999999</v>
      </c>
      <c r="S27" s="214">
        <v>0.13864499999999999</v>
      </c>
      <c r="T27" s="214">
        <v>0.13966600000000001</v>
      </c>
      <c r="U27" s="214">
        <v>0.152419</v>
      </c>
      <c r="V27" s="214">
        <v>0.155032</v>
      </c>
      <c r="W27" s="214">
        <v>0.160133</v>
      </c>
      <c r="X27" s="214">
        <v>0.15648300000000001</v>
      </c>
      <c r="Y27" s="214">
        <v>0.145866</v>
      </c>
      <c r="Z27" s="214">
        <v>0.13403200000000001</v>
      </c>
      <c r="AA27" s="214">
        <v>0.157226</v>
      </c>
      <c r="AB27" s="214">
        <v>0.136655</v>
      </c>
      <c r="AC27" s="214">
        <v>0.14016100000000001</v>
      </c>
      <c r="AD27" s="214">
        <v>0.140433</v>
      </c>
      <c r="AE27" s="214">
        <v>0.15058099999999999</v>
      </c>
      <c r="AF27" s="214">
        <v>0.15459999999999999</v>
      </c>
      <c r="AG27" s="214">
        <v>0.14341899999999999</v>
      </c>
      <c r="AH27" s="214">
        <v>0.14116100000000001</v>
      </c>
      <c r="AI27" s="214">
        <v>0.154033</v>
      </c>
      <c r="AJ27" s="214">
        <v>0.145677</v>
      </c>
      <c r="AK27" s="214">
        <v>0.14360000000000001</v>
      </c>
      <c r="AL27" s="214">
        <v>0.13825799999999999</v>
      </c>
      <c r="AM27" s="214">
        <v>0.14435400000000001</v>
      </c>
      <c r="AN27" s="214">
        <v>0.14960699999999999</v>
      </c>
      <c r="AO27" s="214">
        <v>0.170741</v>
      </c>
      <c r="AP27" s="214">
        <v>0.159466</v>
      </c>
      <c r="AQ27" s="214">
        <v>0.191354</v>
      </c>
      <c r="AR27" s="214">
        <v>0.1905</v>
      </c>
      <c r="AS27" s="214">
        <v>0.154645</v>
      </c>
      <c r="AT27" s="214">
        <v>0.19151599999999999</v>
      </c>
      <c r="AU27" s="214">
        <v>0.20039999999999999</v>
      </c>
      <c r="AV27" s="214">
        <v>0.16906399999999999</v>
      </c>
      <c r="AW27" s="214">
        <v>0.19766600000000001</v>
      </c>
      <c r="AX27" s="214">
        <v>0.19961200000000001</v>
      </c>
      <c r="AY27" s="214">
        <v>0.154613</v>
      </c>
      <c r="AZ27" s="214">
        <v>0.13635700000000001</v>
      </c>
      <c r="BA27" s="214">
        <v>0.16006400000000001</v>
      </c>
      <c r="BB27" s="214">
        <v>0.1593</v>
      </c>
      <c r="BC27" s="214">
        <v>0.162129</v>
      </c>
      <c r="BD27" s="214">
        <v>0.17333299999999999</v>
      </c>
      <c r="BE27" s="214">
        <v>0.17751600000000001</v>
      </c>
      <c r="BF27" s="214">
        <v>0.200548</v>
      </c>
      <c r="BG27" s="214">
        <v>0.166267</v>
      </c>
      <c r="BH27" s="214">
        <v>0.16317580000000001</v>
      </c>
      <c r="BI27" s="214">
        <v>0.18138650000000001</v>
      </c>
      <c r="BJ27" s="355">
        <v>0.1777637</v>
      </c>
      <c r="BK27" s="355">
        <v>0.16122939999999999</v>
      </c>
      <c r="BL27" s="355">
        <v>0.16647210000000001</v>
      </c>
      <c r="BM27" s="355">
        <v>0.17779610000000001</v>
      </c>
      <c r="BN27" s="355">
        <v>0.1742919</v>
      </c>
      <c r="BO27" s="355">
        <v>0.1798313</v>
      </c>
      <c r="BP27" s="355">
        <v>0.18265290000000001</v>
      </c>
      <c r="BQ27" s="355">
        <v>0.17368620000000001</v>
      </c>
      <c r="BR27" s="355">
        <v>0.17916460000000001</v>
      </c>
      <c r="BS27" s="355">
        <v>0.19654659999999999</v>
      </c>
      <c r="BT27" s="355">
        <v>0.19101370000000001</v>
      </c>
      <c r="BU27" s="355">
        <v>0.17933969999999999</v>
      </c>
      <c r="BV27" s="355">
        <v>0.1747775</v>
      </c>
    </row>
    <row r="28" spans="1:74" x14ac:dyDescent="0.2">
      <c r="A28" s="638"/>
      <c r="B28" s="639"/>
      <c r="C28" s="161"/>
      <c r="D28" s="161"/>
      <c r="E28" s="161"/>
      <c r="F28" s="161"/>
      <c r="G28" s="161"/>
      <c r="H28" s="161"/>
      <c r="I28" s="161"/>
      <c r="J28" s="161"/>
      <c r="K28" s="161"/>
      <c r="L28" s="161"/>
      <c r="M28" s="161"/>
      <c r="N28" s="161"/>
      <c r="O28" s="161"/>
      <c r="P28" s="161"/>
      <c r="Q28" s="161"/>
      <c r="R28" s="161"/>
      <c r="S28" s="161"/>
      <c r="T28" s="161"/>
      <c r="U28" s="161"/>
      <c r="V28" s="161"/>
      <c r="W28" s="161"/>
      <c r="X28" s="161"/>
      <c r="Y28" s="161"/>
      <c r="Z28" s="161"/>
      <c r="AA28" s="161"/>
      <c r="AB28" s="161"/>
      <c r="AC28" s="161"/>
      <c r="AD28" s="161"/>
      <c r="AE28" s="161"/>
      <c r="AF28" s="161"/>
      <c r="AG28" s="161"/>
      <c r="AH28" s="161"/>
      <c r="AI28" s="161"/>
      <c r="AJ28" s="161"/>
      <c r="AK28" s="161"/>
      <c r="AL28" s="161"/>
      <c r="AM28" s="161"/>
      <c r="AN28" s="161"/>
      <c r="AO28" s="161"/>
      <c r="AP28" s="161"/>
      <c r="AQ28" s="161"/>
      <c r="AR28" s="161"/>
      <c r="AS28" s="161"/>
      <c r="AT28" s="161"/>
      <c r="AU28" s="161"/>
      <c r="AV28" s="161"/>
      <c r="AW28" s="161"/>
      <c r="AX28" s="161"/>
      <c r="AY28" s="161"/>
      <c r="AZ28" s="161"/>
      <c r="BA28" s="161"/>
      <c r="BB28" s="161"/>
      <c r="BC28" s="161"/>
      <c r="BD28" s="161"/>
      <c r="BE28" s="161"/>
      <c r="BF28" s="161"/>
      <c r="BG28" s="161"/>
      <c r="BH28" s="161"/>
      <c r="BI28" s="161"/>
      <c r="BJ28" s="405"/>
      <c r="BK28" s="405"/>
      <c r="BL28" s="405"/>
      <c r="BM28" s="405"/>
      <c r="BN28" s="405"/>
      <c r="BO28" s="405"/>
      <c r="BP28" s="405"/>
      <c r="BQ28" s="405"/>
      <c r="BR28" s="405"/>
      <c r="BS28" s="405"/>
      <c r="BT28" s="405"/>
      <c r="BU28" s="405"/>
      <c r="BV28" s="405"/>
    </row>
    <row r="29" spans="1:74" x14ac:dyDescent="0.2">
      <c r="A29" s="637"/>
      <c r="B29" s="155" t="s">
        <v>1170</v>
      </c>
      <c r="C29" s="161"/>
      <c r="D29" s="161"/>
      <c r="E29" s="161"/>
      <c r="F29" s="161"/>
      <c r="G29" s="161"/>
      <c r="H29" s="161"/>
      <c r="I29" s="161"/>
      <c r="J29" s="161"/>
      <c r="K29" s="161"/>
      <c r="L29" s="161"/>
      <c r="M29" s="161"/>
      <c r="N29" s="161"/>
      <c r="O29" s="161"/>
      <c r="P29" s="161"/>
      <c r="Q29" s="161"/>
      <c r="R29" s="161"/>
      <c r="S29" s="161"/>
      <c r="T29" s="161"/>
      <c r="U29" s="161"/>
      <c r="V29" s="161"/>
      <c r="W29" s="161"/>
      <c r="X29" s="161"/>
      <c r="Y29" s="161"/>
      <c r="Z29" s="161"/>
      <c r="AA29" s="161"/>
      <c r="AB29" s="161"/>
      <c r="AC29" s="161"/>
      <c r="AD29" s="161"/>
      <c r="AE29" s="161"/>
      <c r="AF29" s="161"/>
      <c r="AG29" s="161"/>
      <c r="AH29" s="161"/>
      <c r="AI29" s="161"/>
      <c r="AJ29" s="161"/>
      <c r="AK29" s="161"/>
      <c r="AL29" s="161"/>
      <c r="AM29" s="161"/>
      <c r="AN29" s="161"/>
      <c r="AO29" s="161"/>
      <c r="AP29" s="161"/>
      <c r="AQ29" s="161"/>
      <c r="AR29" s="161"/>
      <c r="AS29" s="161"/>
      <c r="AT29" s="161"/>
      <c r="AU29" s="161"/>
      <c r="AV29" s="161"/>
      <c r="AW29" s="161"/>
      <c r="AX29" s="161"/>
      <c r="AY29" s="161"/>
      <c r="AZ29" s="161"/>
      <c r="BA29" s="161"/>
      <c r="BB29" s="161"/>
      <c r="BC29" s="161"/>
      <c r="BD29" s="161"/>
      <c r="BE29" s="161"/>
      <c r="BF29" s="161"/>
      <c r="BG29" s="161"/>
      <c r="BH29" s="161"/>
      <c r="BI29" s="161"/>
      <c r="BJ29" s="405"/>
      <c r="BK29" s="405"/>
      <c r="BL29" s="405"/>
      <c r="BM29" s="405"/>
      <c r="BN29" s="405"/>
      <c r="BO29" s="405"/>
      <c r="BP29" s="405"/>
      <c r="BQ29" s="405"/>
      <c r="BR29" s="405"/>
      <c r="BS29" s="405"/>
      <c r="BT29" s="405"/>
      <c r="BU29" s="405"/>
      <c r="BV29" s="405"/>
    </row>
    <row r="30" spans="1:74" x14ac:dyDescent="0.2">
      <c r="A30" s="638" t="s">
        <v>1171</v>
      </c>
      <c r="B30" s="639" t="s">
        <v>1172</v>
      </c>
      <c r="C30" s="214">
        <v>1.0587740000000001</v>
      </c>
      <c r="D30" s="214">
        <v>1.0216419999999999</v>
      </c>
      <c r="E30" s="214">
        <v>1.030645</v>
      </c>
      <c r="F30" s="214">
        <v>0.95976600000000001</v>
      </c>
      <c r="G30" s="214">
        <v>0.97425700000000004</v>
      </c>
      <c r="H30" s="214">
        <v>0.98793299999999995</v>
      </c>
      <c r="I30" s="214">
        <v>1.0246120000000001</v>
      </c>
      <c r="J30" s="214">
        <v>1.1272249999999999</v>
      </c>
      <c r="K30" s="214">
        <v>1.090166</v>
      </c>
      <c r="L30" s="214">
        <v>1.0578369999999999</v>
      </c>
      <c r="M30" s="214">
        <v>1.0981320000000001</v>
      </c>
      <c r="N30" s="214">
        <v>1.0751280000000001</v>
      </c>
      <c r="O30" s="214">
        <v>1.068063</v>
      </c>
      <c r="P30" s="214">
        <v>1.0991420000000001</v>
      </c>
      <c r="Q30" s="214">
        <v>1.00458</v>
      </c>
      <c r="R30" s="214">
        <v>1.0602659999999999</v>
      </c>
      <c r="S30" s="214">
        <v>1.0743860000000001</v>
      </c>
      <c r="T30" s="214">
        <v>1.0421659999999999</v>
      </c>
      <c r="U30" s="214">
        <v>1.062289</v>
      </c>
      <c r="V30" s="214">
        <v>1.0119670000000001</v>
      </c>
      <c r="W30" s="214">
        <v>1.074133</v>
      </c>
      <c r="X30" s="214">
        <v>1.085418</v>
      </c>
      <c r="Y30" s="214">
        <v>1.165233</v>
      </c>
      <c r="Z30" s="214">
        <v>1.1558060000000001</v>
      </c>
      <c r="AA30" s="214">
        <v>1.1133550000000001</v>
      </c>
      <c r="AB30" s="214">
        <v>1.108449</v>
      </c>
      <c r="AC30" s="214">
        <v>1.1807700000000001</v>
      </c>
      <c r="AD30" s="214">
        <v>1.1401049999999999</v>
      </c>
      <c r="AE30" s="214">
        <v>1.1311789999999999</v>
      </c>
      <c r="AF30" s="214">
        <v>1.0894250000000001</v>
      </c>
      <c r="AG30" s="214">
        <v>1.170083</v>
      </c>
      <c r="AH30" s="214">
        <v>1.111278</v>
      </c>
      <c r="AI30" s="214">
        <v>1.0531870000000001</v>
      </c>
      <c r="AJ30" s="214">
        <v>1.16978</v>
      </c>
      <c r="AK30" s="214">
        <v>1.159022</v>
      </c>
      <c r="AL30" s="214">
        <v>1.1322700000000001</v>
      </c>
      <c r="AM30" s="214">
        <v>1.182831</v>
      </c>
      <c r="AN30" s="214">
        <v>1.2067049999999999</v>
      </c>
      <c r="AO30" s="214">
        <v>1.199106</v>
      </c>
      <c r="AP30" s="214">
        <v>1.1665669999999999</v>
      </c>
      <c r="AQ30" s="214">
        <v>1.2540389999999999</v>
      </c>
      <c r="AR30" s="214">
        <v>1.325672</v>
      </c>
      <c r="AS30" s="214">
        <v>1.2729539999999999</v>
      </c>
      <c r="AT30" s="214">
        <v>1.1310260000000001</v>
      </c>
      <c r="AU30" s="214">
        <v>1.0473619999999999</v>
      </c>
      <c r="AV30" s="214">
        <v>1.268634</v>
      </c>
      <c r="AW30" s="214">
        <v>1.376728</v>
      </c>
      <c r="AX30" s="214">
        <v>1.456164</v>
      </c>
      <c r="AY30" s="214">
        <v>1.4276709999999999</v>
      </c>
      <c r="AZ30" s="214">
        <v>1.353588</v>
      </c>
      <c r="BA30" s="214">
        <v>1.5167470000000001</v>
      </c>
      <c r="BB30" s="214">
        <v>1.465659</v>
      </c>
      <c r="BC30" s="214">
        <v>1.4261710000000001</v>
      </c>
      <c r="BD30" s="214">
        <v>1.468121</v>
      </c>
      <c r="BE30" s="214">
        <v>1.5244930000000001</v>
      </c>
      <c r="BF30" s="214">
        <v>1.5187740000000001</v>
      </c>
      <c r="BG30" s="214">
        <v>1.4817119999999999</v>
      </c>
      <c r="BH30" s="214">
        <v>1.5081290000000001</v>
      </c>
      <c r="BI30" s="214">
        <v>1.5431999999999999</v>
      </c>
      <c r="BJ30" s="355">
        <v>1.5446880000000001</v>
      </c>
      <c r="BK30" s="355">
        <v>1.5322629999999999</v>
      </c>
      <c r="BL30" s="355">
        <v>1.5762149999999999</v>
      </c>
      <c r="BM30" s="355">
        <v>1.577793</v>
      </c>
      <c r="BN30" s="355">
        <v>1.555655</v>
      </c>
      <c r="BO30" s="355">
        <v>1.615291</v>
      </c>
      <c r="BP30" s="355">
        <v>1.622797</v>
      </c>
      <c r="BQ30" s="355">
        <v>1.674329</v>
      </c>
      <c r="BR30" s="355">
        <v>1.6673819999999999</v>
      </c>
      <c r="BS30" s="355">
        <v>1.7134320000000001</v>
      </c>
      <c r="BT30" s="355">
        <v>1.7138599999999999</v>
      </c>
      <c r="BU30" s="355">
        <v>1.749754</v>
      </c>
      <c r="BV30" s="355">
        <v>1.7458480000000001</v>
      </c>
    </row>
    <row r="31" spans="1:74" x14ac:dyDescent="0.2">
      <c r="A31" s="638" t="s">
        <v>1344</v>
      </c>
      <c r="B31" s="639" t="s">
        <v>1346</v>
      </c>
      <c r="C31" s="214">
        <v>1.393478</v>
      </c>
      <c r="D31" s="214">
        <v>1.142293</v>
      </c>
      <c r="E31" s="214">
        <v>0.94410000000000005</v>
      </c>
      <c r="F31" s="214">
        <v>0.71477199999999996</v>
      </c>
      <c r="G31" s="214">
        <v>0.50014000000000003</v>
      </c>
      <c r="H31" s="214">
        <v>0.64550399999999997</v>
      </c>
      <c r="I31" s="214">
        <v>0.62556599999999996</v>
      </c>
      <c r="J31" s="214">
        <v>0.71432700000000005</v>
      </c>
      <c r="K31" s="214">
        <v>0.80315499999999995</v>
      </c>
      <c r="L31" s="214">
        <v>0.84445800000000004</v>
      </c>
      <c r="M31" s="214">
        <v>1.049129</v>
      </c>
      <c r="N31" s="214">
        <v>1.076622</v>
      </c>
      <c r="O31" s="214">
        <v>1.2810790000000001</v>
      </c>
      <c r="P31" s="214">
        <v>1.3045260000000001</v>
      </c>
      <c r="Q31" s="214">
        <v>0.97679700000000003</v>
      </c>
      <c r="R31" s="214">
        <v>0.67274800000000001</v>
      </c>
      <c r="S31" s="214">
        <v>0.59898499999999999</v>
      </c>
      <c r="T31" s="214">
        <v>0.74405399999999999</v>
      </c>
      <c r="U31" s="214">
        <v>0.69316999999999995</v>
      </c>
      <c r="V31" s="214">
        <v>0.71989599999999998</v>
      </c>
      <c r="W31" s="214">
        <v>0.67840999999999996</v>
      </c>
      <c r="X31" s="214">
        <v>0.79619300000000004</v>
      </c>
      <c r="Y31" s="214">
        <v>0.85830200000000001</v>
      </c>
      <c r="Z31" s="214">
        <v>1.079221</v>
      </c>
      <c r="AA31" s="214">
        <v>1.2451190000000001</v>
      </c>
      <c r="AB31" s="214">
        <v>1.2260070000000001</v>
      </c>
      <c r="AC31" s="214">
        <v>0.90651199999999998</v>
      </c>
      <c r="AD31" s="214">
        <v>0.65891599999999995</v>
      </c>
      <c r="AE31" s="214">
        <v>0.66635200000000006</v>
      </c>
      <c r="AF31" s="214">
        <v>0.52826300000000004</v>
      </c>
      <c r="AG31" s="214">
        <v>0.63994499999999999</v>
      </c>
      <c r="AH31" s="214">
        <v>0.64551599999999998</v>
      </c>
      <c r="AI31" s="214">
        <v>0.74917699999999998</v>
      </c>
      <c r="AJ31" s="214">
        <v>0.79473000000000005</v>
      </c>
      <c r="AK31" s="214">
        <v>0.86055000000000004</v>
      </c>
      <c r="AL31" s="214">
        <v>1.083521</v>
      </c>
      <c r="AM31" s="214">
        <v>1.319591</v>
      </c>
      <c r="AN31" s="214">
        <v>0.93526299999999996</v>
      </c>
      <c r="AO31" s="214">
        <v>0.89245099999999999</v>
      </c>
      <c r="AP31" s="214">
        <v>0.73681799999999997</v>
      </c>
      <c r="AQ31" s="214">
        <v>0.54809799999999997</v>
      </c>
      <c r="AR31" s="214">
        <v>0.54424300000000003</v>
      </c>
      <c r="AS31" s="214">
        <v>0.63723600000000002</v>
      </c>
      <c r="AT31" s="214">
        <v>0.60371600000000003</v>
      </c>
      <c r="AU31" s="214">
        <v>0.80225100000000005</v>
      </c>
      <c r="AV31" s="214">
        <v>0.61768400000000001</v>
      </c>
      <c r="AW31" s="214">
        <v>0.95564300000000002</v>
      </c>
      <c r="AX31" s="214">
        <v>1.04789</v>
      </c>
      <c r="AY31" s="214">
        <v>1.3908309999999999</v>
      </c>
      <c r="AZ31" s="214">
        <v>1.1049009999999999</v>
      </c>
      <c r="BA31" s="214">
        <v>0.988819</v>
      </c>
      <c r="BB31" s="214">
        <v>0.81448799999999999</v>
      </c>
      <c r="BC31" s="214">
        <v>0.49452800000000002</v>
      </c>
      <c r="BD31" s="214">
        <v>0.49921700000000002</v>
      </c>
      <c r="BE31" s="214">
        <v>0.61390900000000004</v>
      </c>
      <c r="BF31" s="214">
        <v>0.63641300000000001</v>
      </c>
      <c r="BG31" s="214">
        <v>0.71051299999999995</v>
      </c>
      <c r="BH31" s="214">
        <v>0.87296109032000002</v>
      </c>
      <c r="BI31" s="214">
        <v>1.1027939</v>
      </c>
      <c r="BJ31" s="355">
        <v>1.16995</v>
      </c>
      <c r="BK31" s="355">
        <v>1.273047</v>
      </c>
      <c r="BL31" s="355">
        <v>1.110304</v>
      </c>
      <c r="BM31" s="355">
        <v>0.89442580000000005</v>
      </c>
      <c r="BN31" s="355">
        <v>0.67035310000000004</v>
      </c>
      <c r="BO31" s="355">
        <v>0.54402139999999999</v>
      </c>
      <c r="BP31" s="355">
        <v>0.5816907</v>
      </c>
      <c r="BQ31" s="355">
        <v>0.65579880000000002</v>
      </c>
      <c r="BR31" s="355">
        <v>0.67996179999999995</v>
      </c>
      <c r="BS31" s="355">
        <v>0.78262969999999998</v>
      </c>
      <c r="BT31" s="355">
        <v>0.90303750000000005</v>
      </c>
      <c r="BU31" s="355">
        <v>1.0404709999999999</v>
      </c>
      <c r="BV31" s="355">
        <v>1.231328</v>
      </c>
    </row>
    <row r="32" spans="1:74" x14ac:dyDescent="0.2">
      <c r="A32" s="638" t="s">
        <v>1345</v>
      </c>
      <c r="B32" s="639" t="s">
        <v>1347</v>
      </c>
      <c r="C32" s="214">
        <v>0.309838</v>
      </c>
      <c r="D32" s="214">
        <v>0.30278500000000003</v>
      </c>
      <c r="E32" s="214">
        <v>0.29696699999999998</v>
      </c>
      <c r="F32" s="214">
        <v>0.29403299999999999</v>
      </c>
      <c r="G32" s="214">
        <v>0.26974100000000001</v>
      </c>
      <c r="H32" s="214">
        <v>0.29599999999999999</v>
      </c>
      <c r="I32" s="214">
        <v>0.31022499999999997</v>
      </c>
      <c r="J32" s="214">
        <v>0.295516</v>
      </c>
      <c r="K32" s="214">
        <v>0.27276600000000001</v>
      </c>
      <c r="L32" s="214">
        <v>0.28932200000000002</v>
      </c>
      <c r="M32" s="214">
        <v>0.29673300000000002</v>
      </c>
      <c r="N32" s="214">
        <v>0.33180599999999999</v>
      </c>
      <c r="O32" s="214">
        <v>0.29845100000000002</v>
      </c>
      <c r="P32" s="214">
        <v>0.26710699999999998</v>
      </c>
      <c r="Q32" s="214">
        <v>0.250967</v>
      </c>
      <c r="R32" s="214">
        <v>0.29330000000000001</v>
      </c>
      <c r="S32" s="214">
        <v>0.29064499999999999</v>
      </c>
      <c r="T32" s="214">
        <v>0.30893300000000001</v>
      </c>
      <c r="U32" s="214">
        <v>0.33706399999999997</v>
      </c>
      <c r="V32" s="214">
        <v>0.32203199999999998</v>
      </c>
      <c r="W32" s="214">
        <v>0.29173300000000002</v>
      </c>
      <c r="X32" s="214">
        <v>0.28787099999999999</v>
      </c>
      <c r="Y32" s="214">
        <v>0.311033</v>
      </c>
      <c r="Z32" s="214">
        <v>0.30461199999999999</v>
      </c>
      <c r="AA32" s="214">
        <v>0.329129</v>
      </c>
      <c r="AB32" s="214">
        <v>0.31658599999999998</v>
      </c>
      <c r="AC32" s="214">
        <v>0.28680699999999998</v>
      </c>
      <c r="AD32" s="214">
        <v>0.29186699999999999</v>
      </c>
      <c r="AE32" s="214">
        <v>0.29970999999999998</v>
      </c>
      <c r="AF32" s="214">
        <v>0.30206699999999997</v>
      </c>
      <c r="AG32" s="214">
        <v>0.31238700000000003</v>
      </c>
      <c r="AH32" s="214">
        <v>0.30496800000000002</v>
      </c>
      <c r="AI32" s="214">
        <v>0.280333</v>
      </c>
      <c r="AJ32" s="214">
        <v>0.242807</v>
      </c>
      <c r="AK32" s="214">
        <v>0.28160000000000002</v>
      </c>
      <c r="AL32" s="214">
        <v>0.31329000000000001</v>
      </c>
      <c r="AM32" s="214">
        <v>0.33319399999999999</v>
      </c>
      <c r="AN32" s="214">
        <v>0.37071399999999999</v>
      </c>
      <c r="AO32" s="214">
        <v>0.31283899999999998</v>
      </c>
      <c r="AP32" s="214">
        <v>0.30763299999999999</v>
      </c>
      <c r="AQ32" s="214">
        <v>0.331258</v>
      </c>
      <c r="AR32" s="214">
        <v>0.30606699999999998</v>
      </c>
      <c r="AS32" s="214">
        <v>0.29799999999999999</v>
      </c>
      <c r="AT32" s="214">
        <v>0.27841900000000003</v>
      </c>
      <c r="AU32" s="214">
        <v>0.269067</v>
      </c>
      <c r="AV32" s="214">
        <v>0.31496800000000003</v>
      </c>
      <c r="AW32" s="214">
        <v>0.31693300000000002</v>
      </c>
      <c r="AX32" s="214">
        <v>0.33751599999999998</v>
      </c>
      <c r="AY32" s="214">
        <v>0.31545200000000001</v>
      </c>
      <c r="AZ32" s="214">
        <v>0.29949999999999999</v>
      </c>
      <c r="BA32" s="214">
        <v>0.33216099999999998</v>
      </c>
      <c r="BB32" s="214">
        <v>0.28589999999999999</v>
      </c>
      <c r="BC32" s="214">
        <v>0.304419</v>
      </c>
      <c r="BD32" s="214">
        <v>0.33040000000000003</v>
      </c>
      <c r="BE32" s="214">
        <v>0.30474200000000001</v>
      </c>
      <c r="BF32" s="214">
        <v>0.31593599999999999</v>
      </c>
      <c r="BG32" s="214">
        <v>0.30096699999999998</v>
      </c>
      <c r="BH32" s="214">
        <v>0.29020020000000002</v>
      </c>
      <c r="BI32" s="214">
        <v>0.2836824</v>
      </c>
      <c r="BJ32" s="355">
        <v>0.31982880000000002</v>
      </c>
      <c r="BK32" s="355">
        <v>0.31836550000000002</v>
      </c>
      <c r="BL32" s="355">
        <v>0.30169360000000001</v>
      </c>
      <c r="BM32" s="355">
        <v>0.30932549999999998</v>
      </c>
      <c r="BN32" s="355">
        <v>0.32125930000000003</v>
      </c>
      <c r="BO32" s="355">
        <v>0.309726</v>
      </c>
      <c r="BP32" s="355">
        <v>0.3062105</v>
      </c>
      <c r="BQ32" s="355">
        <v>0.32339630000000003</v>
      </c>
      <c r="BR32" s="355">
        <v>0.3002262</v>
      </c>
      <c r="BS32" s="355">
        <v>0.28029340000000003</v>
      </c>
      <c r="BT32" s="355">
        <v>0.2934621</v>
      </c>
      <c r="BU32" s="355">
        <v>0.27902529999999998</v>
      </c>
      <c r="BV32" s="355">
        <v>0.31297079999999999</v>
      </c>
    </row>
    <row r="33" spans="1:74" x14ac:dyDescent="0.2">
      <c r="A33" s="638" t="s">
        <v>1174</v>
      </c>
      <c r="B33" s="639" t="s">
        <v>1166</v>
      </c>
      <c r="C33" s="214">
        <v>0.16599</v>
      </c>
      <c r="D33" s="214">
        <v>0.14400399999999999</v>
      </c>
      <c r="E33" s="214">
        <v>0.12595100000000001</v>
      </c>
      <c r="F33" s="214">
        <v>0.218915</v>
      </c>
      <c r="G33" s="214">
        <v>0.18706200000000001</v>
      </c>
      <c r="H33" s="214">
        <v>0.147455</v>
      </c>
      <c r="I33" s="214">
        <v>0.15660399999999999</v>
      </c>
      <c r="J33" s="214">
        <v>0.18299399999999999</v>
      </c>
      <c r="K33" s="214">
        <v>0.16670599999999999</v>
      </c>
      <c r="L33" s="214">
        <v>0.23589499999999999</v>
      </c>
      <c r="M33" s="214">
        <v>0.231685</v>
      </c>
      <c r="N33" s="214">
        <v>0.20369399999999999</v>
      </c>
      <c r="O33" s="214">
        <v>0.21009800000000001</v>
      </c>
      <c r="P33" s="214">
        <v>0.13911200000000001</v>
      </c>
      <c r="Q33" s="214">
        <v>0.17494299999999999</v>
      </c>
      <c r="R33" s="214">
        <v>0.22234599999999999</v>
      </c>
      <c r="S33" s="214">
        <v>0.28858200000000001</v>
      </c>
      <c r="T33" s="214">
        <v>0.24226400000000001</v>
      </c>
      <c r="U33" s="214">
        <v>0.29744199999999998</v>
      </c>
      <c r="V33" s="214">
        <v>0.24668399999999999</v>
      </c>
      <c r="W33" s="214">
        <v>0.16597700000000001</v>
      </c>
      <c r="X33" s="214">
        <v>0.23176099999999999</v>
      </c>
      <c r="Y33" s="214">
        <v>0.206761</v>
      </c>
      <c r="Z33" s="214">
        <v>0.19980700000000001</v>
      </c>
      <c r="AA33" s="214">
        <v>0.21120700000000001</v>
      </c>
      <c r="AB33" s="214">
        <v>0.145061</v>
      </c>
      <c r="AC33" s="214">
        <v>0.175676</v>
      </c>
      <c r="AD33" s="214">
        <v>0.25664599999999999</v>
      </c>
      <c r="AE33" s="214">
        <v>0.26293</v>
      </c>
      <c r="AF33" s="214">
        <v>0.255361</v>
      </c>
      <c r="AG33" s="214">
        <v>0.223271</v>
      </c>
      <c r="AH33" s="214">
        <v>0.20295199999999999</v>
      </c>
      <c r="AI33" s="214">
        <v>0.280615</v>
      </c>
      <c r="AJ33" s="214">
        <v>0.227242</v>
      </c>
      <c r="AK33" s="214">
        <v>0.14400399999999999</v>
      </c>
      <c r="AL33" s="214">
        <v>0.13131399999999999</v>
      </c>
      <c r="AM33" s="214">
        <v>0.12581300000000001</v>
      </c>
      <c r="AN33" s="214">
        <v>5.2589999999999998E-2</v>
      </c>
      <c r="AO33" s="214">
        <v>0.21898200000000001</v>
      </c>
      <c r="AP33" s="214">
        <v>0.208311</v>
      </c>
      <c r="AQ33" s="214">
        <v>0.206452</v>
      </c>
      <c r="AR33" s="214">
        <v>0.28211900000000001</v>
      </c>
      <c r="AS33" s="214">
        <v>0.30925900000000001</v>
      </c>
      <c r="AT33" s="214">
        <v>0.15063599999999999</v>
      </c>
      <c r="AU33" s="214">
        <v>0.127329</v>
      </c>
      <c r="AV33" s="214">
        <v>0.194853</v>
      </c>
      <c r="AW33" s="214">
        <v>0.14726500000000001</v>
      </c>
      <c r="AX33" s="214">
        <v>0.15080499999999999</v>
      </c>
      <c r="AY33" s="214">
        <v>0.22191</v>
      </c>
      <c r="AZ33" s="214">
        <v>0.25703599999999999</v>
      </c>
      <c r="BA33" s="214">
        <v>0.139206</v>
      </c>
      <c r="BB33" s="214">
        <v>0.183056</v>
      </c>
      <c r="BC33" s="214">
        <v>0.21639700000000001</v>
      </c>
      <c r="BD33" s="214">
        <v>0.241781</v>
      </c>
      <c r="BE33" s="214">
        <v>0.221526</v>
      </c>
      <c r="BF33" s="214">
        <v>0.24610199999999999</v>
      </c>
      <c r="BG33" s="214">
        <v>0.171705</v>
      </c>
      <c r="BH33" s="214">
        <v>0.2388219</v>
      </c>
      <c r="BI33" s="214">
        <v>0.20611670000000001</v>
      </c>
      <c r="BJ33" s="355">
        <v>0.22575899999999999</v>
      </c>
      <c r="BK33" s="355">
        <v>0.207124</v>
      </c>
      <c r="BL33" s="355">
        <v>0.19537860000000001</v>
      </c>
      <c r="BM33" s="355">
        <v>0.21600829999999999</v>
      </c>
      <c r="BN33" s="355">
        <v>0.26072889999999999</v>
      </c>
      <c r="BO33" s="355">
        <v>0.27806039999999999</v>
      </c>
      <c r="BP33" s="355">
        <v>0.27240950000000003</v>
      </c>
      <c r="BQ33" s="355">
        <v>0.27899679999999999</v>
      </c>
      <c r="BR33" s="355">
        <v>0.24459719999999999</v>
      </c>
      <c r="BS33" s="355">
        <v>0.2306771</v>
      </c>
      <c r="BT33" s="355">
        <v>0.23617170000000001</v>
      </c>
      <c r="BU33" s="355">
        <v>0.23555000000000001</v>
      </c>
      <c r="BV33" s="355">
        <v>0.21084890000000001</v>
      </c>
    </row>
    <row r="34" spans="1:74" x14ac:dyDescent="0.2">
      <c r="A34" s="638" t="s">
        <v>936</v>
      </c>
      <c r="B34" s="639" t="s">
        <v>1167</v>
      </c>
      <c r="C34" s="214">
        <v>5.0706000000000001E-2</v>
      </c>
      <c r="D34" s="214">
        <v>6.9922999999999999E-2</v>
      </c>
      <c r="E34" s="214">
        <v>2.2904999999999998E-2</v>
      </c>
      <c r="F34" s="214">
        <v>1.529E-2</v>
      </c>
      <c r="G34" s="214">
        <v>2.3560000000000001E-2</v>
      </c>
      <c r="H34" s="214">
        <v>8.6926000000000003E-2</v>
      </c>
      <c r="I34" s="214">
        <v>6.7380000000000001E-3</v>
      </c>
      <c r="J34" s="214">
        <v>3.8332999999999999E-2</v>
      </c>
      <c r="K34" s="214">
        <v>7.8171000000000004E-2</v>
      </c>
      <c r="L34" s="214">
        <v>8.0200999999999995E-2</v>
      </c>
      <c r="M34" s="214">
        <v>5.4266000000000002E-2</v>
      </c>
      <c r="N34" s="214">
        <v>0.104488</v>
      </c>
      <c r="O34" s="214">
        <v>6.3402E-2</v>
      </c>
      <c r="P34" s="214">
        <v>8.1855999999999998E-2</v>
      </c>
      <c r="Q34" s="214">
        <v>0.140654</v>
      </c>
      <c r="R34" s="214">
        <v>0.11766799999999999</v>
      </c>
      <c r="S34" s="214">
        <v>6.9398000000000001E-2</v>
      </c>
      <c r="T34" s="214">
        <v>9.2608999999999997E-2</v>
      </c>
      <c r="U34" s="214">
        <v>7.8088000000000005E-2</v>
      </c>
      <c r="V34" s="214">
        <v>0.15328600000000001</v>
      </c>
      <c r="W34" s="214">
        <v>7.2658E-2</v>
      </c>
      <c r="X34" s="214">
        <v>0.13906299999999999</v>
      </c>
      <c r="Y34" s="214">
        <v>4.3763999999999997E-2</v>
      </c>
      <c r="Z34" s="214">
        <v>8.6437E-2</v>
      </c>
      <c r="AA34" s="214">
        <v>5.926E-2</v>
      </c>
      <c r="AB34" s="214">
        <v>2.016E-3</v>
      </c>
      <c r="AC34" s="214">
        <v>6.3428999999999999E-2</v>
      </c>
      <c r="AD34" s="214">
        <v>5.5015000000000001E-2</v>
      </c>
      <c r="AE34" s="214">
        <v>2.2817E-2</v>
      </c>
      <c r="AF34" s="214">
        <v>9.4271999999999995E-2</v>
      </c>
      <c r="AG34" s="214">
        <v>7.5572E-2</v>
      </c>
      <c r="AH34" s="214">
        <v>4.3436000000000002E-2</v>
      </c>
      <c r="AI34" s="214">
        <v>6.5865999999999994E-2</v>
      </c>
      <c r="AJ34" s="214">
        <v>0.122132</v>
      </c>
      <c r="AK34" s="214">
        <v>7.4404999999999999E-2</v>
      </c>
      <c r="AL34" s="214">
        <v>0.114373</v>
      </c>
      <c r="AM34" s="214">
        <v>8.7083999999999995E-2</v>
      </c>
      <c r="AN34" s="214">
        <v>9.0137999999999996E-2</v>
      </c>
      <c r="AO34" s="214">
        <v>0.10591200000000001</v>
      </c>
      <c r="AP34" s="214">
        <v>0.10471</v>
      </c>
      <c r="AQ34" s="214">
        <v>0.111418</v>
      </c>
      <c r="AR34" s="214">
        <v>2.0806000000000002E-2</v>
      </c>
      <c r="AS34" s="214">
        <v>7.0328000000000002E-2</v>
      </c>
      <c r="AT34" s="214">
        <v>8.5549E-2</v>
      </c>
      <c r="AU34" s="214">
        <v>0.10131999999999999</v>
      </c>
      <c r="AV34" s="214">
        <v>0.217975</v>
      </c>
      <c r="AW34" s="214">
        <v>0.105181</v>
      </c>
      <c r="AX34" s="214">
        <v>0.12515000000000001</v>
      </c>
      <c r="AY34" s="214">
        <v>9.4645999999999994E-2</v>
      </c>
      <c r="AZ34" s="214">
        <v>0.10424700000000001</v>
      </c>
      <c r="BA34" s="214">
        <v>9.1686000000000004E-2</v>
      </c>
      <c r="BB34" s="214">
        <v>8.0843999999999999E-2</v>
      </c>
      <c r="BC34" s="214">
        <v>0.10165299999999999</v>
      </c>
      <c r="BD34" s="214">
        <v>9.2459E-2</v>
      </c>
      <c r="BE34" s="214">
        <v>0.14091999999999999</v>
      </c>
      <c r="BF34" s="214">
        <v>0.171712</v>
      </c>
      <c r="BG34" s="214">
        <v>0.17630199999999999</v>
      </c>
      <c r="BH34" s="214">
        <v>0.15347350000000001</v>
      </c>
      <c r="BI34" s="214">
        <v>8.2946099999999995E-2</v>
      </c>
      <c r="BJ34" s="355">
        <v>0.1160108</v>
      </c>
      <c r="BK34" s="355">
        <v>0.1330655</v>
      </c>
      <c r="BL34" s="355">
        <v>9.0418700000000005E-2</v>
      </c>
      <c r="BM34" s="355">
        <v>9.8418400000000003E-2</v>
      </c>
      <c r="BN34" s="355">
        <v>7.8885200000000003E-2</v>
      </c>
      <c r="BO34" s="355">
        <v>6.1635500000000003E-2</v>
      </c>
      <c r="BP34" s="355">
        <v>8.3279900000000004E-2</v>
      </c>
      <c r="BQ34" s="355">
        <v>5.9056900000000002E-2</v>
      </c>
      <c r="BR34" s="355">
        <v>6.8796399999999994E-2</v>
      </c>
      <c r="BS34" s="355">
        <v>8.6037600000000006E-2</v>
      </c>
      <c r="BT34" s="355">
        <v>0.1064015</v>
      </c>
      <c r="BU34" s="355">
        <v>6.8757200000000004E-2</v>
      </c>
      <c r="BV34" s="355">
        <v>8.4412299999999996E-2</v>
      </c>
    </row>
    <row r="35" spans="1:74" x14ac:dyDescent="0.2">
      <c r="A35" s="638"/>
      <c r="B35" s="639"/>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1"/>
      <c r="AE35" s="161"/>
      <c r="AF35" s="161"/>
      <c r="AG35" s="161"/>
      <c r="AH35" s="161"/>
      <c r="AI35" s="161"/>
      <c r="AJ35" s="161"/>
      <c r="AK35" s="161"/>
      <c r="AL35" s="161"/>
      <c r="AM35" s="161"/>
      <c r="AN35" s="161"/>
      <c r="AO35" s="161"/>
      <c r="AP35" s="161"/>
      <c r="AQ35" s="161"/>
      <c r="AR35" s="161"/>
      <c r="AS35" s="161"/>
      <c r="AT35" s="161"/>
      <c r="AU35" s="161"/>
      <c r="AV35" s="161"/>
      <c r="AW35" s="161"/>
      <c r="AX35" s="161"/>
      <c r="AY35" s="161"/>
      <c r="AZ35" s="161"/>
      <c r="BA35" s="161"/>
      <c r="BB35" s="161"/>
      <c r="BC35" s="161"/>
      <c r="BD35" s="161"/>
      <c r="BE35" s="161"/>
      <c r="BF35" s="161"/>
      <c r="BG35" s="161"/>
      <c r="BH35" s="161"/>
      <c r="BI35" s="161"/>
      <c r="BJ35" s="405"/>
      <c r="BK35" s="405"/>
      <c r="BL35" s="405"/>
      <c r="BM35" s="405"/>
      <c r="BN35" s="405"/>
      <c r="BO35" s="405"/>
      <c r="BP35" s="405"/>
      <c r="BQ35" s="405"/>
      <c r="BR35" s="405"/>
      <c r="BS35" s="405"/>
      <c r="BT35" s="405"/>
      <c r="BU35" s="405"/>
      <c r="BV35" s="405"/>
    </row>
    <row r="36" spans="1:74" x14ac:dyDescent="0.2">
      <c r="A36" s="638"/>
      <c r="B36" s="155" t="s">
        <v>1175</v>
      </c>
      <c r="C36" s="161"/>
      <c r="D36" s="161"/>
      <c r="E36" s="161"/>
      <c r="F36" s="161"/>
      <c r="G36" s="161"/>
      <c r="H36" s="161"/>
      <c r="I36" s="161"/>
      <c r="J36" s="161"/>
      <c r="K36" s="161"/>
      <c r="L36" s="161"/>
      <c r="M36" s="161"/>
      <c r="N36" s="161"/>
      <c r="O36" s="161"/>
      <c r="P36" s="161"/>
      <c r="Q36" s="161"/>
      <c r="R36" s="161"/>
      <c r="S36" s="161"/>
      <c r="T36" s="161"/>
      <c r="U36" s="161"/>
      <c r="V36" s="161"/>
      <c r="W36" s="161"/>
      <c r="X36" s="161"/>
      <c r="Y36" s="161"/>
      <c r="Z36" s="161"/>
      <c r="AA36" s="161"/>
      <c r="AB36" s="161"/>
      <c r="AC36" s="161"/>
      <c r="AD36" s="161"/>
      <c r="AE36" s="161"/>
      <c r="AF36" s="161"/>
      <c r="AG36" s="161"/>
      <c r="AH36" s="161"/>
      <c r="AI36" s="161"/>
      <c r="AJ36" s="161"/>
      <c r="AK36" s="161"/>
      <c r="AL36" s="161"/>
      <c r="AM36" s="161"/>
      <c r="AN36" s="161"/>
      <c r="AO36" s="161"/>
      <c r="AP36" s="161"/>
      <c r="AQ36" s="161"/>
      <c r="AR36" s="161"/>
      <c r="AS36" s="161"/>
      <c r="AT36" s="161"/>
      <c r="AU36" s="161"/>
      <c r="AV36" s="161"/>
      <c r="AW36" s="161"/>
      <c r="AX36" s="161"/>
      <c r="AY36" s="161"/>
      <c r="AZ36" s="161"/>
      <c r="BA36" s="161"/>
      <c r="BB36" s="161"/>
      <c r="BC36" s="161"/>
      <c r="BD36" s="161"/>
      <c r="BE36" s="161"/>
      <c r="BF36" s="161"/>
      <c r="BG36" s="161"/>
      <c r="BH36" s="161"/>
      <c r="BI36" s="161"/>
      <c r="BJ36" s="741"/>
      <c r="BK36" s="741"/>
      <c r="BL36" s="741"/>
      <c r="BM36" s="741"/>
      <c r="BN36" s="741"/>
      <c r="BO36" s="741"/>
      <c r="BP36" s="741"/>
      <c r="BQ36" s="741"/>
      <c r="BR36" s="741"/>
      <c r="BS36" s="741"/>
      <c r="BT36" s="741"/>
      <c r="BU36" s="741"/>
      <c r="BV36" s="741"/>
    </row>
    <row r="37" spans="1:74" x14ac:dyDescent="0.2">
      <c r="A37" s="638" t="s">
        <v>1176</v>
      </c>
      <c r="B37" s="639" t="s">
        <v>1163</v>
      </c>
      <c r="C37" s="214">
        <v>26.516999999999999</v>
      </c>
      <c r="D37" s="214">
        <v>26.1</v>
      </c>
      <c r="E37" s="214">
        <v>27.076000000000001</v>
      </c>
      <c r="F37" s="214">
        <v>31.550999999999998</v>
      </c>
      <c r="G37" s="214">
        <v>34.125</v>
      </c>
      <c r="H37" s="214">
        <v>37.954999999999998</v>
      </c>
      <c r="I37" s="214">
        <v>39.906999999999996</v>
      </c>
      <c r="J37" s="214">
        <v>37.520000000000003</v>
      </c>
      <c r="K37" s="214">
        <v>37.112000000000002</v>
      </c>
      <c r="L37" s="214">
        <v>37.195</v>
      </c>
      <c r="M37" s="214">
        <v>35.372</v>
      </c>
      <c r="N37" s="214">
        <v>33.265999999999998</v>
      </c>
      <c r="O37" s="214">
        <v>30.236000000000001</v>
      </c>
      <c r="P37" s="214">
        <v>27.95</v>
      </c>
      <c r="Q37" s="214">
        <v>29.364999999999998</v>
      </c>
      <c r="R37" s="214">
        <v>30.423999999999999</v>
      </c>
      <c r="S37" s="214">
        <v>29.516999999999999</v>
      </c>
      <c r="T37" s="214">
        <v>28.911999999999999</v>
      </c>
      <c r="U37" s="214">
        <v>27.795000000000002</v>
      </c>
      <c r="V37" s="214">
        <v>29.87</v>
      </c>
      <c r="W37" s="214">
        <v>30.161999999999999</v>
      </c>
      <c r="X37" s="214">
        <v>31.056000000000001</v>
      </c>
      <c r="Y37" s="214">
        <v>31.445</v>
      </c>
      <c r="Z37" s="214">
        <v>31.765999999999998</v>
      </c>
      <c r="AA37" s="214">
        <v>31.311</v>
      </c>
      <c r="AB37" s="214">
        <v>31.091999999999999</v>
      </c>
      <c r="AC37" s="214">
        <v>32.643000000000001</v>
      </c>
      <c r="AD37" s="214">
        <v>35.909999999999997</v>
      </c>
      <c r="AE37" s="214">
        <v>42.01</v>
      </c>
      <c r="AF37" s="214">
        <v>49.045999999999999</v>
      </c>
      <c r="AG37" s="214">
        <v>50.738</v>
      </c>
      <c r="AH37" s="214">
        <v>47.649000000000001</v>
      </c>
      <c r="AI37" s="214">
        <v>47.698</v>
      </c>
      <c r="AJ37" s="214">
        <v>48.991</v>
      </c>
      <c r="AK37" s="214">
        <v>52.02</v>
      </c>
      <c r="AL37" s="214">
        <v>50.691000000000003</v>
      </c>
      <c r="AM37" s="214">
        <v>48.436999999999998</v>
      </c>
      <c r="AN37" s="214">
        <v>49.591999999999999</v>
      </c>
      <c r="AO37" s="214">
        <v>50.933</v>
      </c>
      <c r="AP37" s="214">
        <v>52.158999999999999</v>
      </c>
      <c r="AQ37" s="214">
        <v>51.82</v>
      </c>
      <c r="AR37" s="214">
        <v>51.734000000000002</v>
      </c>
      <c r="AS37" s="214">
        <v>50.110999999999997</v>
      </c>
      <c r="AT37" s="214">
        <v>51.826000000000001</v>
      </c>
      <c r="AU37" s="214">
        <v>53.396999999999998</v>
      </c>
      <c r="AV37" s="214">
        <v>58.63</v>
      </c>
      <c r="AW37" s="214">
        <v>58.965000000000003</v>
      </c>
      <c r="AX37" s="214">
        <v>55.616</v>
      </c>
      <c r="AY37" s="214">
        <v>51.360999999999997</v>
      </c>
      <c r="AZ37" s="214">
        <v>52.746000000000002</v>
      </c>
      <c r="BA37" s="214">
        <v>50.26</v>
      </c>
      <c r="BB37" s="214">
        <v>48.488</v>
      </c>
      <c r="BC37" s="214">
        <v>48.47</v>
      </c>
      <c r="BD37" s="214">
        <v>46.716999999999999</v>
      </c>
      <c r="BE37" s="214">
        <v>46.061999999999998</v>
      </c>
      <c r="BF37" s="214">
        <v>45.27</v>
      </c>
      <c r="BG37" s="214">
        <v>46.895000000000003</v>
      </c>
      <c r="BH37" s="214">
        <v>48.173110000000001</v>
      </c>
      <c r="BI37" s="214">
        <v>48.562480000000001</v>
      </c>
      <c r="BJ37" s="355">
        <v>46.876620000000003</v>
      </c>
      <c r="BK37" s="355">
        <v>46.044600000000003</v>
      </c>
      <c r="BL37" s="355">
        <v>46.19068</v>
      </c>
      <c r="BM37" s="355">
        <v>47.573239999999998</v>
      </c>
      <c r="BN37" s="355">
        <v>49.270269999999996</v>
      </c>
      <c r="BO37" s="355">
        <v>50.065179999999998</v>
      </c>
      <c r="BP37" s="355">
        <v>49.739809999999999</v>
      </c>
      <c r="BQ37" s="355">
        <v>48.079529999999998</v>
      </c>
      <c r="BR37" s="355">
        <v>49.220509999999997</v>
      </c>
      <c r="BS37" s="355">
        <v>49.45702</v>
      </c>
      <c r="BT37" s="355">
        <v>49.735810000000001</v>
      </c>
      <c r="BU37" s="355">
        <v>49.76099</v>
      </c>
      <c r="BV37" s="355">
        <v>47.368409999999997</v>
      </c>
    </row>
    <row r="38" spans="1:74" x14ac:dyDescent="0.2">
      <c r="A38" s="638" t="s">
        <v>1348</v>
      </c>
      <c r="B38" s="639" t="s">
        <v>1346</v>
      </c>
      <c r="C38" s="214">
        <v>26.88</v>
      </c>
      <c r="D38" s="214">
        <v>23.622</v>
      </c>
      <c r="E38" s="214">
        <v>24.407</v>
      </c>
      <c r="F38" s="214">
        <v>30.382000000000001</v>
      </c>
      <c r="G38" s="214">
        <v>41.997</v>
      </c>
      <c r="H38" s="214">
        <v>52.515000000000001</v>
      </c>
      <c r="I38" s="214">
        <v>62.774999999999999</v>
      </c>
      <c r="J38" s="214">
        <v>71.921999999999997</v>
      </c>
      <c r="K38" s="214">
        <v>76.191000000000003</v>
      </c>
      <c r="L38" s="214">
        <v>76.733999999999995</v>
      </c>
      <c r="M38" s="214">
        <v>75.091999999999999</v>
      </c>
      <c r="N38" s="214">
        <v>72.296999999999997</v>
      </c>
      <c r="O38" s="214">
        <v>62.917999999999999</v>
      </c>
      <c r="P38" s="214">
        <v>50.23</v>
      </c>
      <c r="Q38" s="214">
        <v>53.320999999999998</v>
      </c>
      <c r="R38" s="214">
        <v>61.402000000000001</v>
      </c>
      <c r="S38" s="214">
        <v>71.649000000000001</v>
      </c>
      <c r="T38" s="214">
        <v>78.064999999999998</v>
      </c>
      <c r="U38" s="214">
        <v>84.828000000000003</v>
      </c>
      <c r="V38" s="214">
        <v>91.41</v>
      </c>
      <c r="W38" s="214">
        <v>94.433999999999997</v>
      </c>
      <c r="X38" s="214">
        <v>99.213999999999999</v>
      </c>
      <c r="Y38" s="214">
        <v>99.777000000000001</v>
      </c>
      <c r="Z38" s="214">
        <v>91.379000000000005</v>
      </c>
      <c r="AA38" s="214">
        <v>74.698999999999998</v>
      </c>
      <c r="AB38" s="214">
        <v>61.234999999999999</v>
      </c>
      <c r="AC38" s="214">
        <v>61.761000000000003</v>
      </c>
      <c r="AD38" s="214">
        <v>68.766000000000005</v>
      </c>
      <c r="AE38" s="214">
        <v>71.302000000000007</v>
      </c>
      <c r="AF38" s="214">
        <v>79.819999999999993</v>
      </c>
      <c r="AG38" s="214">
        <v>85.808000000000007</v>
      </c>
      <c r="AH38" s="214">
        <v>94.159000000000006</v>
      </c>
      <c r="AI38" s="214">
        <v>98.974999999999994</v>
      </c>
      <c r="AJ38" s="214">
        <v>96.251999999999995</v>
      </c>
      <c r="AK38" s="214">
        <v>94.394000000000005</v>
      </c>
      <c r="AL38" s="214">
        <v>77.046999999999997</v>
      </c>
      <c r="AM38" s="214">
        <v>53.362000000000002</v>
      </c>
      <c r="AN38" s="214">
        <v>47.26</v>
      </c>
      <c r="AO38" s="214">
        <v>40.182000000000002</v>
      </c>
      <c r="AP38" s="214">
        <v>38.515000000000001</v>
      </c>
      <c r="AQ38" s="214">
        <v>46.17</v>
      </c>
      <c r="AR38" s="214">
        <v>56.920999999999999</v>
      </c>
      <c r="AS38" s="214">
        <v>63.698</v>
      </c>
      <c r="AT38" s="214">
        <v>73.896000000000001</v>
      </c>
      <c r="AU38" s="214">
        <v>71.418000000000006</v>
      </c>
      <c r="AV38" s="214">
        <v>72.965999999999994</v>
      </c>
      <c r="AW38" s="214">
        <v>69.951999999999998</v>
      </c>
      <c r="AX38" s="214">
        <v>62.21</v>
      </c>
      <c r="AY38" s="214">
        <v>45.719000000000001</v>
      </c>
      <c r="AZ38" s="214">
        <v>38.656999999999996</v>
      </c>
      <c r="BA38" s="214">
        <v>33.825000000000003</v>
      </c>
      <c r="BB38" s="214">
        <v>34.874000000000002</v>
      </c>
      <c r="BC38" s="214">
        <v>43.844000000000001</v>
      </c>
      <c r="BD38" s="214">
        <v>56.505000000000003</v>
      </c>
      <c r="BE38" s="214">
        <v>60.075000000000003</v>
      </c>
      <c r="BF38" s="214">
        <v>66.531999999999996</v>
      </c>
      <c r="BG38" s="214">
        <v>75.16</v>
      </c>
      <c r="BH38" s="214">
        <v>80.652217699999994</v>
      </c>
      <c r="BI38" s="214">
        <v>75.521443904999998</v>
      </c>
      <c r="BJ38" s="355">
        <v>65.264939999999996</v>
      </c>
      <c r="BK38" s="355">
        <v>50.518540000000002</v>
      </c>
      <c r="BL38" s="355">
        <v>42.272849999999998</v>
      </c>
      <c r="BM38" s="355">
        <v>41.936770000000003</v>
      </c>
      <c r="BN38" s="355">
        <v>48.61824</v>
      </c>
      <c r="BO38" s="355">
        <v>58.818959999999997</v>
      </c>
      <c r="BP38" s="355">
        <v>68.367840000000001</v>
      </c>
      <c r="BQ38" s="355">
        <v>77.284970000000001</v>
      </c>
      <c r="BR38" s="355">
        <v>86.126230000000007</v>
      </c>
      <c r="BS38" s="355">
        <v>91.175470000000004</v>
      </c>
      <c r="BT38" s="355">
        <v>92.720950000000002</v>
      </c>
      <c r="BU38" s="355">
        <v>91.666250000000005</v>
      </c>
      <c r="BV38" s="355">
        <v>82.440889999999996</v>
      </c>
    </row>
    <row r="39" spans="1:74" x14ac:dyDescent="0.2">
      <c r="A39" s="638" t="s">
        <v>1349</v>
      </c>
      <c r="B39" s="639" t="s">
        <v>1347</v>
      </c>
      <c r="C39" s="214">
        <v>4.6639999999999997</v>
      </c>
      <c r="D39" s="214">
        <v>4.5919999999999996</v>
      </c>
      <c r="E39" s="214">
        <v>4.4000000000000004</v>
      </c>
      <c r="F39" s="214">
        <v>4.43</v>
      </c>
      <c r="G39" s="214">
        <v>5.2249999999999996</v>
      </c>
      <c r="H39" s="214">
        <v>5.3840000000000003</v>
      </c>
      <c r="I39" s="214">
        <v>5.0880000000000001</v>
      </c>
      <c r="J39" s="214">
        <v>5.3170000000000002</v>
      </c>
      <c r="K39" s="214">
        <v>5.2169999999999996</v>
      </c>
      <c r="L39" s="214">
        <v>4.8099999999999996</v>
      </c>
      <c r="M39" s="214">
        <v>5.6139999999999999</v>
      </c>
      <c r="N39" s="214">
        <v>5.649</v>
      </c>
      <c r="O39" s="214">
        <v>5.41</v>
      </c>
      <c r="P39" s="214">
        <v>5.6639999999999997</v>
      </c>
      <c r="Q39" s="214">
        <v>5.9119999999999999</v>
      </c>
      <c r="R39" s="214">
        <v>6.1120000000000001</v>
      </c>
      <c r="S39" s="214">
        <v>6.6470000000000002</v>
      </c>
      <c r="T39" s="214">
        <v>6.6849999999999996</v>
      </c>
      <c r="U39" s="214">
        <v>6.1790000000000003</v>
      </c>
      <c r="V39" s="214">
        <v>6.16</v>
      </c>
      <c r="W39" s="214">
        <v>5.7560000000000002</v>
      </c>
      <c r="X39" s="214">
        <v>5.3319999999999999</v>
      </c>
      <c r="Y39" s="214">
        <v>4.6289999999999996</v>
      </c>
      <c r="Z39" s="214">
        <v>4.8680000000000003</v>
      </c>
      <c r="AA39" s="214">
        <v>4.6680000000000001</v>
      </c>
      <c r="AB39" s="214">
        <v>4.391</v>
      </c>
      <c r="AC39" s="214">
        <v>5.1920000000000002</v>
      </c>
      <c r="AD39" s="214">
        <v>5.6120000000000001</v>
      </c>
      <c r="AE39" s="214">
        <v>5.7649999999999997</v>
      </c>
      <c r="AF39" s="214">
        <v>5.5890000000000004</v>
      </c>
      <c r="AG39" s="214">
        <v>5.101</v>
      </c>
      <c r="AH39" s="214">
        <v>4.8419999999999996</v>
      </c>
      <c r="AI39" s="214">
        <v>5.3620000000000001</v>
      </c>
      <c r="AJ39" s="214">
        <v>6.6079999999999997</v>
      </c>
      <c r="AK39" s="214">
        <v>7.2160000000000002</v>
      </c>
      <c r="AL39" s="214">
        <v>7.0309999999999997</v>
      </c>
      <c r="AM39" s="214">
        <v>5.819</v>
      </c>
      <c r="AN39" s="214">
        <v>3.4390000000000001</v>
      </c>
      <c r="AO39" s="214">
        <v>3.6619999999999999</v>
      </c>
      <c r="AP39" s="214">
        <v>4.2610000000000001</v>
      </c>
      <c r="AQ39" s="214">
        <v>3.8570000000000002</v>
      </c>
      <c r="AR39" s="214">
        <v>3.8610000000000002</v>
      </c>
      <c r="AS39" s="214">
        <v>4.5510000000000002</v>
      </c>
      <c r="AT39" s="214">
        <v>5.351</v>
      </c>
      <c r="AU39" s="214">
        <v>4.9029999999999996</v>
      </c>
      <c r="AV39" s="214">
        <v>4.6219999999999999</v>
      </c>
      <c r="AW39" s="214">
        <v>4.7590000000000003</v>
      </c>
      <c r="AX39" s="214">
        <v>4.6120000000000001</v>
      </c>
      <c r="AY39" s="214">
        <v>4.92</v>
      </c>
      <c r="AZ39" s="214">
        <v>4.8550000000000004</v>
      </c>
      <c r="BA39" s="214">
        <v>3.823</v>
      </c>
      <c r="BB39" s="214">
        <v>4.1059999999999999</v>
      </c>
      <c r="BC39" s="214">
        <v>4.3460000000000001</v>
      </c>
      <c r="BD39" s="214">
        <v>3.6349999999999998</v>
      </c>
      <c r="BE39" s="214">
        <v>3.6789999999999998</v>
      </c>
      <c r="BF39" s="214">
        <v>3.6659999999999999</v>
      </c>
      <c r="BG39" s="214">
        <v>3.8610000000000002</v>
      </c>
      <c r="BH39" s="214">
        <v>3.6597822999999998</v>
      </c>
      <c r="BI39" s="214">
        <v>4.2047549999999996</v>
      </c>
      <c r="BJ39" s="355">
        <v>4.1452109999999998</v>
      </c>
      <c r="BK39" s="355">
        <v>3.6648170000000002</v>
      </c>
      <c r="BL39" s="355">
        <v>3.5625</v>
      </c>
      <c r="BM39" s="355">
        <v>3.2520630000000001</v>
      </c>
      <c r="BN39" s="355">
        <v>3.0059140000000002</v>
      </c>
      <c r="BO39" s="355">
        <v>3.0348229999999998</v>
      </c>
      <c r="BP39" s="355">
        <v>3.0843799999999999</v>
      </c>
      <c r="BQ39" s="355">
        <v>2.7874279999999998</v>
      </c>
      <c r="BR39" s="355">
        <v>3.0207480000000002</v>
      </c>
      <c r="BS39" s="355">
        <v>3.047787</v>
      </c>
      <c r="BT39" s="355">
        <v>2.785263</v>
      </c>
      <c r="BU39" s="355">
        <v>3.5301870000000002</v>
      </c>
      <c r="BV39" s="355">
        <v>3.7152189999999998</v>
      </c>
    </row>
    <row r="40" spans="1:74" x14ac:dyDescent="0.2">
      <c r="A40" s="638" t="s">
        <v>1177</v>
      </c>
      <c r="B40" s="639" t="s">
        <v>1166</v>
      </c>
      <c r="C40" s="214">
        <v>28.135000000000002</v>
      </c>
      <c r="D40" s="214">
        <v>24.370999999999999</v>
      </c>
      <c r="E40" s="214">
        <v>26.306999999999999</v>
      </c>
      <c r="F40" s="214">
        <v>33.110999999999997</v>
      </c>
      <c r="G40" s="214">
        <v>42.067</v>
      </c>
      <c r="H40" s="214">
        <v>52.347000000000001</v>
      </c>
      <c r="I40" s="214">
        <v>62.920999999999999</v>
      </c>
      <c r="J40" s="214">
        <v>71.977000000000004</v>
      </c>
      <c r="K40" s="214">
        <v>72.403000000000006</v>
      </c>
      <c r="L40" s="214">
        <v>66.212999999999994</v>
      </c>
      <c r="M40" s="214">
        <v>54.15</v>
      </c>
      <c r="N40" s="214">
        <v>41.947000000000003</v>
      </c>
      <c r="O40" s="214">
        <v>33.048999999999999</v>
      </c>
      <c r="P40" s="214">
        <v>29.367000000000001</v>
      </c>
      <c r="Q40" s="214">
        <v>32.478000000000002</v>
      </c>
      <c r="R40" s="214">
        <v>41.503999999999998</v>
      </c>
      <c r="S40" s="214">
        <v>50.624000000000002</v>
      </c>
      <c r="T40" s="214">
        <v>59.155000000000001</v>
      </c>
      <c r="U40" s="214">
        <v>66.296999999999997</v>
      </c>
      <c r="V40" s="214">
        <v>74.212999999999994</v>
      </c>
      <c r="W40" s="214">
        <v>76.301000000000002</v>
      </c>
      <c r="X40" s="214">
        <v>70.325000000000003</v>
      </c>
      <c r="Y40" s="214">
        <v>58.11</v>
      </c>
      <c r="Z40" s="214">
        <v>45.962000000000003</v>
      </c>
      <c r="AA40" s="214">
        <v>33.798000000000002</v>
      </c>
      <c r="AB40" s="214">
        <v>29.777000000000001</v>
      </c>
      <c r="AC40" s="214">
        <v>32.463999999999999</v>
      </c>
      <c r="AD40" s="214">
        <v>37.396999999999998</v>
      </c>
      <c r="AE40" s="214">
        <v>45.006999999999998</v>
      </c>
      <c r="AF40" s="214">
        <v>54.171999999999997</v>
      </c>
      <c r="AG40" s="214">
        <v>64.765000000000001</v>
      </c>
      <c r="AH40" s="214">
        <v>75.825999999999993</v>
      </c>
      <c r="AI40" s="214">
        <v>73.483999999999995</v>
      </c>
      <c r="AJ40" s="214">
        <v>65.581000000000003</v>
      </c>
      <c r="AK40" s="214">
        <v>52.807000000000002</v>
      </c>
      <c r="AL40" s="214">
        <v>40.381</v>
      </c>
      <c r="AM40" s="214">
        <v>32.683999999999997</v>
      </c>
      <c r="AN40" s="214">
        <v>30.513999999999999</v>
      </c>
      <c r="AO40" s="214">
        <v>31.283999999999999</v>
      </c>
      <c r="AP40" s="214">
        <v>37.875999999999998</v>
      </c>
      <c r="AQ40" s="214">
        <v>48.814999999999998</v>
      </c>
      <c r="AR40" s="214">
        <v>56.79</v>
      </c>
      <c r="AS40" s="214">
        <v>64.825999999999993</v>
      </c>
      <c r="AT40" s="214">
        <v>75.113</v>
      </c>
      <c r="AU40" s="214">
        <v>75.546999999999997</v>
      </c>
      <c r="AV40" s="214">
        <v>72.864999999999995</v>
      </c>
      <c r="AW40" s="214">
        <v>61.472000000000001</v>
      </c>
      <c r="AX40" s="214">
        <v>47.453000000000003</v>
      </c>
      <c r="AY40" s="214">
        <v>35.744</v>
      </c>
      <c r="AZ40" s="214">
        <v>27.068000000000001</v>
      </c>
      <c r="BA40" s="214">
        <v>32.018000000000001</v>
      </c>
      <c r="BB40" s="214">
        <v>39.011000000000003</v>
      </c>
      <c r="BC40" s="214">
        <v>47.67</v>
      </c>
      <c r="BD40" s="214">
        <v>55.366</v>
      </c>
      <c r="BE40" s="214">
        <v>66.540000000000006</v>
      </c>
      <c r="BF40" s="214">
        <v>77.638000000000005</v>
      </c>
      <c r="BG40" s="214">
        <v>78.522000000000006</v>
      </c>
      <c r="BH40" s="214">
        <v>71.098528357000006</v>
      </c>
      <c r="BI40" s="214">
        <v>56.848575265999997</v>
      </c>
      <c r="BJ40" s="355">
        <v>44.12124</v>
      </c>
      <c r="BK40" s="355">
        <v>38.79307</v>
      </c>
      <c r="BL40" s="355">
        <v>34.836399999999998</v>
      </c>
      <c r="BM40" s="355">
        <v>36.826320000000003</v>
      </c>
      <c r="BN40" s="355">
        <v>43.611780000000003</v>
      </c>
      <c r="BO40" s="355">
        <v>52.236840000000001</v>
      </c>
      <c r="BP40" s="355">
        <v>60.499169999999999</v>
      </c>
      <c r="BQ40" s="355">
        <v>69.234719999999996</v>
      </c>
      <c r="BR40" s="355">
        <v>78.545389999999998</v>
      </c>
      <c r="BS40" s="355">
        <v>78.939149999999998</v>
      </c>
      <c r="BT40" s="355">
        <v>73.354349999999997</v>
      </c>
      <c r="BU40" s="355">
        <v>61.040950000000002</v>
      </c>
      <c r="BV40" s="355">
        <v>48.31362</v>
      </c>
    </row>
    <row r="41" spans="1:74" x14ac:dyDescent="0.2">
      <c r="A41" s="638" t="s">
        <v>943</v>
      </c>
      <c r="B41" s="639" t="s">
        <v>1167</v>
      </c>
      <c r="C41" s="214">
        <v>13.792</v>
      </c>
      <c r="D41" s="214">
        <v>13.257</v>
      </c>
      <c r="E41" s="214">
        <v>13.984999999999999</v>
      </c>
      <c r="F41" s="214">
        <v>15.433</v>
      </c>
      <c r="G41" s="214">
        <v>16.707999999999998</v>
      </c>
      <c r="H41" s="214">
        <v>15.77</v>
      </c>
      <c r="I41" s="214">
        <v>17.657</v>
      </c>
      <c r="J41" s="214">
        <v>19.440999999999999</v>
      </c>
      <c r="K41" s="214">
        <v>20.387</v>
      </c>
      <c r="L41" s="214">
        <v>21.152999999999999</v>
      </c>
      <c r="M41" s="214">
        <v>21.283000000000001</v>
      </c>
      <c r="N41" s="214">
        <v>20.608000000000001</v>
      </c>
      <c r="O41" s="214">
        <v>20.603999999999999</v>
      </c>
      <c r="P41" s="214">
        <v>18.888999999999999</v>
      </c>
      <c r="Q41" s="214">
        <v>17.219000000000001</v>
      </c>
      <c r="R41" s="214">
        <v>18.190999999999999</v>
      </c>
      <c r="S41" s="214">
        <v>19.492000000000001</v>
      </c>
      <c r="T41" s="214">
        <v>20.492000000000001</v>
      </c>
      <c r="U41" s="214">
        <v>20.99</v>
      </c>
      <c r="V41" s="214">
        <v>19.440999999999999</v>
      </c>
      <c r="W41" s="214">
        <v>18.901</v>
      </c>
      <c r="X41" s="214">
        <v>18.82</v>
      </c>
      <c r="Y41" s="214">
        <v>20.151</v>
      </c>
      <c r="Z41" s="214">
        <v>20.515999999999998</v>
      </c>
      <c r="AA41" s="214">
        <v>19.664000000000001</v>
      </c>
      <c r="AB41" s="214">
        <v>20.59</v>
      </c>
      <c r="AC41" s="214">
        <v>20.428999999999998</v>
      </c>
      <c r="AD41" s="214">
        <v>20.263999999999999</v>
      </c>
      <c r="AE41" s="214">
        <v>20.887</v>
      </c>
      <c r="AF41" s="214">
        <v>21.251000000000001</v>
      </c>
      <c r="AG41" s="214">
        <v>22.358000000000001</v>
      </c>
      <c r="AH41" s="214">
        <v>24.66</v>
      </c>
      <c r="AI41" s="214">
        <v>25.314</v>
      </c>
      <c r="AJ41" s="214">
        <v>25.504999999999999</v>
      </c>
      <c r="AK41" s="214">
        <v>26.196999999999999</v>
      </c>
      <c r="AL41" s="214">
        <v>25.045000000000002</v>
      </c>
      <c r="AM41" s="214">
        <v>24.588000000000001</v>
      </c>
      <c r="AN41" s="214">
        <v>22.812999999999999</v>
      </c>
      <c r="AO41" s="214">
        <v>21.494</v>
      </c>
      <c r="AP41" s="214">
        <v>20.533000000000001</v>
      </c>
      <c r="AQ41" s="214">
        <v>19.548999999999999</v>
      </c>
      <c r="AR41" s="214">
        <v>20.552</v>
      </c>
      <c r="AS41" s="214">
        <v>22.626999999999999</v>
      </c>
      <c r="AT41" s="214">
        <v>23.629000000000001</v>
      </c>
      <c r="AU41" s="214">
        <v>23.398</v>
      </c>
      <c r="AV41" s="214">
        <v>21.593</v>
      </c>
      <c r="AW41" s="214">
        <v>21.337</v>
      </c>
      <c r="AX41" s="214">
        <v>20.113</v>
      </c>
      <c r="AY41" s="214">
        <v>18.977</v>
      </c>
      <c r="AZ41" s="214">
        <v>18.282</v>
      </c>
      <c r="BA41" s="214">
        <v>19.356000000000002</v>
      </c>
      <c r="BB41" s="214">
        <v>18.895</v>
      </c>
      <c r="BC41" s="214">
        <v>18.550999999999998</v>
      </c>
      <c r="BD41" s="214">
        <v>18.591999999999999</v>
      </c>
      <c r="BE41" s="214">
        <v>19.675999999999998</v>
      </c>
      <c r="BF41" s="214">
        <v>20.076000000000001</v>
      </c>
      <c r="BG41" s="214">
        <v>20.338999999999999</v>
      </c>
      <c r="BH41" s="214">
        <v>21.6215045</v>
      </c>
      <c r="BI41" s="214">
        <v>23.213349999999998</v>
      </c>
      <c r="BJ41" s="355">
        <v>24.06561</v>
      </c>
      <c r="BK41" s="355">
        <v>23.708210000000001</v>
      </c>
      <c r="BL41" s="355">
        <v>22.8626</v>
      </c>
      <c r="BM41" s="355">
        <v>22.54504</v>
      </c>
      <c r="BN41" s="355">
        <v>22.931480000000001</v>
      </c>
      <c r="BO41" s="355">
        <v>23.70299</v>
      </c>
      <c r="BP41" s="355">
        <v>24.489809999999999</v>
      </c>
      <c r="BQ41" s="355">
        <v>25.53389</v>
      </c>
      <c r="BR41" s="355">
        <v>25.871559999999999</v>
      </c>
      <c r="BS41" s="355">
        <v>25.65333</v>
      </c>
      <c r="BT41" s="355">
        <v>25.59186</v>
      </c>
      <c r="BU41" s="355">
        <v>26.856339999999999</v>
      </c>
      <c r="BV41" s="355">
        <v>27.501239999999999</v>
      </c>
    </row>
    <row r="42" spans="1:74" x14ac:dyDescent="0.2">
      <c r="A42" s="638"/>
      <c r="C42" s="642"/>
      <c r="D42" s="642"/>
      <c r="E42" s="642"/>
      <c r="F42" s="642"/>
      <c r="G42" s="642"/>
      <c r="H42" s="642"/>
      <c r="I42" s="642"/>
      <c r="J42" s="642"/>
      <c r="K42" s="642"/>
      <c r="L42" s="642"/>
      <c r="M42" s="642"/>
      <c r="N42" s="642"/>
      <c r="O42" s="642"/>
      <c r="P42" s="642"/>
      <c r="Q42" s="642"/>
      <c r="R42" s="642"/>
      <c r="S42" s="642"/>
      <c r="T42" s="642"/>
      <c r="U42" s="642"/>
      <c r="V42" s="642"/>
      <c r="W42" s="642"/>
      <c r="X42" s="642"/>
      <c r="Y42" s="642"/>
      <c r="Z42" s="642"/>
      <c r="AA42" s="642"/>
      <c r="AB42" s="642"/>
      <c r="AC42" s="642"/>
      <c r="AD42" s="642"/>
      <c r="AE42" s="642"/>
      <c r="AF42" s="642"/>
      <c r="AG42" s="642"/>
      <c r="AH42" s="642"/>
      <c r="AI42" s="642"/>
      <c r="AJ42" s="642"/>
      <c r="AK42" s="642"/>
      <c r="AL42" s="642"/>
      <c r="AM42" s="642"/>
      <c r="AN42" s="642"/>
      <c r="AO42" s="642"/>
      <c r="AP42" s="642"/>
      <c r="AQ42" s="642"/>
      <c r="AR42" s="642"/>
      <c r="AS42" s="642"/>
      <c r="AT42" s="642"/>
      <c r="AU42" s="642"/>
      <c r="AV42" s="642"/>
      <c r="AW42" s="642"/>
      <c r="AX42" s="642"/>
      <c r="AY42" s="642"/>
      <c r="AZ42" s="642"/>
      <c r="BA42" s="642"/>
      <c r="BB42" s="642"/>
      <c r="BC42" s="642"/>
      <c r="BD42" s="642"/>
      <c r="BE42" s="642"/>
      <c r="BF42" s="642"/>
      <c r="BG42" s="642"/>
      <c r="BH42" s="642"/>
      <c r="BI42" s="642"/>
      <c r="BJ42" s="643"/>
      <c r="BK42" s="643"/>
      <c r="BL42" s="643"/>
      <c r="BM42" s="643"/>
      <c r="BN42" s="643"/>
      <c r="BO42" s="643"/>
      <c r="BP42" s="643"/>
      <c r="BQ42" s="643"/>
      <c r="BR42" s="643"/>
      <c r="BS42" s="643"/>
      <c r="BT42" s="643"/>
      <c r="BU42" s="643"/>
      <c r="BV42" s="643"/>
    </row>
    <row r="43" spans="1:74" ht="11.1" customHeight="1" x14ac:dyDescent="0.2">
      <c r="A43" s="57"/>
      <c r="B43" s="155" t="s">
        <v>709</v>
      </c>
      <c r="C43" s="640"/>
      <c r="D43" s="640"/>
      <c r="E43" s="640"/>
      <c r="F43" s="640"/>
      <c r="G43" s="640"/>
      <c r="H43" s="640"/>
      <c r="I43" s="640"/>
      <c r="J43" s="640"/>
      <c r="K43" s="640"/>
      <c r="L43" s="640"/>
      <c r="M43" s="640"/>
      <c r="N43" s="640"/>
      <c r="O43" s="640"/>
      <c r="P43" s="640"/>
      <c r="Q43" s="640"/>
      <c r="R43" s="640"/>
      <c r="S43" s="640"/>
      <c r="T43" s="640"/>
      <c r="U43" s="640"/>
      <c r="V43" s="640"/>
      <c r="W43" s="640"/>
      <c r="X43" s="640"/>
      <c r="Y43" s="640"/>
      <c r="Z43" s="640"/>
      <c r="AA43" s="640"/>
      <c r="AB43" s="640"/>
      <c r="AC43" s="640"/>
      <c r="AD43" s="640"/>
      <c r="AE43" s="640"/>
      <c r="AF43" s="640"/>
      <c r="AG43" s="640"/>
      <c r="AH43" s="640"/>
      <c r="AI43" s="640"/>
      <c r="AJ43" s="640"/>
      <c r="AK43" s="640"/>
      <c r="AL43" s="640"/>
      <c r="AM43" s="640"/>
      <c r="AN43" s="640"/>
      <c r="AO43" s="640"/>
      <c r="AP43" s="640"/>
      <c r="AQ43" s="640"/>
      <c r="AR43" s="640"/>
      <c r="AS43" s="640"/>
      <c r="AT43" s="640"/>
      <c r="AU43" s="640"/>
      <c r="AV43" s="640"/>
      <c r="AW43" s="640"/>
      <c r="AX43" s="640"/>
      <c r="AY43" s="640"/>
      <c r="AZ43" s="640"/>
      <c r="BA43" s="640"/>
      <c r="BB43" s="640"/>
      <c r="BC43" s="640"/>
      <c r="BD43" s="640"/>
      <c r="BE43" s="640"/>
      <c r="BF43" s="640"/>
      <c r="BG43" s="640"/>
      <c r="BH43" s="640"/>
      <c r="BI43" s="640"/>
      <c r="BJ43" s="641"/>
      <c r="BK43" s="641"/>
      <c r="BL43" s="641"/>
      <c r="BM43" s="641"/>
      <c r="BN43" s="641"/>
      <c r="BO43" s="641"/>
      <c r="BP43" s="641"/>
      <c r="BQ43" s="641"/>
      <c r="BR43" s="641"/>
      <c r="BS43" s="641"/>
      <c r="BT43" s="641"/>
      <c r="BU43" s="641"/>
      <c r="BV43" s="641"/>
    </row>
    <row r="44" spans="1:74" ht="11.1" customHeight="1" x14ac:dyDescent="0.2">
      <c r="A44" s="61" t="s">
        <v>640</v>
      </c>
      <c r="B44" s="179" t="s">
        <v>538</v>
      </c>
      <c r="C44" s="214">
        <v>15.311064</v>
      </c>
      <c r="D44" s="214">
        <v>15.127571</v>
      </c>
      <c r="E44" s="214">
        <v>15.115741</v>
      </c>
      <c r="F44" s="214">
        <v>15.864133000000001</v>
      </c>
      <c r="G44" s="214">
        <v>15.945548</v>
      </c>
      <c r="H44" s="214">
        <v>15.817299999999999</v>
      </c>
      <c r="I44" s="214">
        <v>16.534451000000001</v>
      </c>
      <c r="J44" s="214">
        <v>16.460353999999999</v>
      </c>
      <c r="K44" s="214">
        <v>16.073499999999999</v>
      </c>
      <c r="L44" s="214">
        <v>15.361032</v>
      </c>
      <c r="M44" s="214">
        <v>16.043433</v>
      </c>
      <c r="N44" s="214">
        <v>16.469031999999999</v>
      </c>
      <c r="O44" s="214">
        <v>15.456129000000001</v>
      </c>
      <c r="P44" s="214">
        <v>15.341571</v>
      </c>
      <c r="Q44" s="214">
        <v>15.64</v>
      </c>
      <c r="R44" s="214">
        <v>16.2728</v>
      </c>
      <c r="S44" s="214">
        <v>16.401612</v>
      </c>
      <c r="T44" s="214">
        <v>16.701132999999999</v>
      </c>
      <c r="U44" s="214">
        <v>16.878644999999999</v>
      </c>
      <c r="V44" s="214">
        <v>16.700225</v>
      </c>
      <c r="W44" s="214">
        <v>16.1676</v>
      </c>
      <c r="X44" s="214">
        <v>15.439871</v>
      </c>
      <c r="Y44" s="214">
        <v>16.458033</v>
      </c>
      <c r="Z44" s="214">
        <v>16.741548000000002</v>
      </c>
      <c r="AA44" s="214">
        <v>15.95129</v>
      </c>
      <c r="AB44" s="214">
        <v>15.842828000000001</v>
      </c>
      <c r="AC44" s="214">
        <v>16.082452</v>
      </c>
      <c r="AD44" s="214">
        <v>15.920267000000001</v>
      </c>
      <c r="AE44" s="214">
        <v>16.236806999999999</v>
      </c>
      <c r="AF44" s="214">
        <v>16.432600000000001</v>
      </c>
      <c r="AG44" s="214">
        <v>16.621193999999999</v>
      </c>
      <c r="AH44" s="214">
        <v>16.593354999999999</v>
      </c>
      <c r="AI44" s="214">
        <v>16.339832999999999</v>
      </c>
      <c r="AJ44" s="214">
        <v>15.454355</v>
      </c>
      <c r="AK44" s="214">
        <v>16.235233000000001</v>
      </c>
      <c r="AL44" s="214">
        <v>16.515871000000001</v>
      </c>
      <c r="AM44" s="214">
        <v>16.118224999999999</v>
      </c>
      <c r="AN44" s="214">
        <v>15.493107</v>
      </c>
      <c r="AO44" s="214">
        <v>16.047934999999999</v>
      </c>
      <c r="AP44" s="214">
        <v>16.954433000000002</v>
      </c>
      <c r="AQ44" s="214">
        <v>17.222387000000001</v>
      </c>
      <c r="AR44" s="214">
        <v>17.204066000000001</v>
      </c>
      <c r="AS44" s="214">
        <v>17.317450999999998</v>
      </c>
      <c r="AT44" s="214">
        <v>16.980516000000001</v>
      </c>
      <c r="AU44" s="214">
        <v>15.4602</v>
      </c>
      <c r="AV44" s="214">
        <v>16.061192999999999</v>
      </c>
      <c r="AW44" s="214">
        <v>16.839600000000001</v>
      </c>
      <c r="AX44" s="214">
        <v>17.274387000000001</v>
      </c>
      <c r="AY44" s="214">
        <v>16.599226000000002</v>
      </c>
      <c r="AZ44" s="214">
        <v>15.931820999999999</v>
      </c>
      <c r="BA44" s="214">
        <v>16.665289999999999</v>
      </c>
      <c r="BB44" s="214">
        <v>16.765733000000001</v>
      </c>
      <c r="BC44" s="214">
        <v>16.989194000000001</v>
      </c>
      <c r="BD44" s="214">
        <v>17.665766999999999</v>
      </c>
      <c r="BE44" s="214">
        <v>17.354935999999999</v>
      </c>
      <c r="BF44" s="214">
        <v>17.612193999999999</v>
      </c>
      <c r="BG44" s="214">
        <v>16.985567</v>
      </c>
      <c r="BH44" s="214">
        <v>16.335838710000001</v>
      </c>
      <c r="BI44" s="214">
        <v>16.890255667000002</v>
      </c>
      <c r="BJ44" s="355">
        <v>17.217669999999998</v>
      </c>
      <c r="BK44" s="355">
        <v>16.56813</v>
      </c>
      <c r="BL44" s="355">
        <v>16.186779999999999</v>
      </c>
      <c r="BM44" s="355">
        <v>16.723960000000002</v>
      </c>
      <c r="BN44" s="355">
        <v>16.975000000000001</v>
      </c>
      <c r="BO44" s="355">
        <v>17.34882</v>
      </c>
      <c r="BP44" s="355">
        <v>17.637350000000001</v>
      </c>
      <c r="BQ44" s="355">
        <v>17.648260000000001</v>
      </c>
      <c r="BR44" s="355">
        <v>17.633209999999998</v>
      </c>
      <c r="BS44" s="355">
        <v>17.004670000000001</v>
      </c>
      <c r="BT44" s="355">
        <v>16.37276</v>
      </c>
      <c r="BU44" s="355">
        <v>16.930309999999999</v>
      </c>
      <c r="BV44" s="355">
        <v>17.290279999999999</v>
      </c>
    </row>
    <row r="45" spans="1:74" ht="11.1" customHeight="1" x14ac:dyDescent="0.2">
      <c r="A45" s="638" t="s">
        <v>1191</v>
      </c>
      <c r="B45" s="639" t="s">
        <v>1184</v>
      </c>
      <c r="C45" s="214">
        <v>0.52396699999999996</v>
      </c>
      <c r="D45" s="214">
        <v>0.53085700000000002</v>
      </c>
      <c r="E45" s="214">
        <v>0.49490299999999998</v>
      </c>
      <c r="F45" s="214">
        <v>0.43256600000000001</v>
      </c>
      <c r="G45" s="214">
        <v>0.43212899999999999</v>
      </c>
      <c r="H45" s="214">
        <v>0.43076599999999998</v>
      </c>
      <c r="I45" s="214">
        <v>0.41367700000000002</v>
      </c>
      <c r="J45" s="214">
        <v>0.42438700000000001</v>
      </c>
      <c r="K45" s="214">
        <v>0.54323299999999997</v>
      </c>
      <c r="L45" s="214">
        <v>0.59358</v>
      </c>
      <c r="M45" s="214">
        <v>0.65823299999999996</v>
      </c>
      <c r="N45" s="214">
        <v>0.65906399999999998</v>
      </c>
      <c r="O45" s="214">
        <v>0.58887100000000003</v>
      </c>
      <c r="P45" s="214">
        <v>0.54478499999999996</v>
      </c>
      <c r="Q45" s="214">
        <v>0.49422500000000003</v>
      </c>
      <c r="R45" s="214">
        <v>0.40643299999999999</v>
      </c>
      <c r="S45" s="214">
        <v>0.39361200000000002</v>
      </c>
      <c r="T45" s="214">
        <v>0.41839999999999999</v>
      </c>
      <c r="U45" s="214">
        <v>0.43196699999999999</v>
      </c>
      <c r="V45" s="214">
        <v>0.44893499999999997</v>
      </c>
      <c r="W45" s="214">
        <v>0.54616600000000004</v>
      </c>
      <c r="X45" s="214">
        <v>0.60048299999999999</v>
      </c>
      <c r="Y45" s="214">
        <v>0.68343299999999996</v>
      </c>
      <c r="Z45" s="214">
        <v>0.64948300000000003</v>
      </c>
      <c r="AA45" s="214">
        <v>0.67238699999999996</v>
      </c>
      <c r="AB45" s="214">
        <v>0.56851700000000005</v>
      </c>
      <c r="AC45" s="214">
        <v>0.48725800000000002</v>
      </c>
      <c r="AD45" s="214">
        <v>0.45219999999999999</v>
      </c>
      <c r="AE45" s="214">
        <v>0.42016100000000001</v>
      </c>
      <c r="AF45" s="214">
        <v>0.43246699999999999</v>
      </c>
      <c r="AG45" s="214">
        <v>0.42496800000000001</v>
      </c>
      <c r="AH45" s="214">
        <v>0.42661300000000002</v>
      </c>
      <c r="AI45" s="214">
        <v>0.54733299999999996</v>
      </c>
      <c r="AJ45" s="214">
        <v>0.63274200000000003</v>
      </c>
      <c r="AK45" s="214">
        <v>0.69886700000000002</v>
      </c>
      <c r="AL45" s="214">
        <v>0.67354800000000004</v>
      </c>
      <c r="AM45" s="214">
        <v>0.64929000000000003</v>
      </c>
      <c r="AN45" s="214">
        <v>0.58667800000000003</v>
      </c>
      <c r="AO45" s="214">
        <v>0.51941899999999996</v>
      </c>
      <c r="AP45" s="214">
        <v>0.477933</v>
      </c>
      <c r="AQ45" s="214">
        <v>0.48367700000000002</v>
      </c>
      <c r="AR45" s="214">
        <v>0.473333</v>
      </c>
      <c r="AS45" s="214">
        <v>0.445741</v>
      </c>
      <c r="AT45" s="214">
        <v>0.48032200000000003</v>
      </c>
      <c r="AU45" s="214">
        <v>0.60550000000000004</v>
      </c>
      <c r="AV45" s="214">
        <v>0.59306400000000004</v>
      </c>
      <c r="AW45" s="214">
        <v>0.73086600000000002</v>
      </c>
      <c r="AX45" s="214">
        <v>0.750193</v>
      </c>
      <c r="AY45" s="214">
        <v>0.62929000000000002</v>
      </c>
      <c r="AZ45" s="214">
        <v>0.63364299999999996</v>
      </c>
      <c r="BA45" s="214">
        <v>0.556064</v>
      </c>
      <c r="BB45" s="214">
        <v>0.4965</v>
      </c>
      <c r="BC45" s="214">
        <v>0.45371</v>
      </c>
      <c r="BD45" s="214">
        <v>0.457233</v>
      </c>
      <c r="BE45" s="214">
        <v>0.44232300000000002</v>
      </c>
      <c r="BF45" s="214">
        <v>0.50416099999999997</v>
      </c>
      <c r="BG45" s="214">
        <v>0.56506699999999999</v>
      </c>
      <c r="BH45" s="214">
        <v>0.60159629999999997</v>
      </c>
      <c r="BI45" s="214">
        <v>0.72699460000000005</v>
      </c>
      <c r="BJ45" s="355">
        <v>0.71285169999999998</v>
      </c>
      <c r="BK45" s="355">
        <v>0.60826349999999996</v>
      </c>
      <c r="BL45" s="355">
        <v>0.59387670000000004</v>
      </c>
      <c r="BM45" s="355">
        <v>0.53019859999999996</v>
      </c>
      <c r="BN45" s="355">
        <v>0.48657919999999999</v>
      </c>
      <c r="BO45" s="355">
        <v>0.47335260000000001</v>
      </c>
      <c r="BP45" s="355">
        <v>0.48372039999999999</v>
      </c>
      <c r="BQ45" s="355">
        <v>0.46590320000000002</v>
      </c>
      <c r="BR45" s="355">
        <v>0.4861914</v>
      </c>
      <c r="BS45" s="355">
        <v>0.59646889999999997</v>
      </c>
      <c r="BT45" s="355">
        <v>0.63655419999999996</v>
      </c>
      <c r="BU45" s="355">
        <v>0.72819900000000004</v>
      </c>
      <c r="BV45" s="355">
        <v>0.71341869999999996</v>
      </c>
    </row>
    <row r="46" spans="1:74" ht="11.1" customHeight="1" x14ac:dyDescent="0.2">
      <c r="A46" s="61" t="s">
        <v>1094</v>
      </c>
      <c r="B46" s="179" t="s">
        <v>539</v>
      </c>
      <c r="C46" s="214">
        <v>0.98</v>
      </c>
      <c r="D46" s="214">
        <v>1.0858209999999999</v>
      </c>
      <c r="E46" s="214">
        <v>1.118096</v>
      </c>
      <c r="F46" s="214">
        <v>1.1534329999999999</v>
      </c>
      <c r="G46" s="214">
        <v>1.1652579999999999</v>
      </c>
      <c r="H46" s="214">
        <v>1.169233</v>
      </c>
      <c r="I46" s="214">
        <v>1.172032</v>
      </c>
      <c r="J46" s="214">
        <v>1.1677090000000001</v>
      </c>
      <c r="K46" s="214">
        <v>1.1371659999999999</v>
      </c>
      <c r="L46" s="214">
        <v>1.138774</v>
      </c>
      <c r="M46" s="214">
        <v>1.1353</v>
      </c>
      <c r="N46" s="214">
        <v>1.1526449999999999</v>
      </c>
      <c r="O46" s="214">
        <v>1.095548</v>
      </c>
      <c r="P46" s="214">
        <v>1.1223920000000001</v>
      </c>
      <c r="Q46" s="214">
        <v>1.1412580000000001</v>
      </c>
      <c r="R46" s="214">
        <v>1.1693659999999999</v>
      </c>
      <c r="S46" s="214">
        <v>1.171</v>
      </c>
      <c r="T46" s="214">
        <v>1.2038329999999999</v>
      </c>
      <c r="U46" s="214">
        <v>1.2157089999999999</v>
      </c>
      <c r="V46" s="214">
        <v>1.1918059999999999</v>
      </c>
      <c r="W46" s="214">
        <v>1.1834</v>
      </c>
      <c r="X46" s="214">
        <v>1.1791290000000001</v>
      </c>
      <c r="Y46" s="214">
        <v>1.1561330000000001</v>
      </c>
      <c r="Z46" s="214">
        <v>1.17</v>
      </c>
      <c r="AA46" s="214">
        <v>1.114903</v>
      </c>
      <c r="AB46" s="214">
        <v>1.155931</v>
      </c>
      <c r="AC46" s="214">
        <v>1.174194</v>
      </c>
      <c r="AD46" s="214">
        <v>1.2031670000000001</v>
      </c>
      <c r="AE46" s="214">
        <v>1.215355</v>
      </c>
      <c r="AF46" s="214">
        <v>1.248167</v>
      </c>
      <c r="AG46" s="214">
        <v>1.2313229999999999</v>
      </c>
      <c r="AH46" s="214">
        <v>1.2503869999999999</v>
      </c>
      <c r="AI46" s="214">
        <v>1.2135</v>
      </c>
      <c r="AJ46" s="214">
        <v>1.193484</v>
      </c>
      <c r="AK46" s="214">
        <v>1.195567</v>
      </c>
      <c r="AL46" s="214">
        <v>1.1957739999999999</v>
      </c>
      <c r="AM46" s="214">
        <v>1.1055159999999999</v>
      </c>
      <c r="AN46" s="214">
        <v>1.161321</v>
      </c>
      <c r="AO46" s="214">
        <v>1.203451</v>
      </c>
      <c r="AP46" s="214">
        <v>1.2047330000000001</v>
      </c>
      <c r="AQ46" s="214">
        <v>1.2388060000000001</v>
      </c>
      <c r="AR46" s="214">
        <v>1.2611000000000001</v>
      </c>
      <c r="AS46" s="214">
        <v>1.222129</v>
      </c>
      <c r="AT46" s="214">
        <v>1.240516</v>
      </c>
      <c r="AU46" s="214">
        <v>1.1862999999999999</v>
      </c>
      <c r="AV46" s="214">
        <v>1.211096</v>
      </c>
      <c r="AW46" s="214">
        <v>1.207233</v>
      </c>
      <c r="AX46" s="214">
        <v>1.190741</v>
      </c>
      <c r="AY46" s="214">
        <v>1.1121289999999999</v>
      </c>
      <c r="AZ46" s="214">
        <v>1.1524289999999999</v>
      </c>
      <c r="BA46" s="214">
        <v>1.2054510000000001</v>
      </c>
      <c r="BB46" s="214">
        <v>1.2063330000000001</v>
      </c>
      <c r="BC46" s="214">
        <v>1.240548</v>
      </c>
      <c r="BD46" s="214">
        <v>1.2441329999999999</v>
      </c>
      <c r="BE46" s="214">
        <v>1.2209030000000001</v>
      </c>
      <c r="BF46" s="214">
        <v>1.248129</v>
      </c>
      <c r="BG46" s="214">
        <v>1.1946669999999999</v>
      </c>
      <c r="BH46" s="214">
        <v>1.2428836452000001</v>
      </c>
      <c r="BI46" s="214">
        <v>1.2527864399999999</v>
      </c>
      <c r="BJ46" s="355">
        <v>1.2875529999999999</v>
      </c>
      <c r="BK46" s="355">
        <v>1.163079</v>
      </c>
      <c r="BL46" s="355">
        <v>1.2063699999999999</v>
      </c>
      <c r="BM46" s="355">
        <v>1.2416720000000001</v>
      </c>
      <c r="BN46" s="355">
        <v>1.2442550000000001</v>
      </c>
      <c r="BO46" s="355">
        <v>1.290143</v>
      </c>
      <c r="BP46" s="355">
        <v>1.325494</v>
      </c>
      <c r="BQ46" s="355">
        <v>1.3096840000000001</v>
      </c>
      <c r="BR46" s="355">
        <v>1.3109360000000001</v>
      </c>
      <c r="BS46" s="355">
        <v>1.2528049999999999</v>
      </c>
      <c r="BT46" s="355">
        <v>1.261469</v>
      </c>
      <c r="BU46" s="355">
        <v>1.2714240000000001</v>
      </c>
      <c r="BV46" s="355">
        <v>1.322578</v>
      </c>
    </row>
    <row r="47" spans="1:74" ht="11.1" customHeight="1" x14ac:dyDescent="0.2">
      <c r="A47" s="61" t="s">
        <v>950</v>
      </c>
      <c r="B47" s="639" t="s">
        <v>540</v>
      </c>
      <c r="C47" s="214">
        <v>0.17857999999999999</v>
      </c>
      <c r="D47" s="214">
        <v>0.129857</v>
      </c>
      <c r="E47" s="214">
        <v>0.44748300000000002</v>
      </c>
      <c r="F47" s="214">
        <v>0.33133299999999999</v>
      </c>
      <c r="G47" s="214">
        <v>0.55432199999999998</v>
      </c>
      <c r="H47" s="214">
        <v>0.63506600000000002</v>
      </c>
      <c r="I47" s="214">
        <v>0.50125799999999998</v>
      </c>
      <c r="J47" s="214">
        <v>0.43154799999999999</v>
      </c>
      <c r="K47" s="214">
        <v>0.28860000000000002</v>
      </c>
      <c r="L47" s="214">
        <v>0.116032</v>
      </c>
      <c r="M47" s="214">
        <v>0.50853300000000001</v>
      </c>
      <c r="N47" s="214">
        <v>0.73009599999999997</v>
      </c>
      <c r="O47" s="214">
        <v>0.21199999999999999</v>
      </c>
      <c r="P47" s="214">
        <v>0.272928</v>
      </c>
      <c r="Q47" s="214">
        <v>0.29219299999999998</v>
      </c>
      <c r="R47" s="214">
        <v>0.29113299999999998</v>
      </c>
      <c r="S47" s="214">
        <v>0.251419</v>
      </c>
      <c r="T47" s="214">
        <v>0.1053</v>
      </c>
      <c r="U47" s="214">
        <v>0.31077399999999999</v>
      </c>
      <c r="V47" s="214">
        <v>0.39483800000000002</v>
      </c>
      <c r="W47" s="214">
        <v>0.4627</v>
      </c>
      <c r="X47" s="214">
        <v>0.42632199999999998</v>
      </c>
      <c r="Y47" s="214">
        <v>0.31009999999999999</v>
      </c>
      <c r="Z47" s="214">
        <v>0.15545100000000001</v>
      </c>
      <c r="AA47" s="214">
        <v>0.183</v>
      </c>
      <c r="AB47" s="214">
        <v>0.15462100000000001</v>
      </c>
      <c r="AC47" s="214">
        <v>0.32125799999999999</v>
      </c>
      <c r="AD47" s="214">
        <v>0.43786700000000001</v>
      </c>
      <c r="AE47" s="214">
        <v>0.50509700000000002</v>
      </c>
      <c r="AF47" s="214">
        <v>0.65773300000000001</v>
      </c>
      <c r="AG47" s="214">
        <v>0.56225800000000004</v>
      </c>
      <c r="AH47" s="214">
        <v>0.50190299999999999</v>
      </c>
      <c r="AI47" s="214">
        <v>0.34886699999999998</v>
      </c>
      <c r="AJ47" s="214">
        <v>0.28648400000000002</v>
      </c>
      <c r="AK47" s="214">
        <v>0.47516700000000001</v>
      </c>
      <c r="AL47" s="214">
        <v>0.39154800000000001</v>
      </c>
      <c r="AM47" s="214">
        <v>0.19445100000000001</v>
      </c>
      <c r="AN47" s="214">
        <v>0.31839200000000001</v>
      </c>
      <c r="AO47" s="214">
        <v>0.28661199999999998</v>
      </c>
      <c r="AP47" s="214">
        <v>0.17283299999999999</v>
      </c>
      <c r="AQ47" s="214">
        <v>0.23577400000000001</v>
      </c>
      <c r="AR47" s="214">
        <v>0.56489999999999996</v>
      </c>
      <c r="AS47" s="214">
        <v>0.35825800000000002</v>
      </c>
      <c r="AT47" s="214">
        <v>0.37751600000000002</v>
      </c>
      <c r="AU47" s="214">
        <v>0.39163300000000001</v>
      </c>
      <c r="AV47" s="214">
        <v>0.45487100000000003</v>
      </c>
      <c r="AW47" s="214">
        <v>0.47760000000000002</v>
      </c>
      <c r="AX47" s="214">
        <v>0.42419299999999999</v>
      </c>
      <c r="AY47" s="214">
        <v>0.20793600000000001</v>
      </c>
      <c r="AZ47" s="214">
        <v>0.19039300000000001</v>
      </c>
      <c r="BA47" s="214">
        <v>-4.0837999999999999E-2</v>
      </c>
      <c r="BB47" s="214">
        <v>0.48570000000000002</v>
      </c>
      <c r="BC47" s="214">
        <v>0.44803199999999999</v>
      </c>
      <c r="BD47" s="214">
        <v>0.33189999999999997</v>
      </c>
      <c r="BE47" s="214">
        <v>0.45025799999999999</v>
      </c>
      <c r="BF47" s="214">
        <v>0.46019399999999999</v>
      </c>
      <c r="BG47" s="214">
        <v>0.43880000000000002</v>
      </c>
      <c r="BH47" s="214">
        <v>0.28022272810999999</v>
      </c>
      <c r="BI47" s="214">
        <v>0.42211158326999998</v>
      </c>
      <c r="BJ47" s="355">
        <v>0.44296029999999997</v>
      </c>
      <c r="BK47" s="355">
        <v>0.18497279999999999</v>
      </c>
      <c r="BL47" s="355">
        <v>0.2683991</v>
      </c>
      <c r="BM47" s="355">
        <v>0.32968769999999997</v>
      </c>
      <c r="BN47" s="355">
        <v>0.3791001</v>
      </c>
      <c r="BO47" s="355">
        <v>0.42432710000000001</v>
      </c>
      <c r="BP47" s="355">
        <v>0.4892668</v>
      </c>
      <c r="BQ47" s="355">
        <v>0.4338399</v>
      </c>
      <c r="BR47" s="355">
        <v>0.50032129999999997</v>
      </c>
      <c r="BS47" s="355">
        <v>0.43303760000000002</v>
      </c>
      <c r="BT47" s="355">
        <v>0.36108709999999999</v>
      </c>
      <c r="BU47" s="355">
        <v>0.3727123</v>
      </c>
      <c r="BV47" s="355">
        <v>0.41620469999999998</v>
      </c>
    </row>
    <row r="48" spans="1:74" ht="11.1" customHeight="1" x14ac:dyDescent="0.2">
      <c r="A48" s="61" t="s">
        <v>951</v>
      </c>
      <c r="B48" s="179" t="s">
        <v>1003</v>
      </c>
      <c r="C48" s="214">
        <v>0.16545099999999999</v>
      </c>
      <c r="D48" s="214">
        <v>0.57403499999999996</v>
      </c>
      <c r="E48" s="214">
        <v>0.91048300000000004</v>
      </c>
      <c r="F48" s="214">
        <v>1.0444</v>
      </c>
      <c r="G48" s="214">
        <v>1.041709</v>
      </c>
      <c r="H48" s="214">
        <v>0.922933</v>
      </c>
      <c r="I48" s="214">
        <v>0.94122499999999998</v>
      </c>
      <c r="J48" s="214">
        <v>0.84074099999999996</v>
      </c>
      <c r="K48" s="214">
        <v>0.59953299999999998</v>
      </c>
      <c r="L48" s="214">
        <v>0.78064500000000003</v>
      </c>
      <c r="M48" s="214">
        <v>5.6633000000000003E-2</v>
      </c>
      <c r="N48" s="214">
        <v>0.136322</v>
      </c>
      <c r="O48" s="214">
        <v>0.41383799999999998</v>
      </c>
      <c r="P48" s="214">
        <v>0.71592800000000001</v>
      </c>
      <c r="Q48" s="214">
        <v>0.84590299999999996</v>
      </c>
      <c r="R48" s="214">
        <v>0.83173299999999994</v>
      </c>
      <c r="S48" s="214">
        <v>0.89454800000000001</v>
      </c>
      <c r="T48" s="214">
        <v>0.82166600000000001</v>
      </c>
      <c r="U48" s="214">
        <v>0.75345099999999998</v>
      </c>
      <c r="V48" s="214">
        <v>0.79038699999999995</v>
      </c>
      <c r="W48" s="214">
        <v>0.64839999999999998</v>
      </c>
      <c r="X48" s="214">
        <v>0.96728999999999998</v>
      </c>
      <c r="Y48" s="214">
        <v>0.20236599999999999</v>
      </c>
      <c r="Z48" s="214">
        <v>5.1741000000000002E-2</v>
      </c>
      <c r="AA48" s="214">
        <v>-0.30351600000000001</v>
      </c>
      <c r="AB48" s="214">
        <v>0.553759</v>
      </c>
      <c r="AC48" s="214">
        <v>0.78874200000000005</v>
      </c>
      <c r="AD48" s="214">
        <v>0.81</v>
      </c>
      <c r="AE48" s="214">
        <v>0.77238700000000005</v>
      </c>
      <c r="AF48" s="214">
        <v>0.91913299999999998</v>
      </c>
      <c r="AG48" s="214">
        <v>0.88616099999999998</v>
      </c>
      <c r="AH48" s="214">
        <v>1.060548</v>
      </c>
      <c r="AI48" s="214">
        <v>0.74873299999999998</v>
      </c>
      <c r="AJ48" s="214">
        <v>0.93109699999999995</v>
      </c>
      <c r="AK48" s="214">
        <v>0.29563299999999998</v>
      </c>
      <c r="AL48" s="214">
        <v>0.16761300000000001</v>
      </c>
      <c r="AM48" s="214">
        <v>-0.19780600000000001</v>
      </c>
      <c r="AN48" s="214">
        <v>0.53157100000000002</v>
      </c>
      <c r="AO48" s="214">
        <v>0.72261200000000003</v>
      </c>
      <c r="AP48" s="214">
        <v>0.54053300000000004</v>
      </c>
      <c r="AQ48" s="214">
        <v>0.69816100000000003</v>
      </c>
      <c r="AR48" s="214">
        <v>0.66496599999999995</v>
      </c>
      <c r="AS48" s="214">
        <v>0.66093500000000005</v>
      </c>
      <c r="AT48" s="214">
        <v>0.72199999999999998</v>
      </c>
      <c r="AU48" s="214">
        <v>0.62306600000000001</v>
      </c>
      <c r="AV48" s="214">
        <v>0.72474099999999997</v>
      </c>
      <c r="AW48" s="214">
        <v>0.16303300000000001</v>
      </c>
      <c r="AX48" s="214">
        <v>-0.16480600000000001</v>
      </c>
      <c r="AY48" s="214">
        <v>-0.11403199999999999</v>
      </c>
      <c r="AZ48" s="214">
        <v>0.37228600000000001</v>
      </c>
      <c r="BA48" s="214">
        <v>0.75058000000000002</v>
      </c>
      <c r="BB48" s="214">
        <v>0.60883299999999996</v>
      </c>
      <c r="BC48" s="214">
        <v>0.75241899999999995</v>
      </c>
      <c r="BD48" s="214">
        <v>0.73176699999999995</v>
      </c>
      <c r="BE48" s="214">
        <v>0.72222600000000003</v>
      </c>
      <c r="BF48" s="214">
        <v>0.61058100000000004</v>
      </c>
      <c r="BG48" s="214">
        <v>0.40953299999999998</v>
      </c>
      <c r="BH48" s="214">
        <v>0.72303225806000004</v>
      </c>
      <c r="BI48" s="214">
        <v>0.44292516332999998</v>
      </c>
      <c r="BJ48" s="355">
        <v>0.325262</v>
      </c>
      <c r="BK48" s="355">
        <v>0.38505650000000002</v>
      </c>
      <c r="BL48" s="355">
        <v>0.60484320000000003</v>
      </c>
      <c r="BM48" s="355">
        <v>0.73031780000000002</v>
      </c>
      <c r="BN48" s="355">
        <v>0.81039740000000005</v>
      </c>
      <c r="BO48" s="355">
        <v>0.87872870000000003</v>
      </c>
      <c r="BP48" s="355">
        <v>0.81962369999999996</v>
      </c>
      <c r="BQ48" s="355">
        <v>0.71397540000000004</v>
      </c>
      <c r="BR48" s="355">
        <v>0.73327439999999999</v>
      </c>
      <c r="BS48" s="355">
        <v>0.54315020000000003</v>
      </c>
      <c r="BT48" s="355">
        <v>0.73574859999999997</v>
      </c>
      <c r="BU48" s="355">
        <v>0.39683619999999997</v>
      </c>
      <c r="BV48" s="355">
        <v>0.32238650000000002</v>
      </c>
    </row>
    <row r="49" spans="1:74" ht="11.1" customHeight="1" x14ac:dyDescent="0.2">
      <c r="A49" s="61" t="s">
        <v>952</v>
      </c>
      <c r="B49" s="179" t="s">
        <v>1004</v>
      </c>
      <c r="C49" s="214">
        <v>-3.1999999999999999E-5</v>
      </c>
      <c r="D49" s="214">
        <v>1.7799999999999999E-4</v>
      </c>
      <c r="E49" s="214">
        <v>-3.1999999999999999E-5</v>
      </c>
      <c r="F49" s="214">
        <v>1.3300000000000001E-4</v>
      </c>
      <c r="G49" s="214">
        <v>3.1999999999999999E-5</v>
      </c>
      <c r="H49" s="214">
        <v>1.66E-4</v>
      </c>
      <c r="I49" s="214">
        <v>3.1999999999999999E-5</v>
      </c>
      <c r="J49" s="214">
        <v>1.93E-4</v>
      </c>
      <c r="K49" s="214">
        <v>2.0000000000000001E-4</v>
      </c>
      <c r="L49" s="214">
        <v>-9.6000000000000002E-5</v>
      </c>
      <c r="M49" s="214">
        <v>3.3000000000000003E-5</v>
      </c>
      <c r="N49" s="214">
        <v>6.3999999999999997E-5</v>
      </c>
      <c r="O49" s="214">
        <v>-1.93E-4</v>
      </c>
      <c r="P49" s="214">
        <v>2.5000000000000001E-4</v>
      </c>
      <c r="Q49" s="214">
        <v>1.645E-3</v>
      </c>
      <c r="R49" s="214">
        <v>-1E-4</v>
      </c>
      <c r="S49" s="214">
        <v>1.93E-4</v>
      </c>
      <c r="T49" s="214">
        <v>6.6000000000000005E-5</v>
      </c>
      <c r="U49" s="214">
        <v>1.6100000000000001E-4</v>
      </c>
      <c r="V49" s="214">
        <v>1.6100000000000001E-4</v>
      </c>
      <c r="W49" s="214">
        <v>-1E-4</v>
      </c>
      <c r="X49" s="214">
        <v>1.6100000000000001E-4</v>
      </c>
      <c r="Y49" s="214">
        <v>3.3000000000000003E-5</v>
      </c>
      <c r="Z49" s="214">
        <v>0</v>
      </c>
      <c r="AA49" s="214">
        <v>9.7E-5</v>
      </c>
      <c r="AB49" s="214">
        <v>-3.4999999999999997E-5</v>
      </c>
      <c r="AC49" s="214">
        <v>1.94E-4</v>
      </c>
      <c r="AD49" s="214">
        <v>-1E-4</v>
      </c>
      <c r="AE49" s="214">
        <v>3.1999999999999999E-5</v>
      </c>
      <c r="AF49" s="214">
        <v>2.6699999999999998E-4</v>
      </c>
      <c r="AG49" s="214">
        <v>9.7E-5</v>
      </c>
      <c r="AH49" s="214">
        <v>-1.6100000000000001E-4</v>
      </c>
      <c r="AI49" s="214">
        <v>8.3299999999999997E-4</v>
      </c>
      <c r="AJ49" s="214">
        <v>2.2599999999999999E-4</v>
      </c>
      <c r="AK49" s="214">
        <v>1.6699999999999999E-4</v>
      </c>
      <c r="AL49" s="214">
        <v>2.5799999999999998E-4</v>
      </c>
      <c r="AM49" s="214">
        <v>3.2200000000000002E-4</v>
      </c>
      <c r="AN49" s="214">
        <v>3.4999999999999997E-5</v>
      </c>
      <c r="AO49" s="214">
        <v>6.3999999999999997E-5</v>
      </c>
      <c r="AP49" s="214">
        <v>2.33E-4</v>
      </c>
      <c r="AQ49" s="214">
        <v>-3.1999999999999999E-5</v>
      </c>
      <c r="AR49" s="214">
        <v>6.6000000000000005E-5</v>
      </c>
      <c r="AS49" s="214">
        <v>3.1999999999999999E-5</v>
      </c>
      <c r="AT49" s="214">
        <v>2.5799999999999998E-4</v>
      </c>
      <c r="AU49" s="214">
        <v>1.3300000000000001E-4</v>
      </c>
      <c r="AV49" s="214">
        <v>3.1999999999999999E-5</v>
      </c>
      <c r="AW49" s="214">
        <v>-1E-4</v>
      </c>
      <c r="AX49" s="214">
        <v>0</v>
      </c>
      <c r="AY49" s="214">
        <v>1.94E-4</v>
      </c>
      <c r="AZ49" s="214">
        <v>1.07E-4</v>
      </c>
      <c r="BA49" s="214">
        <v>-2.2499999999999999E-4</v>
      </c>
      <c r="BB49" s="214">
        <v>1E-3</v>
      </c>
      <c r="BC49" s="214">
        <v>1.2899999999999999E-3</v>
      </c>
      <c r="BD49" s="214">
        <v>-4.3300000000000001E-4</v>
      </c>
      <c r="BE49" s="214">
        <v>2.9030000000000002E-3</v>
      </c>
      <c r="BF49" s="214">
        <v>1.194E-3</v>
      </c>
      <c r="BG49" s="214">
        <v>1.933E-3</v>
      </c>
      <c r="BH49" s="214">
        <v>-3.2946599999999999E-4</v>
      </c>
      <c r="BI49" s="214">
        <v>-2.11533E-4</v>
      </c>
      <c r="BJ49" s="355">
        <v>-1.7440000000000001E-4</v>
      </c>
      <c r="BK49" s="355">
        <v>-4.29667E-4</v>
      </c>
      <c r="BL49" s="355">
        <v>-7.1333299999999997E-5</v>
      </c>
      <c r="BM49" s="355">
        <v>2.36333E-4</v>
      </c>
      <c r="BN49" s="355">
        <v>1.3300000000000001E-4</v>
      </c>
      <c r="BO49" s="355">
        <v>1.7699999999999999E-4</v>
      </c>
      <c r="BP49" s="355">
        <v>1.6640000000000001E-4</v>
      </c>
      <c r="BQ49" s="355">
        <v>5.7800000000000002E-5</v>
      </c>
      <c r="BR49" s="355">
        <v>-1.9999999999999999E-7</v>
      </c>
      <c r="BS49" s="355">
        <v>1.8679999999999999E-4</v>
      </c>
      <c r="BT49" s="355">
        <v>-1.2799999999999999E-5</v>
      </c>
      <c r="BU49" s="355">
        <v>-5.3199999999999999E-5</v>
      </c>
      <c r="BV49" s="355">
        <v>-1.7440000000000001E-4</v>
      </c>
    </row>
    <row r="50" spans="1:74" s="157" customFormat="1" ht="11.1" customHeight="1" x14ac:dyDescent="0.2">
      <c r="A50" s="61" t="s">
        <v>953</v>
      </c>
      <c r="B50" s="179" t="s">
        <v>710</v>
      </c>
      <c r="C50" s="214">
        <v>17.246707000000001</v>
      </c>
      <c r="D50" s="214">
        <v>17.448319000000001</v>
      </c>
      <c r="E50" s="214">
        <v>18.086673999999999</v>
      </c>
      <c r="F50" s="214">
        <v>18.825997999999998</v>
      </c>
      <c r="G50" s="214">
        <v>19.138998000000001</v>
      </c>
      <c r="H50" s="214">
        <v>18.975463999999999</v>
      </c>
      <c r="I50" s="214">
        <v>19.562674999999999</v>
      </c>
      <c r="J50" s="214">
        <v>19.324932</v>
      </c>
      <c r="K50" s="214">
        <v>18.642232</v>
      </c>
      <c r="L50" s="214">
        <v>17.989967</v>
      </c>
      <c r="M50" s="214">
        <v>18.402165</v>
      </c>
      <c r="N50" s="214">
        <v>19.147223</v>
      </c>
      <c r="O50" s="214">
        <v>17.766193000000001</v>
      </c>
      <c r="P50" s="214">
        <v>17.997854</v>
      </c>
      <c r="Q50" s="214">
        <v>18.415223999999998</v>
      </c>
      <c r="R50" s="214">
        <v>18.971364999999999</v>
      </c>
      <c r="S50" s="214">
        <v>19.112383999999999</v>
      </c>
      <c r="T50" s="214">
        <v>19.250398000000001</v>
      </c>
      <c r="U50" s="214">
        <v>19.590706999999998</v>
      </c>
      <c r="V50" s="214">
        <v>19.526351999999999</v>
      </c>
      <c r="W50" s="214">
        <v>19.008165999999999</v>
      </c>
      <c r="X50" s="214">
        <v>18.613256</v>
      </c>
      <c r="Y50" s="214">
        <v>18.810098</v>
      </c>
      <c r="Z50" s="214">
        <v>18.768222999999999</v>
      </c>
      <c r="AA50" s="214">
        <v>17.618161000000001</v>
      </c>
      <c r="AB50" s="214">
        <v>18.275621000000001</v>
      </c>
      <c r="AC50" s="214">
        <v>18.854098</v>
      </c>
      <c r="AD50" s="214">
        <v>18.823401</v>
      </c>
      <c r="AE50" s="214">
        <v>19.149839</v>
      </c>
      <c r="AF50" s="214">
        <v>19.690366999999998</v>
      </c>
      <c r="AG50" s="214">
        <v>19.726001</v>
      </c>
      <c r="AH50" s="214">
        <v>19.832644999999999</v>
      </c>
      <c r="AI50" s="214">
        <v>19.199099</v>
      </c>
      <c r="AJ50" s="214">
        <v>18.498387999999998</v>
      </c>
      <c r="AK50" s="214">
        <v>18.900634</v>
      </c>
      <c r="AL50" s="214">
        <v>18.944611999999999</v>
      </c>
      <c r="AM50" s="214">
        <v>17.869997999999999</v>
      </c>
      <c r="AN50" s="214">
        <v>18.091104000000001</v>
      </c>
      <c r="AO50" s="214">
        <v>18.780093000000001</v>
      </c>
      <c r="AP50" s="214">
        <v>19.350698000000001</v>
      </c>
      <c r="AQ50" s="214">
        <v>19.878772999999999</v>
      </c>
      <c r="AR50" s="214">
        <v>20.168431000000002</v>
      </c>
      <c r="AS50" s="214">
        <v>20.004546000000001</v>
      </c>
      <c r="AT50" s="214">
        <v>19.801127999999999</v>
      </c>
      <c r="AU50" s="214">
        <v>18.266832000000001</v>
      </c>
      <c r="AV50" s="214">
        <v>19.044996999999999</v>
      </c>
      <c r="AW50" s="214">
        <v>19.418232</v>
      </c>
      <c r="AX50" s="214">
        <v>19.474708</v>
      </c>
      <c r="AY50" s="214">
        <v>18.434743000000001</v>
      </c>
      <c r="AZ50" s="214">
        <v>18.280678999999999</v>
      </c>
      <c r="BA50" s="214">
        <v>19.136322</v>
      </c>
      <c r="BB50" s="214">
        <v>19.564098999999999</v>
      </c>
      <c r="BC50" s="214">
        <v>19.885193000000001</v>
      </c>
      <c r="BD50" s="214">
        <v>20.430367</v>
      </c>
      <c r="BE50" s="214">
        <v>20.193549000000001</v>
      </c>
      <c r="BF50" s="214">
        <v>20.436453</v>
      </c>
      <c r="BG50" s="214">
        <v>19.595566999999999</v>
      </c>
      <c r="BH50" s="214">
        <v>19.183244174999999</v>
      </c>
      <c r="BI50" s="214">
        <v>19.73486192</v>
      </c>
      <c r="BJ50" s="355">
        <v>19.98612</v>
      </c>
      <c r="BK50" s="355">
        <v>18.90907</v>
      </c>
      <c r="BL50" s="355">
        <v>18.860189999999999</v>
      </c>
      <c r="BM50" s="355">
        <v>19.556080000000001</v>
      </c>
      <c r="BN50" s="355">
        <v>19.89546</v>
      </c>
      <c r="BO50" s="355">
        <v>20.41555</v>
      </c>
      <c r="BP50" s="355">
        <v>20.75563</v>
      </c>
      <c r="BQ50" s="355">
        <v>20.571719999999999</v>
      </c>
      <c r="BR50" s="355">
        <v>20.663930000000001</v>
      </c>
      <c r="BS50" s="355">
        <v>19.83032</v>
      </c>
      <c r="BT50" s="355">
        <v>19.367599999999999</v>
      </c>
      <c r="BU50" s="355">
        <v>19.69943</v>
      </c>
      <c r="BV50" s="355">
        <v>20.064699999999998</v>
      </c>
    </row>
    <row r="51" spans="1:74" s="157" customFormat="1" ht="11.1" customHeight="1" x14ac:dyDescent="0.2">
      <c r="A51" s="61"/>
      <c r="B51" s="156"/>
      <c r="C51" s="214"/>
      <c r="D51" s="214"/>
      <c r="E51" s="214"/>
      <c r="F51" s="214"/>
      <c r="G51" s="214"/>
      <c r="H51" s="214"/>
      <c r="I51" s="214"/>
      <c r="J51" s="214"/>
      <c r="K51" s="214"/>
      <c r="L51" s="214"/>
      <c r="M51" s="214"/>
      <c r="N51" s="214"/>
      <c r="O51" s="214"/>
      <c r="P51" s="214"/>
      <c r="Q51" s="214"/>
      <c r="R51" s="214"/>
      <c r="S51" s="214"/>
      <c r="T51" s="214"/>
      <c r="U51" s="214"/>
      <c r="V51" s="214"/>
      <c r="W51" s="214"/>
      <c r="X51" s="214"/>
      <c r="Y51" s="214"/>
      <c r="Z51" s="214"/>
      <c r="AA51" s="214"/>
      <c r="AB51" s="214"/>
      <c r="AC51" s="214"/>
      <c r="AD51" s="214"/>
      <c r="AE51" s="214"/>
      <c r="AF51" s="214"/>
      <c r="AG51" s="214"/>
      <c r="AH51" s="214"/>
      <c r="AI51" s="214"/>
      <c r="AJ51" s="214"/>
      <c r="AK51" s="214"/>
      <c r="AL51" s="214"/>
      <c r="AM51" s="214"/>
      <c r="AN51" s="214"/>
      <c r="AO51" s="214"/>
      <c r="AP51" s="214"/>
      <c r="AQ51" s="214"/>
      <c r="AR51" s="214"/>
      <c r="AS51" s="214"/>
      <c r="AT51" s="214"/>
      <c r="AU51" s="214"/>
      <c r="AV51" s="214"/>
      <c r="AW51" s="214"/>
      <c r="AX51" s="214"/>
      <c r="AY51" s="214"/>
      <c r="AZ51" s="214"/>
      <c r="BA51" s="214"/>
      <c r="BB51" s="214"/>
      <c r="BC51" s="214"/>
      <c r="BD51" s="214"/>
      <c r="BE51" s="214"/>
      <c r="BF51" s="214"/>
      <c r="BG51" s="214"/>
      <c r="BH51" s="214"/>
      <c r="BI51" s="214"/>
      <c r="BJ51" s="355"/>
      <c r="BK51" s="355"/>
      <c r="BL51" s="355"/>
      <c r="BM51" s="355"/>
      <c r="BN51" s="355"/>
      <c r="BO51" s="355"/>
      <c r="BP51" s="355"/>
      <c r="BQ51" s="355"/>
      <c r="BR51" s="355"/>
      <c r="BS51" s="355"/>
      <c r="BT51" s="355"/>
      <c r="BU51" s="355"/>
      <c r="BV51" s="355"/>
    </row>
    <row r="52" spans="1:74" ht="11.1" customHeight="1" x14ac:dyDescent="0.2">
      <c r="A52" s="61" t="s">
        <v>642</v>
      </c>
      <c r="B52" s="180" t="s">
        <v>541</v>
      </c>
      <c r="C52" s="214">
        <v>1.107288</v>
      </c>
      <c r="D52" s="214">
        <v>1.0643530000000001</v>
      </c>
      <c r="E52" s="214">
        <v>0.99148000000000003</v>
      </c>
      <c r="F52" s="214">
        <v>1.0779650000000001</v>
      </c>
      <c r="G52" s="214">
        <v>1.0128969999999999</v>
      </c>
      <c r="H52" s="214">
        <v>1.121499</v>
      </c>
      <c r="I52" s="214">
        <v>1.1071880000000001</v>
      </c>
      <c r="J52" s="214">
        <v>1.1626719999999999</v>
      </c>
      <c r="K52" s="214">
        <v>1.0154289999999999</v>
      </c>
      <c r="L52" s="214">
        <v>1.0283819999999999</v>
      </c>
      <c r="M52" s="214">
        <v>1.1776949999999999</v>
      </c>
      <c r="N52" s="214">
        <v>1.099998</v>
      </c>
      <c r="O52" s="214">
        <v>1.0751230000000001</v>
      </c>
      <c r="P52" s="214">
        <v>1.0213540000000001</v>
      </c>
      <c r="Q52" s="214">
        <v>1.013188</v>
      </c>
      <c r="R52" s="214">
        <v>1.067499</v>
      </c>
      <c r="S52" s="214">
        <v>1.083029</v>
      </c>
      <c r="T52" s="214">
        <v>1.0276639999999999</v>
      </c>
      <c r="U52" s="214">
        <v>1.092384</v>
      </c>
      <c r="V52" s="214">
        <v>1.0985119999999999</v>
      </c>
      <c r="W52" s="214">
        <v>1.04623</v>
      </c>
      <c r="X52" s="214">
        <v>1.040092</v>
      </c>
      <c r="Y52" s="214">
        <v>1.064865</v>
      </c>
      <c r="Z52" s="214">
        <v>1.108093</v>
      </c>
      <c r="AA52" s="214">
        <v>1.116614</v>
      </c>
      <c r="AB52" s="214">
        <v>1.070379</v>
      </c>
      <c r="AC52" s="214">
        <v>1.0491280000000001</v>
      </c>
      <c r="AD52" s="214">
        <v>1.0950979999999999</v>
      </c>
      <c r="AE52" s="214">
        <v>1.1603540000000001</v>
      </c>
      <c r="AF52" s="214">
        <v>1.1139669999999999</v>
      </c>
      <c r="AG52" s="214">
        <v>1.1902569999999999</v>
      </c>
      <c r="AH52" s="214">
        <v>1.1487769999999999</v>
      </c>
      <c r="AI52" s="214">
        <v>1.122369</v>
      </c>
      <c r="AJ52" s="214">
        <v>1.088838</v>
      </c>
      <c r="AK52" s="214">
        <v>1.1125670000000001</v>
      </c>
      <c r="AL52" s="214">
        <v>1.143324</v>
      </c>
      <c r="AM52" s="214">
        <v>1.1389959999999999</v>
      </c>
      <c r="AN52" s="214">
        <v>1.062497</v>
      </c>
      <c r="AO52" s="214">
        <v>1.1120620000000001</v>
      </c>
      <c r="AP52" s="214">
        <v>1.1459630000000001</v>
      </c>
      <c r="AQ52" s="214">
        <v>1.1351560000000001</v>
      </c>
      <c r="AR52" s="214">
        <v>1.159198</v>
      </c>
      <c r="AS52" s="214">
        <v>1.1010279999999999</v>
      </c>
      <c r="AT52" s="214">
        <v>1.1128309999999999</v>
      </c>
      <c r="AU52" s="214">
        <v>1.009798</v>
      </c>
      <c r="AV52" s="214">
        <v>1.0814790000000001</v>
      </c>
      <c r="AW52" s="214">
        <v>1.146163</v>
      </c>
      <c r="AX52" s="214">
        <v>1.125769</v>
      </c>
      <c r="AY52" s="214">
        <v>1.123324</v>
      </c>
      <c r="AZ52" s="214">
        <v>1.116609</v>
      </c>
      <c r="BA52" s="214">
        <v>1.0958639999999999</v>
      </c>
      <c r="BB52" s="214">
        <v>1.114368</v>
      </c>
      <c r="BC52" s="214">
        <v>1.1192260000000001</v>
      </c>
      <c r="BD52" s="214">
        <v>1.128633</v>
      </c>
      <c r="BE52" s="214">
        <v>1.1695489999999999</v>
      </c>
      <c r="BF52" s="214">
        <v>1.190904</v>
      </c>
      <c r="BG52" s="214">
        <v>1.140131</v>
      </c>
      <c r="BH52" s="214">
        <v>1.059663</v>
      </c>
      <c r="BI52" s="214">
        <v>1.107162</v>
      </c>
      <c r="BJ52" s="355">
        <v>1.1581589999999999</v>
      </c>
      <c r="BK52" s="355">
        <v>1.117856</v>
      </c>
      <c r="BL52" s="355">
        <v>1.0584849999999999</v>
      </c>
      <c r="BM52" s="355">
        <v>1.067928</v>
      </c>
      <c r="BN52" s="355">
        <v>1.093178</v>
      </c>
      <c r="BO52" s="355">
        <v>1.1170260000000001</v>
      </c>
      <c r="BP52" s="355">
        <v>1.1377919999999999</v>
      </c>
      <c r="BQ52" s="355">
        <v>1.1481330000000001</v>
      </c>
      <c r="BR52" s="355">
        <v>1.16255</v>
      </c>
      <c r="BS52" s="355">
        <v>1.1035820000000001</v>
      </c>
      <c r="BT52" s="355">
        <v>1.1028439999999999</v>
      </c>
      <c r="BU52" s="355">
        <v>1.1259790000000001</v>
      </c>
      <c r="BV52" s="355">
        <v>1.1662790000000001</v>
      </c>
    </row>
    <row r="53" spans="1:74" ht="11.1" customHeight="1" x14ac:dyDescent="0.2">
      <c r="A53" s="61"/>
      <c r="B53" s="158"/>
      <c r="C53" s="214"/>
      <c r="D53" s="214"/>
      <c r="E53" s="214"/>
      <c r="F53" s="214"/>
      <c r="G53" s="214"/>
      <c r="H53" s="214"/>
      <c r="I53" s="214"/>
      <c r="J53" s="214"/>
      <c r="K53" s="214"/>
      <c r="L53" s="214"/>
      <c r="M53" s="214"/>
      <c r="N53" s="214"/>
      <c r="O53" s="214"/>
      <c r="P53" s="214"/>
      <c r="Q53" s="214"/>
      <c r="R53" s="214"/>
      <c r="S53" s="214"/>
      <c r="T53" s="214"/>
      <c r="U53" s="214"/>
      <c r="V53" s="214"/>
      <c r="W53" s="214"/>
      <c r="X53" s="214"/>
      <c r="Y53" s="214"/>
      <c r="Z53" s="214"/>
      <c r="AA53" s="214"/>
      <c r="AB53" s="214"/>
      <c r="AC53" s="214"/>
      <c r="AD53" s="214"/>
      <c r="AE53" s="214"/>
      <c r="AF53" s="214"/>
      <c r="AG53" s="214"/>
      <c r="AH53" s="214"/>
      <c r="AI53" s="214"/>
      <c r="AJ53" s="214"/>
      <c r="AK53" s="214"/>
      <c r="AL53" s="214"/>
      <c r="AM53" s="214"/>
      <c r="AN53" s="214"/>
      <c r="AO53" s="214"/>
      <c r="AP53" s="214"/>
      <c r="AQ53" s="214"/>
      <c r="AR53" s="214"/>
      <c r="AS53" s="214"/>
      <c r="AT53" s="214"/>
      <c r="AU53" s="214"/>
      <c r="AV53" s="214"/>
      <c r="AW53" s="214"/>
      <c r="AX53" s="214"/>
      <c r="AY53" s="214"/>
      <c r="AZ53" s="214"/>
      <c r="BA53" s="214"/>
      <c r="BB53" s="214"/>
      <c r="BC53" s="214"/>
      <c r="BD53" s="214"/>
      <c r="BE53" s="214"/>
      <c r="BF53" s="214"/>
      <c r="BG53" s="214"/>
      <c r="BH53" s="214"/>
      <c r="BI53" s="214"/>
      <c r="BJ53" s="355"/>
      <c r="BK53" s="355"/>
      <c r="BL53" s="355"/>
      <c r="BM53" s="355"/>
      <c r="BN53" s="355"/>
      <c r="BO53" s="355"/>
      <c r="BP53" s="355"/>
      <c r="BQ53" s="355"/>
      <c r="BR53" s="355"/>
      <c r="BS53" s="355"/>
      <c r="BT53" s="355"/>
      <c r="BU53" s="355"/>
      <c r="BV53" s="355"/>
    </row>
    <row r="54" spans="1:74" ht="11.1" customHeight="1" x14ac:dyDescent="0.2">
      <c r="A54" s="57"/>
      <c r="B54" s="155" t="s">
        <v>711</v>
      </c>
      <c r="C54" s="214"/>
      <c r="D54" s="214"/>
      <c r="E54" s="214"/>
      <c r="F54" s="214"/>
      <c r="G54" s="214"/>
      <c r="H54" s="214"/>
      <c r="I54" s="214"/>
      <c r="J54" s="214"/>
      <c r="K54" s="214"/>
      <c r="L54" s="214"/>
      <c r="M54" s="214"/>
      <c r="N54" s="214"/>
      <c r="O54" s="214"/>
      <c r="P54" s="214"/>
      <c r="Q54" s="214"/>
      <c r="R54" s="214"/>
      <c r="S54" s="214"/>
      <c r="T54" s="214"/>
      <c r="U54" s="214"/>
      <c r="V54" s="214"/>
      <c r="W54" s="214"/>
      <c r="X54" s="214"/>
      <c r="Y54" s="214"/>
      <c r="Z54" s="214"/>
      <c r="AA54" s="214"/>
      <c r="AB54" s="214"/>
      <c r="AC54" s="214"/>
      <c r="AD54" s="214"/>
      <c r="AE54" s="214"/>
      <c r="AF54" s="214"/>
      <c r="AG54" s="214"/>
      <c r="AH54" s="214"/>
      <c r="AI54" s="214"/>
      <c r="AJ54" s="214"/>
      <c r="AK54" s="214"/>
      <c r="AL54" s="214"/>
      <c r="AM54" s="214"/>
      <c r="AN54" s="214"/>
      <c r="AO54" s="214"/>
      <c r="AP54" s="214"/>
      <c r="AQ54" s="214"/>
      <c r="AR54" s="214"/>
      <c r="AS54" s="214"/>
      <c r="AT54" s="214"/>
      <c r="AU54" s="214"/>
      <c r="AV54" s="214"/>
      <c r="AW54" s="214"/>
      <c r="AX54" s="214"/>
      <c r="AY54" s="214"/>
      <c r="AZ54" s="214"/>
      <c r="BA54" s="214"/>
      <c r="BB54" s="214"/>
      <c r="BC54" s="214"/>
      <c r="BD54" s="214"/>
      <c r="BE54" s="214"/>
      <c r="BF54" s="214"/>
      <c r="BG54" s="214"/>
      <c r="BH54" s="214"/>
      <c r="BI54" s="214"/>
      <c r="BJ54" s="355"/>
      <c r="BK54" s="355"/>
      <c r="BL54" s="355"/>
      <c r="BM54" s="355"/>
      <c r="BN54" s="355"/>
      <c r="BO54" s="355"/>
      <c r="BP54" s="355"/>
      <c r="BQ54" s="355"/>
      <c r="BR54" s="355"/>
      <c r="BS54" s="355"/>
      <c r="BT54" s="355"/>
      <c r="BU54" s="355"/>
      <c r="BV54" s="355"/>
    </row>
    <row r="55" spans="1:74" ht="11.1" customHeight="1" x14ac:dyDescent="0.2">
      <c r="A55" s="638" t="s">
        <v>1192</v>
      </c>
      <c r="B55" s="639" t="s">
        <v>1184</v>
      </c>
      <c r="C55" s="214">
        <v>0.40551599999999999</v>
      </c>
      <c r="D55" s="214">
        <v>0.50475000000000003</v>
      </c>
      <c r="E55" s="214">
        <v>0.66609600000000002</v>
      </c>
      <c r="F55" s="214">
        <v>0.86009999999999998</v>
      </c>
      <c r="G55" s="214">
        <v>0.886741</v>
      </c>
      <c r="H55" s="214">
        <v>0.87043300000000001</v>
      </c>
      <c r="I55" s="214">
        <v>0.909161</v>
      </c>
      <c r="J55" s="214">
        <v>0.887741</v>
      </c>
      <c r="K55" s="214">
        <v>0.61023300000000003</v>
      </c>
      <c r="L55" s="214">
        <v>0.44425799999999999</v>
      </c>
      <c r="M55" s="214">
        <v>0.386766</v>
      </c>
      <c r="N55" s="214">
        <v>0.39809600000000001</v>
      </c>
      <c r="O55" s="214">
        <v>0.39245099999999999</v>
      </c>
      <c r="P55" s="214">
        <v>0.40100000000000002</v>
      </c>
      <c r="Q55" s="214">
        <v>0.60970899999999995</v>
      </c>
      <c r="R55" s="214">
        <v>0.815133</v>
      </c>
      <c r="S55" s="214">
        <v>0.88516099999999998</v>
      </c>
      <c r="T55" s="214">
        <v>0.86383299999999996</v>
      </c>
      <c r="U55" s="214">
        <v>0.85283799999999998</v>
      </c>
      <c r="V55" s="214">
        <v>0.83941900000000003</v>
      </c>
      <c r="W55" s="214">
        <v>0.58273299999999995</v>
      </c>
      <c r="X55" s="214">
        <v>0.441612</v>
      </c>
      <c r="Y55" s="214">
        <v>0.34266600000000003</v>
      </c>
      <c r="Z55" s="214">
        <v>0.332677</v>
      </c>
      <c r="AA55" s="214">
        <v>0.354323</v>
      </c>
      <c r="AB55" s="214">
        <v>0.42596600000000001</v>
      </c>
      <c r="AC55" s="214">
        <v>0.66554800000000003</v>
      </c>
      <c r="AD55" s="214">
        <v>0.8286</v>
      </c>
      <c r="AE55" s="214">
        <v>0.89722599999999997</v>
      </c>
      <c r="AF55" s="214">
        <v>0.88816700000000004</v>
      </c>
      <c r="AG55" s="214">
        <v>0.87251599999999996</v>
      </c>
      <c r="AH55" s="214">
        <v>0.83828999999999998</v>
      </c>
      <c r="AI55" s="214">
        <v>0.6452</v>
      </c>
      <c r="AJ55" s="214">
        <v>0.47635499999999997</v>
      </c>
      <c r="AK55" s="214">
        <v>0.34889999999999999</v>
      </c>
      <c r="AL55" s="214">
        <v>0.32983899999999999</v>
      </c>
      <c r="AM55" s="214">
        <v>0.35490300000000002</v>
      </c>
      <c r="AN55" s="214">
        <v>0.412964</v>
      </c>
      <c r="AO55" s="214">
        <v>0.67790300000000003</v>
      </c>
      <c r="AP55" s="214">
        <v>0.85693299999999994</v>
      </c>
      <c r="AQ55" s="214">
        <v>0.90803199999999995</v>
      </c>
      <c r="AR55" s="214">
        <v>0.91520000000000001</v>
      </c>
      <c r="AS55" s="214">
        <v>0.87716099999999997</v>
      </c>
      <c r="AT55" s="214">
        <v>0.83377400000000002</v>
      </c>
      <c r="AU55" s="214">
        <v>0.47733300000000001</v>
      </c>
      <c r="AV55" s="214">
        <v>0.51964500000000002</v>
      </c>
      <c r="AW55" s="214">
        <v>0.34843299999999999</v>
      </c>
      <c r="AX55" s="214">
        <v>0.34119300000000002</v>
      </c>
      <c r="AY55" s="214">
        <v>0.39438699999999999</v>
      </c>
      <c r="AZ55" s="214">
        <v>0.40903600000000001</v>
      </c>
      <c r="BA55" s="214">
        <v>0.63132200000000005</v>
      </c>
      <c r="BB55" s="214">
        <v>0.80030000000000001</v>
      </c>
      <c r="BC55" s="214">
        <v>0.85325799999999996</v>
      </c>
      <c r="BD55" s="214">
        <v>0.87529999999999997</v>
      </c>
      <c r="BE55" s="214">
        <v>0.87009700000000001</v>
      </c>
      <c r="BF55" s="214">
        <v>0.88048400000000004</v>
      </c>
      <c r="BG55" s="214">
        <v>0.65033300000000005</v>
      </c>
      <c r="BH55" s="214">
        <v>0.46139224000000001</v>
      </c>
      <c r="BI55" s="214">
        <v>0.33265097999999999</v>
      </c>
      <c r="BJ55" s="355">
        <v>0.3451032</v>
      </c>
      <c r="BK55" s="355">
        <v>0.37185610000000002</v>
      </c>
      <c r="BL55" s="355">
        <v>0.43239880000000003</v>
      </c>
      <c r="BM55" s="355">
        <v>0.6435128</v>
      </c>
      <c r="BN55" s="355">
        <v>0.81955440000000002</v>
      </c>
      <c r="BO55" s="355">
        <v>0.87127770000000004</v>
      </c>
      <c r="BP55" s="355">
        <v>0.86627370000000004</v>
      </c>
      <c r="BQ55" s="355">
        <v>0.86234529999999998</v>
      </c>
      <c r="BR55" s="355">
        <v>0.84218890000000002</v>
      </c>
      <c r="BS55" s="355">
        <v>0.58655950000000001</v>
      </c>
      <c r="BT55" s="355">
        <v>0.4586384</v>
      </c>
      <c r="BU55" s="355">
        <v>0.33715580000000001</v>
      </c>
      <c r="BV55" s="355">
        <v>0.35426619999999998</v>
      </c>
    </row>
    <row r="56" spans="1:74" ht="11.1" customHeight="1" x14ac:dyDescent="0.2">
      <c r="A56" s="61" t="s">
        <v>954</v>
      </c>
      <c r="B56" s="179" t="s">
        <v>542</v>
      </c>
      <c r="C56" s="214">
        <v>8.8490000000000002</v>
      </c>
      <c r="D56" s="214">
        <v>9.1105350000000005</v>
      </c>
      <c r="E56" s="214">
        <v>9.3675160000000002</v>
      </c>
      <c r="F56" s="214">
        <v>9.6522000000000006</v>
      </c>
      <c r="G56" s="214">
        <v>9.8340960000000006</v>
      </c>
      <c r="H56" s="214">
        <v>9.8093660000000007</v>
      </c>
      <c r="I56" s="214">
        <v>9.9830640000000006</v>
      </c>
      <c r="J56" s="214">
        <v>9.7409669999999995</v>
      </c>
      <c r="K56" s="214">
        <v>9.4035659999999996</v>
      </c>
      <c r="L56" s="214">
        <v>9.5520639999999997</v>
      </c>
      <c r="M56" s="214">
        <v>9.6074330000000003</v>
      </c>
      <c r="N56" s="214">
        <v>9.8975480000000005</v>
      </c>
      <c r="O56" s="214">
        <v>9.2595159999999996</v>
      </c>
      <c r="P56" s="214">
        <v>9.5035349999999994</v>
      </c>
      <c r="Q56" s="214">
        <v>9.5238709999999998</v>
      </c>
      <c r="R56" s="214">
        <v>9.7195</v>
      </c>
      <c r="S56" s="214">
        <v>9.7711930000000002</v>
      </c>
      <c r="T56" s="214">
        <v>9.8461999999999996</v>
      </c>
      <c r="U56" s="214">
        <v>9.9889349999999997</v>
      </c>
      <c r="V56" s="214">
        <v>9.9975159999999992</v>
      </c>
      <c r="W56" s="214">
        <v>9.8783999999999992</v>
      </c>
      <c r="X56" s="214">
        <v>9.9349030000000003</v>
      </c>
      <c r="Y56" s="214">
        <v>9.7988330000000001</v>
      </c>
      <c r="Z56" s="214">
        <v>9.8056769999999993</v>
      </c>
      <c r="AA56" s="214">
        <v>9.378387</v>
      </c>
      <c r="AB56" s="214">
        <v>9.8343100000000003</v>
      </c>
      <c r="AC56" s="214">
        <v>9.9317740000000008</v>
      </c>
      <c r="AD56" s="214">
        <v>9.8762670000000004</v>
      </c>
      <c r="AE56" s="214">
        <v>10.057968000000001</v>
      </c>
      <c r="AF56" s="214">
        <v>10.279733</v>
      </c>
      <c r="AG56" s="214">
        <v>10.224031999999999</v>
      </c>
      <c r="AH56" s="214">
        <v>10.292548</v>
      </c>
      <c r="AI56" s="214">
        <v>10.020367</v>
      </c>
      <c r="AJ56" s="214">
        <v>10.059032</v>
      </c>
      <c r="AK56" s="214">
        <v>9.9687669999999997</v>
      </c>
      <c r="AL56" s="214">
        <v>10.012871000000001</v>
      </c>
      <c r="AM56" s="214">
        <v>9.2810959999999998</v>
      </c>
      <c r="AN56" s="214">
        <v>9.5069280000000003</v>
      </c>
      <c r="AO56" s="214">
        <v>9.8021290000000008</v>
      </c>
      <c r="AP56" s="214">
        <v>9.8551660000000005</v>
      </c>
      <c r="AQ56" s="214">
        <v>10.125548</v>
      </c>
      <c r="AR56" s="214">
        <v>10.27</v>
      </c>
      <c r="AS56" s="214">
        <v>10.164161</v>
      </c>
      <c r="AT56" s="214">
        <v>10.176482999999999</v>
      </c>
      <c r="AU56" s="214">
        <v>9.7781000000000002</v>
      </c>
      <c r="AV56" s="214">
        <v>10.128579999999999</v>
      </c>
      <c r="AW56" s="214">
        <v>10.219733</v>
      </c>
      <c r="AX56" s="214">
        <v>10.103903000000001</v>
      </c>
      <c r="AY56" s="214">
        <v>9.5190649999999994</v>
      </c>
      <c r="AZ56" s="214">
        <v>9.800179</v>
      </c>
      <c r="BA56" s="214">
        <v>10.051645000000001</v>
      </c>
      <c r="BB56" s="214">
        <v>9.9639670000000002</v>
      </c>
      <c r="BC56" s="214">
        <v>10.13029</v>
      </c>
      <c r="BD56" s="214">
        <v>10.325699999999999</v>
      </c>
      <c r="BE56" s="214">
        <v>10.166452</v>
      </c>
      <c r="BF56" s="214">
        <v>10.242613</v>
      </c>
      <c r="BG56" s="214">
        <v>9.9264329999999994</v>
      </c>
      <c r="BH56" s="214">
        <v>10.123709677000001</v>
      </c>
      <c r="BI56" s="214">
        <v>10.190468333</v>
      </c>
      <c r="BJ56" s="355">
        <v>10.316750000000001</v>
      </c>
      <c r="BK56" s="355">
        <v>9.7983480000000007</v>
      </c>
      <c r="BL56" s="355">
        <v>9.9461189999999995</v>
      </c>
      <c r="BM56" s="355">
        <v>10.062150000000001</v>
      </c>
      <c r="BN56" s="355">
        <v>10.08071</v>
      </c>
      <c r="BO56" s="355">
        <v>10.36289</v>
      </c>
      <c r="BP56" s="355">
        <v>10.536149999999999</v>
      </c>
      <c r="BQ56" s="355">
        <v>10.281319999999999</v>
      </c>
      <c r="BR56" s="355">
        <v>10.38677</v>
      </c>
      <c r="BS56" s="355">
        <v>10.13439</v>
      </c>
      <c r="BT56" s="355">
        <v>10.21998</v>
      </c>
      <c r="BU56" s="355">
        <v>10.30161</v>
      </c>
      <c r="BV56" s="355">
        <v>10.402609999999999</v>
      </c>
    </row>
    <row r="57" spans="1:74" ht="11.1" customHeight="1" x14ac:dyDescent="0.2">
      <c r="A57" s="61" t="s">
        <v>955</v>
      </c>
      <c r="B57" s="179" t="s">
        <v>543</v>
      </c>
      <c r="C57" s="214">
        <v>1.479225</v>
      </c>
      <c r="D57" s="214">
        <v>1.4526779999999999</v>
      </c>
      <c r="E57" s="214">
        <v>1.4209670000000001</v>
      </c>
      <c r="F57" s="214">
        <v>1.4982329999999999</v>
      </c>
      <c r="G57" s="214">
        <v>1.467516</v>
      </c>
      <c r="H57" s="214">
        <v>1.521433</v>
      </c>
      <c r="I57" s="214">
        <v>1.636741</v>
      </c>
      <c r="J57" s="214">
        <v>1.674838</v>
      </c>
      <c r="K57" s="214">
        <v>1.6185659999999999</v>
      </c>
      <c r="L57" s="214">
        <v>1.484612</v>
      </c>
      <c r="M57" s="214">
        <v>1.569566</v>
      </c>
      <c r="N57" s="214">
        <v>1.664838</v>
      </c>
      <c r="O57" s="214">
        <v>1.5133540000000001</v>
      </c>
      <c r="P57" s="214">
        <v>1.525285</v>
      </c>
      <c r="Q57" s="214">
        <v>1.498483</v>
      </c>
      <c r="R57" s="214">
        <v>1.590733</v>
      </c>
      <c r="S57" s="214">
        <v>1.6080000000000001</v>
      </c>
      <c r="T57" s="214">
        <v>1.6402330000000001</v>
      </c>
      <c r="U57" s="214">
        <v>1.6699029999999999</v>
      </c>
      <c r="V57" s="214">
        <v>1.600225</v>
      </c>
      <c r="W57" s="214">
        <v>1.5465329999999999</v>
      </c>
      <c r="X57" s="214">
        <v>1.5535159999999999</v>
      </c>
      <c r="Y57" s="214">
        <v>1.6336999999999999</v>
      </c>
      <c r="Z57" s="214">
        <v>1.698032</v>
      </c>
      <c r="AA57" s="214">
        <v>1.5814189999999999</v>
      </c>
      <c r="AB57" s="214">
        <v>1.5778970000000001</v>
      </c>
      <c r="AC57" s="214">
        <v>1.574613</v>
      </c>
      <c r="AD57" s="214">
        <v>1.592433</v>
      </c>
      <c r="AE57" s="214">
        <v>1.606419</v>
      </c>
      <c r="AF57" s="214">
        <v>1.6618329999999999</v>
      </c>
      <c r="AG57" s="214">
        <v>1.736548</v>
      </c>
      <c r="AH57" s="214">
        <v>1.7958069999999999</v>
      </c>
      <c r="AI57" s="214">
        <v>1.737933</v>
      </c>
      <c r="AJ57" s="214">
        <v>1.591161</v>
      </c>
      <c r="AK57" s="214">
        <v>1.6803999999999999</v>
      </c>
      <c r="AL57" s="214">
        <v>1.6611940000000001</v>
      </c>
      <c r="AM57" s="214">
        <v>1.614225</v>
      </c>
      <c r="AN57" s="214">
        <v>1.602714</v>
      </c>
      <c r="AO57" s="214">
        <v>1.6744509999999999</v>
      </c>
      <c r="AP57" s="214">
        <v>1.735066</v>
      </c>
      <c r="AQ57" s="214">
        <v>1.7131609999999999</v>
      </c>
      <c r="AR57" s="214">
        <v>1.763533</v>
      </c>
      <c r="AS57" s="214">
        <v>1.816516</v>
      </c>
      <c r="AT57" s="214">
        <v>1.7635799999999999</v>
      </c>
      <c r="AU57" s="214">
        <v>1.6646000000000001</v>
      </c>
      <c r="AV57" s="214">
        <v>1.6105160000000001</v>
      </c>
      <c r="AW57" s="214">
        <v>1.670633</v>
      </c>
      <c r="AX57" s="214">
        <v>1.784483</v>
      </c>
      <c r="AY57" s="214">
        <v>1.6896450000000001</v>
      </c>
      <c r="AZ57" s="214">
        <v>1.6900710000000001</v>
      </c>
      <c r="BA57" s="214">
        <v>1.783903</v>
      </c>
      <c r="BB57" s="214">
        <v>1.798367</v>
      </c>
      <c r="BC57" s="214">
        <v>1.8078069999999999</v>
      </c>
      <c r="BD57" s="214">
        <v>1.893167</v>
      </c>
      <c r="BE57" s="214">
        <v>1.8941939999999999</v>
      </c>
      <c r="BF57" s="214">
        <v>1.9547099999999999</v>
      </c>
      <c r="BG57" s="214">
        <v>1.856233</v>
      </c>
      <c r="BH57" s="214">
        <v>1.7125806452000001</v>
      </c>
      <c r="BI57" s="214">
        <v>1.7362481332999999</v>
      </c>
      <c r="BJ57" s="355">
        <v>1.8198810000000001</v>
      </c>
      <c r="BK57" s="355">
        <v>1.7006319999999999</v>
      </c>
      <c r="BL57" s="355">
        <v>1.648013</v>
      </c>
      <c r="BM57" s="355">
        <v>1.7579880000000001</v>
      </c>
      <c r="BN57" s="355">
        <v>1.779461</v>
      </c>
      <c r="BO57" s="355">
        <v>1.798783</v>
      </c>
      <c r="BP57" s="355">
        <v>1.871103</v>
      </c>
      <c r="BQ57" s="355">
        <v>1.898706</v>
      </c>
      <c r="BR57" s="355">
        <v>1.92933</v>
      </c>
      <c r="BS57" s="355">
        <v>1.839534</v>
      </c>
      <c r="BT57" s="355">
        <v>1.7358739999999999</v>
      </c>
      <c r="BU57" s="355">
        <v>1.7709809999999999</v>
      </c>
      <c r="BV57" s="355">
        <v>1.8271299999999999</v>
      </c>
    </row>
    <row r="58" spans="1:74" ht="11.1" customHeight="1" x14ac:dyDescent="0.2">
      <c r="A58" s="61" t="s">
        <v>956</v>
      </c>
      <c r="B58" s="179" t="s">
        <v>544</v>
      </c>
      <c r="C58" s="214">
        <v>4.6852900000000002</v>
      </c>
      <c r="D58" s="214">
        <v>4.5944640000000003</v>
      </c>
      <c r="E58" s="214">
        <v>4.7796770000000004</v>
      </c>
      <c r="F58" s="214">
        <v>4.9878999999999998</v>
      </c>
      <c r="G58" s="214">
        <v>5.0261290000000001</v>
      </c>
      <c r="H58" s="214">
        <v>4.8959999999999999</v>
      </c>
      <c r="I58" s="214">
        <v>5.0211930000000002</v>
      </c>
      <c r="J58" s="214">
        <v>5.0424509999999998</v>
      </c>
      <c r="K58" s="214">
        <v>4.9398</v>
      </c>
      <c r="L58" s="214">
        <v>4.6619999999999999</v>
      </c>
      <c r="M58" s="214">
        <v>5.0116329999999998</v>
      </c>
      <c r="N58" s="214">
        <v>5.3228710000000001</v>
      </c>
      <c r="O58" s="214">
        <v>4.8352250000000003</v>
      </c>
      <c r="P58" s="214">
        <v>4.7523569999999999</v>
      </c>
      <c r="Q58" s="214">
        <v>4.8937090000000003</v>
      </c>
      <c r="R58" s="214">
        <v>4.9914329999999998</v>
      </c>
      <c r="S58" s="214">
        <v>4.9828060000000001</v>
      </c>
      <c r="T58" s="214">
        <v>5.0317999999999996</v>
      </c>
      <c r="U58" s="214">
        <v>5.1011930000000003</v>
      </c>
      <c r="V58" s="214">
        <v>5.1065800000000001</v>
      </c>
      <c r="W58" s="214">
        <v>5.0608000000000004</v>
      </c>
      <c r="X58" s="214">
        <v>4.816516</v>
      </c>
      <c r="Y58" s="214">
        <v>5.1690329999999998</v>
      </c>
      <c r="Z58" s="214">
        <v>5.0420959999999999</v>
      </c>
      <c r="AA58" s="214">
        <v>4.5302579999999999</v>
      </c>
      <c r="AB58" s="214">
        <v>4.6677929999999996</v>
      </c>
      <c r="AC58" s="214">
        <v>4.8482900000000004</v>
      </c>
      <c r="AD58" s="214">
        <v>4.6588000000000003</v>
      </c>
      <c r="AE58" s="214">
        <v>4.7604189999999997</v>
      </c>
      <c r="AF58" s="214">
        <v>4.9535999999999998</v>
      </c>
      <c r="AG58" s="214">
        <v>4.9334189999999998</v>
      </c>
      <c r="AH58" s="214">
        <v>4.9391939999999996</v>
      </c>
      <c r="AI58" s="214">
        <v>4.8881329999999998</v>
      </c>
      <c r="AJ58" s="214">
        <v>4.6141290000000001</v>
      </c>
      <c r="AK58" s="214">
        <v>5.0659669999999997</v>
      </c>
      <c r="AL58" s="214">
        <v>5.1476449999999998</v>
      </c>
      <c r="AM58" s="214">
        <v>4.7854510000000001</v>
      </c>
      <c r="AN58" s="214">
        <v>4.6566419999999997</v>
      </c>
      <c r="AO58" s="214">
        <v>4.792516</v>
      </c>
      <c r="AP58" s="214">
        <v>5.018866</v>
      </c>
      <c r="AQ58" s="214">
        <v>5.215516</v>
      </c>
      <c r="AR58" s="214">
        <v>5.283766</v>
      </c>
      <c r="AS58" s="214">
        <v>5.1618709999999997</v>
      </c>
      <c r="AT58" s="214">
        <v>5.0440639999999997</v>
      </c>
      <c r="AU58" s="214">
        <v>4.5597329999999996</v>
      </c>
      <c r="AV58" s="214">
        <v>4.9720319999999996</v>
      </c>
      <c r="AW58" s="214">
        <v>5.3620999999999999</v>
      </c>
      <c r="AX58" s="214">
        <v>5.4078710000000001</v>
      </c>
      <c r="AY58" s="214">
        <v>5.0099030000000004</v>
      </c>
      <c r="AZ58" s="214">
        <v>4.5836430000000004</v>
      </c>
      <c r="BA58" s="214">
        <v>4.8247739999999997</v>
      </c>
      <c r="BB58" s="214">
        <v>5.1189999999999998</v>
      </c>
      <c r="BC58" s="214">
        <v>5.213387</v>
      </c>
      <c r="BD58" s="214">
        <v>5.4055669999999996</v>
      </c>
      <c r="BE58" s="214">
        <v>5.2564190000000002</v>
      </c>
      <c r="BF58" s="214">
        <v>5.3687100000000001</v>
      </c>
      <c r="BG58" s="214">
        <v>5.2295999999999996</v>
      </c>
      <c r="BH58" s="214">
        <v>5.0106437516</v>
      </c>
      <c r="BI58" s="214">
        <v>5.4672710799999997</v>
      </c>
      <c r="BJ58" s="355">
        <v>5.5383240000000002</v>
      </c>
      <c r="BK58" s="355">
        <v>5.1340919999999999</v>
      </c>
      <c r="BL58" s="355">
        <v>4.9639100000000003</v>
      </c>
      <c r="BM58" s="355">
        <v>5.1249770000000003</v>
      </c>
      <c r="BN58" s="355">
        <v>5.2387119999999996</v>
      </c>
      <c r="BO58" s="355">
        <v>5.40137</v>
      </c>
      <c r="BP58" s="355">
        <v>5.477703</v>
      </c>
      <c r="BQ58" s="355">
        <v>5.4776999999999996</v>
      </c>
      <c r="BR58" s="355">
        <v>5.467632</v>
      </c>
      <c r="BS58" s="355">
        <v>5.3269390000000003</v>
      </c>
      <c r="BT58" s="355">
        <v>5.0831660000000003</v>
      </c>
      <c r="BU58" s="355">
        <v>5.3625769999999999</v>
      </c>
      <c r="BV58" s="355">
        <v>5.514659</v>
      </c>
    </row>
    <row r="59" spans="1:74" ht="11.1" customHeight="1" x14ac:dyDescent="0.2">
      <c r="A59" s="61" t="s">
        <v>957</v>
      </c>
      <c r="B59" s="179" t="s">
        <v>545</v>
      </c>
      <c r="C59" s="214">
        <v>0.47632200000000002</v>
      </c>
      <c r="D59" s="214">
        <v>0.42746400000000001</v>
      </c>
      <c r="E59" s="214">
        <v>0.46083800000000003</v>
      </c>
      <c r="F59" s="214">
        <v>0.420433</v>
      </c>
      <c r="G59" s="214">
        <v>0.45429000000000003</v>
      </c>
      <c r="H59" s="214">
        <v>0.45469999999999999</v>
      </c>
      <c r="I59" s="214">
        <v>0.40212900000000001</v>
      </c>
      <c r="J59" s="214">
        <v>0.43867699999999998</v>
      </c>
      <c r="K59" s="214">
        <v>0.40976600000000002</v>
      </c>
      <c r="L59" s="214">
        <v>0.41564499999999999</v>
      </c>
      <c r="M59" s="214">
        <v>0.46200000000000002</v>
      </c>
      <c r="N59" s="214">
        <v>0.40116099999999999</v>
      </c>
      <c r="O59" s="214">
        <v>0.37667699999999998</v>
      </c>
      <c r="P59" s="214">
        <v>0.41949999999999998</v>
      </c>
      <c r="Q59" s="214">
        <v>0.47832200000000002</v>
      </c>
      <c r="R59" s="214">
        <v>0.466833</v>
      </c>
      <c r="S59" s="214">
        <v>0.43551600000000001</v>
      </c>
      <c r="T59" s="214">
        <v>0.41333300000000001</v>
      </c>
      <c r="U59" s="214">
        <v>0.426064</v>
      </c>
      <c r="V59" s="214">
        <v>0.40367700000000001</v>
      </c>
      <c r="W59" s="214">
        <v>0.41413299999999997</v>
      </c>
      <c r="X59" s="214">
        <v>0.41932199999999997</v>
      </c>
      <c r="Y59" s="214">
        <v>0.3765</v>
      </c>
      <c r="Z59" s="214">
        <v>0.376419</v>
      </c>
      <c r="AA59" s="214">
        <v>0.39503199999999999</v>
      </c>
      <c r="AB59" s="214">
        <v>0.40337899999999999</v>
      </c>
      <c r="AC59" s="214">
        <v>0.39993600000000001</v>
      </c>
      <c r="AD59" s="214">
        <v>0.43496699999999999</v>
      </c>
      <c r="AE59" s="214">
        <v>0.42699999999999999</v>
      </c>
      <c r="AF59" s="214">
        <v>0.38943299999999997</v>
      </c>
      <c r="AG59" s="214">
        <v>0.400613</v>
      </c>
      <c r="AH59" s="214">
        <v>0.41983900000000002</v>
      </c>
      <c r="AI59" s="214">
        <v>0.43596699999999999</v>
      </c>
      <c r="AJ59" s="214">
        <v>0.45480700000000002</v>
      </c>
      <c r="AK59" s="214">
        <v>0.45013300000000001</v>
      </c>
      <c r="AL59" s="214">
        <v>0.40090300000000001</v>
      </c>
      <c r="AM59" s="214">
        <v>0.48519299999999999</v>
      </c>
      <c r="AN59" s="214">
        <v>0.482464</v>
      </c>
      <c r="AO59" s="214">
        <v>0.40567700000000001</v>
      </c>
      <c r="AP59" s="214">
        <v>0.41656599999999999</v>
      </c>
      <c r="AQ59" s="214">
        <v>0.40770899999999999</v>
      </c>
      <c r="AR59" s="214">
        <v>0.40626600000000002</v>
      </c>
      <c r="AS59" s="214">
        <v>0.39048300000000002</v>
      </c>
      <c r="AT59" s="214">
        <v>0.45254800000000001</v>
      </c>
      <c r="AU59" s="214">
        <v>0.459233</v>
      </c>
      <c r="AV59" s="214">
        <v>0.442193</v>
      </c>
      <c r="AW59" s="214">
        <v>0.40776600000000002</v>
      </c>
      <c r="AX59" s="214">
        <v>0.37254799999999999</v>
      </c>
      <c r="AY59" s="214">
        <v>0.46706500000000001</v>
      </c>
      <c r="AZ59" s="214">
        <v>0.461536</v>
      </c>
      <c r="BA59" s="214">
        <v>0.40261200000000003</v>
      </c>
      <c r="BB59" s="214">
        <v>0.45043299999999997</v>
      </c>
      <c r="BC59" s="214">
        <v>0.41480699999999998</v>
      </c>
      <c r="BD59" s="214">
        <v>0.34756700000000001</v>
      </c>
      <c r="BE59" s="214">
        <v>0.44422600000000001</v>
      </c>
      <c r="BF59" s="214">
        <v>0.39132299999999998</v>
      </c>
      <c r="BG59" s="214">
        <v>0.42930000000000001</v>
      </c>
      <c r="BH59" s="214">
        <v>0.38480645160999999</v>
      </c>
      <c r="BI59" s="214">
        <v>0.40383180333000002</v>
      </c>
      <c r="BJ59" s="355">
        <v>0.42243150000000002</v>
      </c>
      <c r="BK59" s="355">
        <v>0.42110520000000001</v>
      </c>
      <c r="BL59" s="355">
        <v>0.44020140000000002</v>
      </c>
      <c r="BM59" s="355">
        <v>0.47245619999999999</v>
      </c>
      <c r="BN59" s="355">
        <v>0.46898260000000003</v>
      </c>
      <c r="BO59" s="355">
        <v>0.44543379999999999</v>
      </c>
      <c r="BP59" s="355">
        <v>0.41991070000000003</v>
      </c>
      <c r="BQ59" s="355">
        <v>0.40291650000000001</v>
      </c>
      <c r="BR59" s="355">
        <v>0.4003313</v>
      </c>
      <c r="BS59" s="355">
        <v>0.39834510000000001</v>
      </c>
      <c r="BT59" s="355">
        <v>0.40619339999999998</v>
      </c>
      <c r="BU59" s="355">
        <v>0.40036769999999999</v>
      </c>
      <c r="BV59" s="355">
        <v>0.3965842</v>
      </c>
    </row>
    <row r="60" spans="1:74" ht="11.1" customHeight="1" x14ac:dyDescent="0.2">
      <c r="A60" s="61" t="s">
        <v>958</v>
      </c>
      <c r="B60" s="639" t="s">
        <v>1193</v>
      </c>
      <c r="C60" s="214">
        <v>2.4586420000000002</v>
      </c>
      <c r="D60" s="214">
        <v>2.4227810000000001</v>
      </c>
      <c r="E60" s="214">
        <v>2.38306</v>
      </c>
      <c r="F60" s="214">
        <v>2.4850970000000001</v>
      </c>
      <c r="G60" s="214">
        <v>2.483123</v>
      </c>
      <c r="H60" s="214">
        <v>2.5450309999999998</v>
      </c>
      <c r="I60" s="214">
        <v>2.7175750000000001</v>
      </c>
      <c r="J60" s="214">
        <v>2.7029299999999998</v>
      </c>
      <c r="K60" s="214">
        <v>2.6757300000000002</v>
      </c>
      <c r="L60" s="214">
        <v>2.4597699999999998</v>
      </c>
      <c r="M60" s="214">
        <v>2.542462</v>
      </c>
      <c r="N60" s="214">
        <v>2.5627070000000001</v>
      </c>
      <c r="O60" s="214">
        <v>2.4640930000000001</v>
      </c>
      <c r="P60" s="214">
        <v>2.4175309999999999</v>
      </c>
      <c r="Q60" s="214">
        <v>2.424318</v>
      </c>
      <c r="R60" s="214">
        <v>2.4552320000000001</v>
      </c>
      <c r="S60" s="214">
        <v>2.512737</v>
      </c>
      <c r="T60" s="214">
        <v>2.4826630000000001</v>
      </c>
      <c r="U60" s="214">
        <v>2.644158</v>
      </c>
      <c r="V60" s="214">
        <v>2.6774469999999999</v>
      </c>
      <c r="W60" s="214">
        <v>2.5717970000000001</v>
      </c>
      <c r="X60" s="214">
        <v>2.487479</v>
      </c>
      <c r="Y60" s="214">
        <v>2.5542310000000001</v>
      </c>
      <c r="Z60" s="214">
        <v>2.6214149999999998</v>
      </c>
      <c r="AA60" s="214">
        <v>2.4953560000000001</v>
      </c>
      <c r="AB60" s="214">
        <v>2.436655</v>
      </c>
      <c r="AC60" s="214">
        <v>2.4830649999999999</v>
      </c>
      <c r="AD60" s="214">
        <v>2.5274320000000001</v>
      </c>
      <c r="AE60" s="214">
        <v>2.5611609999999998</v>
      </c>
      <c r="AF60" s="214">
        <v>2.6315680000000001</v>
      </c>
      <c r="AG60" s="214">
        <v>2.7491300000000001</v>
      </c>
      <c r="AH60" s="214">
        <v>2.6957439999999999</v>
      </c>
      <c r="AI60" s="214">
        <v>2.5938680000000001</v>
      </c>
      <c r="AJ60" s="214">
        <v>2.3917419999999998</v>
      </c>
      <c r="AK60" s="214">
        <v>2.499034</v>
      </c>
      <c r="AL60" s="214">
        <v>2.5354839999999998</v>
      </c>
      <c r="AM60" s="214">
        <v>2.4881259999999998</v>
      </c>
      <c r="AN60" s="214">
        <v>2.491889</v>
      </c>
      <c r="AO60" s="214">
        <v>2.539479</v>
      </c>
      <c r="AP60" s="214">
        <v>2.6140639999999999</v>
      </c>
      <c r="AQ60" s="214">
        <v>2.6439629999999998</v>
      </c>
      <c r="AR60" s="214">
        <v>2.6888640000000001</v>
      </c>
      <c r="AS60" s="214">
        <v>2.6953819999999999</v>
      </c>
      <c r="AT60" s="214">
        <v>2.64351</v>
      </c>
      <c r="AU60" s="214">
        <v>2.337631</v>
      </c>
      <c r="AV60" s="214">
        <v>2.4535100000000001</v>
      </c>
      <c r="AW60" s="214">
        <v>2.5557300000000001</v>
      </c>
      <c r="AX60" s="214">
        <v>2.5904790000000002</v>
      </c>
      <c r="AY60" s="214">
        <v>2.478002</v>
      </c>
      <c r="AZ60" s="214">
        <v>2.452823</v>
      </c>
      <c r="BA60" s="214">
        <v>2.5379299999999998</v>
      </c>
      <c r="BB60" s="214">
        <v>2.5464000000000002</v>
      </c>
      <c r="BC60" s="214">
        <v>2.58487</v>
      </c>
      <c r="BD60" s="214">
        <v>2.7116989999999999</v>
      </c>
      <c r="BE60" s="214">
        <v>2.7317100000000001</v>
      </c>
      <c r="BF60" s="214">
        <v>2.789517</v>
      </c>
      <c r="BG60" s="214">
        <v>2.643799</v>
      </c>
      <c r="BH60" s="214">
        <v>2.5497744091999999</v>
      </c>
      <c r="BI60" s="214">
        <v>2.7115535902999999</v>
      </c>
      <c r="BJ60" s="355">
        <v>2.7017880000000001</v>
      </c>
      <c r="BK60" s="355">
        <v>2.6008900000000001</v>
      </c>
      <c r="BL60" s="355">
        <v>2.4880360000000001</v>
      </c>
      <c r="BM60" s="355">
        <v>2.5629209999999998</v>
      </c>
      <c r="BN60" s="355">
        <v>2.6012200000000001</v>
      </c>
      <c r="BO60" s="355">
        <v>2.6528209999999999</v>
      </c>
      <c r="BP60" s="355">
        <v>2.72228</v>
      </c>
      <c r="BQ60" s="355">
        <v>2.7968639999999998</v>
      </c>
      <c r="BR60" s="355">
        <v>2.8002289999999999</v>
      </c>
      <c r="BS60" s="355">
        <v>2.6481370000000002</v>
      </c>
      <c r="BT60" s="355">
        <v>2.566595</v>
      </c>
      <c r="BU60" s="355">
        <v>2.6527180000000001</v>
      </c>
      <c r="BV60" s="355">
        <v>2.7357230000000001</v>
      </c>
    </row>
    <row r="61" spans="1:74" ht="11.1" customHeight="1" x14ac:dyDescent="0.2">
      <c r="A61" s="61" t="s">
        <v>959</v>
      </c>
      <c r="B61" s="179" t="s">
        <v>712</v>
      </c>
      <c r="C61" s="214">
        <v>18.353995000000001</v>
      </c>
      <c r="D61" s="214">
        <v>18.512671999999998</v>
      </c>
      <c r="E61" s="214">
        <v>19.078154000000001</v>
      </c>
      <c r="F61" s="214">
        <v>19.903963000000001</v>
      </c>
      <c r="G61" s="214">
        <v>20.151895</v>
      </c>
      <c r="H61" s="214">
        <v>20.096962999999999</v>
      </c>
      <c r="I61" s="214">
        <v>20.669862999999999</v>
      </c>
      <c r="J61" s="214">
        <v>20.487604000000001</v>
      </c>
      <c r="K61" s="214">
        <v>19.657661000000001</v>
      </c>
      <c r="L61" s="214">
        <v>19.018349000000001</v>
      </c>
      <c r="M61" s="214">
        <v>19.57986</v>
      </c>
      <c r="N61" s="214">
        <v>20.247221</v>
      </c>
      <c r="O61" s="214">
        <v>18.841315999999999</v>
      </c>
      <c r="P61" s="214">
        <v>19.019207999999999</v>
      </c>
      <c r="Q61" s="214">
        <v>19.428412000000002</v>
      </c>
      <c r="R61" s="214">
        <v>20.038864</v>
      </c>
      <c r="S61" s="214">
        <v>20.195412999999999</v>
      </c>
      <c r="T61" s="214">
        <v>20.278061999999998</v>
      </c>
      <c r="U61" s="214">
        <v>20.683091000000001</v>
      </c>
      <c r="V61" s="214">
        <v>20.624863999999999</v>
      </c>
      <c r="W61" s="214">
        <v>20.054396000000001</v>
      </c>
      <c r="X61" s="214">
        <v>19.653348000000001</v>
      </c>
      <c r="Y61" s="214">
        <v>19.874963000000001</v>
      </c>
      <c r="Z61" s="214">
        <v>19.876315999999999</v>
      </c>
      <c r="AA61" s="214">
        <v>18.734774999999999</v>
      </c>
      <c r="AB61" s="214">
        <v>19.346</v>
      </c>
      <c r="AC61" s="214">
        <v>19.903226</v>
      </c>
      <c r="AD61" s="214">
        <v>19.918499000000001</v>
      </c>
      <c r="AE61" s="214">
        <v>20.310193000000002</v>
      </c>
      <c r="AF61" s="214">
        <v>20.804334000000001</v>
      </c>
      <c r="AG61" s="214">
        <v>20.916257999999999</v>
      </c>
      <c r="AH61" s="214">
        <v>20.981421999999998</v>
      </c>
      <c r="AI61" s="214">
        <v>20.321467999999999</v>
      </c>
      <c r="AJ61" s="214">
        <v>19.587226000000001</v>
      </c>
      <c r="AK61" s="214">
        <v>20.013200999999999</v>
      </c>
      <c r="AL61" s="214">
        <v>20.087935999999999</v>
      </c>
      <c r="AM61" s="214">
        <v>19.008994000000001</v>
      </c>
      <c r="AN61" s="214">
        <v>19.153600999999998</v>
      </c>
      <c r="AO61" s="214">
        <v>19.892154999999999</v>
      </c>
      <c r="AP61" s="214">
        <v>20.496661</v>
      </c>
      <c r="AQ61" s="214">
        <v>21.013929000000001</v>
      </c>
      <c r="AR61" s="214">
        <v>21.327629000000002</v>
      </c>
      <c r="AS61" s="214">
        <v>21.105574000000001</v>
      </c>
      <c r="AT61" s="214">
        <v>20.913958999999998</v>
      </c>
      <c r="AU61" s="214">
        <v>19.276630000000001</v>
      </c>
      <c r="AV61" s="214">
        <v>20.126476</v>
      </c>
      <c r="AW61" s="214">
        <v>20.564395000000001</v>
      </c>
      <c r="AX61" s="214">
        <v>20.600477000000001</v>
      </c>
      <c r="AY61" s="214">
        <v>19.558067000000001</v>
      </c>
      <c r="AZ61" s="214">
        <v>19.397288</v>
      </c>
      <c r="BA61" s="214">
        <v>20.232185999999999</v>
      </c>
      <c r="BB61" s="214">
        <v>20.678467000000001</v>
      </c>
      <c r="BC61" s="214">
        <v>21.004418999999999</v>
      </c>
      <c r="BD61" s="214">
        <v>21.559000000000001</v>
      </c>
      <c r="BE61" s="214">
        <v>21.363098000000001</v>
      </c>
      <c r="BF61" s="214">
        <v>21.627357</v>
      </c>
      <c r="BG61" s="214">
        <v>20.735697999999999</v>
      </c>
      <c r="BH61" s="214">
        <v>20.242907174999999</v>
      </c>
      <c r="BI61" s="214">
        <v>20.842023919999999</v>
      </c>
      <c r="BJ61" s="355">
        <v>21.144279999999998</v>
      </c>
      <c r="BK61" s="355">
        <v>20.02692</v>
      </c>
      <c r="BL61" s="355">
        <v>19.918679999999998</v>
      </c>
      <c r="BM61" s="355">
        <v>20.623999999999999</v>
      </c>
      <c r="BN61" s="355">
        <v>20.98864</v>
      </c>
      <c r="BO61" s="355">
        <v>21.532579999999999</v>
      </c>
      <c r="BP61" s="355">
        <v>21.893419999999999</v>
      </c>
      <c r="BQ61" s="355">
        <v>21.719850000000001</v>
      </c>
      <c r="BR61" s="355">
        <v>21.82648</v>
      </c>
      <c r="BS61" s="355">
        <v>20.933900000000001</v>
      </c>
      <c r="BT61" s="355">
        <v>20.47045</v>
      </c>
      <c r="BU61" s="355">
        <v>20.825410000000002</v>
      </c>
      <c r="BV61" s="355">
        <v>21.230969999999999</v>
      </c>
    </row>
    <row r="62" spans="1:74" ht="11.1" customHeight="1" x14ac:dyDescent="0.2">
      <c r="A62" s="61"/>
      <c r="B62" s="156"/>
      <c r="C62" s="214"/>
      <c r="D62" s="214"/>
      <c r="E62" s="214"/>
      <c r="F62" s="214"/>
      <c r="G62" s="214"/>
      <c r="H62" s="214"/>
      <c r="I62" s="214"/>
      <c r="J62" s="214"/>
      <c r="K62" s="214"/>
      <c r="L62" s="214"/>
      <c r="M62" s="214"/>
      <c r="N62" s="214"/>
      <c r="O62" s="214"/>
      <c r="P62" s="214"/>
      <c r="Q62" s="214"/>
      <c r="R62" s="214"/>
      <c r="S62" s="214"/>
      <c r="T62" s="214"/>
      <c r="U62" s="214"/>
      <c r="V62" s="214"/>
      <c r="W62" s="214"/>
      <c r="X62" s="214"/>
      <c r="Y62" s="214"/>
      <c r="Z62" s="214"/>
      <c r="AA62" s="214"/>
      <c r="AB62" s="214"/>
      <c r="AC62" s="214"/>
      <c r="AD62" s="214"/>
      <c r="AE62" s="214"/>
      <c r="AF62" s="214"/>
      <c r="AG62" s="214"/>
      <c r="AH62" s="214"/>
      <c r="AI62" s="214"/>
      <c r="AJ62" s="214"/>
      <c r="AK62" s="214"/>
      <c r="AL62" s="214"/>
      <c r="AM62" s="214"/>
      <c r="AN62" s="214"/>
      <c r="AO62" s="214"/>
      <c r="AP62" s="214"/>
      <c r="AQ62" s="214"/>
      <c r="AR62" s="214"/>
      <c r="AS62" s="214"/>
      <c r="AT62" s="214"/>
      <c r="AU62" s="214"/>
      <c r="AV62" s="214"/>
      <c r="AW62" s="214"/>
      <c r="AX62" s="214"/>
      <c r="AY62" s="214"/>
      <c r="AZ62" s="214"/>
      <c r="BA62" s="214"/>
      <c r="BB62" s="214"/>
      <c r="BC62" s="214"/>
      <c r="BD62" s="214"/>
      <c r="BE62" s="214"/>
      <c r="BF62" s="214"/>
      <c r="BG62" s="214"/>
      <c r="BH62" s="214"/>
      <c r="BI62" s="214"/>
      <c r="BJ62" s="355"/>
      <c r="BK62" s="355"/>
      <c r="BL62" s="355"/>
      <c r="BM62" s="355"/>
      <c r="BN62" s="355"/>
      <c r="BO62" s="355"/>
      <c r="BP62" s="355"/>
      <c r="BQ62" s="355"/>
      <c r="BR62" s="355"/>
      <c r="BS62" s="355"/>
      <c r="BT62" s="355"/>
      <c r="BU62" s="355"/>
      <c r="BV62" s="355"/>
    </row>
    <row r="63" spans="1:74" ht="11.1" customHeight="1" x14ac:dyDescent="0.2">
      <c r="A63" s="61" t="s">
        <v>962</v>
      </c>
      <c r="B63" s="180" t="s">
        <v>547</v>
      </c>
      <c r="C63" s="214">
        <v>15.649224999999999</v>
      </c>
      <c r="D63" s="214">
        <v>15.517678</v>
      </c>
      <c r="E63" s="214">
        <v>15.390032</v>
      </c>
      <c r="F63" s="214">
        <v>16.264299999999999</v>
      </c>
      <c r="G63" s="214">
        <v>16.196611999999998</v>
      </c>
      <c r="H63" s="214">
        <v>16.087199999999999</v>
      </c>
      <c r="I63" s="214">
        <v>16.880032</v>
      </c>
      <c r="J63" s="214">
        <v>16.707000000000001</v>
      </c>
      <c r="K63" s="214">
        <v>16.358166000000001</v>
      </c>
      <c r="L63" s="214">
        <v>15.659708999999999</v>
      </c>
      <c r="M63" s="214">
        <v>16.366533</v>
      </c>
      <c r="N63" s="214">
        <v>16.751258</v>
      </c>
      <c r="O63" s="214">
        <v>15.766935</v>
      </c>
      <c r="P63" s="214">
        <v>15.63475</v>
      </c>
      <c r="Q63" s="214">
        <v>15.877644999999999</v>
      </c>
      <c r="R63" s="214">
        <v>16.520900000000001</v>
      </c>
      <c r="S63" s="214">
        <v>16.612258000000001</v>
      </c>
      <c r="T63" s="214">
        <v>16.923866</v>
      </c>
      <c r="U63" s="214">
        <v>17.184902999999998</v>
      </c>
      <c r="V63" s="214">
        <v>16.962322</v>
      </c>
      <c r="W63" s="214">
        <v>16.427233000000001</v>
      </c>
      <c r="X63" s="214">
        <v>15.690967000000001</v>
      </c>
      <c r="Y63" s="214">
        <v>16.682832999999999</v>
      </c>
      <c r="Z63" s="214">
        <v>16.841805999999998</v>
      </c>
      <c r="AA63" s="214">
        <v>16.296935999999999</v>
      </c>
      <c r="AB63" s="214">
        <v>16.178792999999999</v>
      </c>
      <c r="AC63" s="214">
        <v>16.287289999999999</v>
      </c>
      <c r="AD63" s="214">
        <v>16.223099999999999</v>
      </c>
      <c r="AE63" s="214">
        <v>16.476807000000001</v>
      </c>
      <c r="AF63" s="214">
        <v>16.802900000000001</v>
      </c>
      <c r="AG63" s="214">
        <v>16.999516</v>
      </c>
      <c r="AH63" s="214">
        <v>16.975999999999999</v>
      </c>
      <c r="AI63" s="214">
        <v>16.6874</v>
      </c>
      <c r="AJ63" s="214">
        <v>15.782774</v>
      </c>
      <c r="AK63" s="214">
        <v>16.544899999999998</v>
      </c>
      <c r="AL63" s="214">
        <v>16.895807000000001</v>
      </c>
      <c r="AM63" s="214">
        <v>16.461548000000001</v>
      </c>
      <c r="AN63" s="214">
        <v>15.826499999999999</v>
      </c>
      <c r="AO63" s="214">
        <v>16.421419</v>
      </c>
      <c r="AP63" s="214">
        <v>17.276233000000001</v>
      </c>
      <c r="AQ63" s="214">
        <v>17.513999999999999</v>
      </c>
      <c r="AR63" s="214">
        <v>17.526765999999999</v>
      </c>
      <c r="AS63" s="214">
        <v>17.658548</v>
      </c>
      <c r="AT63" s="214">
        <v>17.243258000000001</v>
      </c>
      <c r="AU63" s="214">
        <v>15.787666</v>
      </c>
      <c r="AV63" s="214">
        <v>16.342676999999998</v>
      </c>
      <c r="AW63" s="214">
        <v>17.126532999999998</v>
      </c>
      <c r="AX63" s="214">
        <v>17.561516000000001</v>
      </c>
      <c r="AY63" s="214">
        <v>16.917677000000001</v>
      </c>
      <c r="AZ63" s="214">
        <v>16.359642999999998</v>
      </c>
      <c r="BA63" s="214">
        <v>16.962548000000002</v>
      </c>
      <c r="BB63" s="214">
        <v>17.106867000000001</v>
      </c>
      <c r="BC63" s="214">
        <v>17.357194</v>
      </c>
      <c r="BD63" s="214">
        <v>18.043600000000001</v>
      </c>
      <c r="BE63" s="214">
        <v>17.688452000000002</v>
      </c>
      <c r="BF63" s="214">
        <v>17.973323000000001</v>
      </c>
      <c r="BG63" s="214">
        <v>17.385166999999999</v>
      </c>
      <c r="BH63" s="214">
        <v>16.600483871000002</v>
      </c>
      <c r="BI63" s="214">
        <v>17.358723999999999</v>
      </c>
      <c r="BJ63" s="355">
        <v>17.405570000000001</v>
      </c>
      <c r="BK63" s="355">
        <v>16.83182</v>
      </c>
      <c r="BL63" s="355">
        <v>16.441800000000001</v>
      </c>
      <c r="BM63" s="355">
        <v>16.83024</v>
      </c>
      <c r="BN63" s="355">
        <v>17.13861</v>
      </c>
      <c r="BO63" s="355">
        <v>17.392990000000001</v>
      </c>
      <c r="BP63" s="355">
        <v>17.791270000000001</v>
      </c>
      <c r="BQ63" s="355">
        <v>17.819690000000001</v>
      </c>
      <c r="BR63" s="355">
        <v>17.807310000000001</v>
      </c>
      <c r="BS63" s="355">
        <v>17.213270000000001</v>
      </c>
      <c r="BT63" s="355">
        <v>16.579619999999998</v>
      </c>
      <c r="BU63" s="355">
        <v>17.145790000000002</v>
      </c>
      <c r="BV63" s="355">
        <v>17.46669</v>
      </c>
    </row>
    <row r="64" spans="1:74" ht="11.1" customHeight="1" x14ac:dyDescent="0.2">
      <c r="A64" s="61" t="s">
        <v>960</v>
      </c>
      <c r="B64" s="180" t="s">
        <v>546</v>
      </c>
      <c r="C64" s="214">
        <v>17.924630000000001</v>
      </c>
      <c r="D64" s="214">
        <v>17.924630000000001</v>
      </c>
      <c r="E64" s="214">
        <v>17.930630000000001</v>
      </c>
      <c r="F64" s="214">
        <v>17.951229999999999</v>
      </c>
      <c r="G64" s="214">
        <v>17.951229999999999</v>
      </c>
      <c r="H64" s="214">
        <v>17.824694999999998</v>
      </c>
      <c r="I64" s="214">
        <v>17.834695</v>
      </c>
      <c r="J64" s="214">
        <v>17.834695</v>
      </c>
      <c r="K64" s="214">
        <v>17.834695</v>
      </c>
      <c r="L64" s="214">
        <v>17.850695000000002</v>
      </c>
      <c r="M64" s="214">
        <v>17.810694999999999</v>
      </c>
      <c r="N64" s="214">
        <v>17.811382999999999</v>
      </c>
      <c r="O64" s="214">
        <v>17.967088</v>
      </c>
      <c r="P64" s="214">
        <v>17.949587999999999</v>
      </c>
      <c r="Q64" s="214">
        <v>17.949587999999999</v>
      </c>
      <c r="R64" s="214">
        <v>17.961587999999999</v>
      </c>
      <c r="S64" s="214">
        <v>17.961587999999999</v>
      </c>
      <c r="T64" s="214">
        <v>18.055938000000001</v>
      </c>
      <c r="U64" s="214">
        <v>18.096938000000002</v>
      </c>
      <c r="V64" s="214">
        <v>18.097937999999999</v>
      </c>
      <c r="W64" s="214">
        <v>18.13785</v>
      </c>
      <c r="X64" s="214">
        <v>18.132850000000001</v>
      </c>
      <c r="Y64" s="214">
        <v>18.1861</v>
      </c>
      <c r="Z64" s="214">
        <v>18.1861</v>
      </c>
      <c r="AA64" s="214">
        <v>18.317036000000002</v>
      </c>
      <c r="AB64" s="214">
        <v>18.317036000000002</v>
      </c>
      <c r="AC64" s="214">
        <v>18.319036000000001</v>
      </c>
      <c r="AD64" s="214">
        <v>18.319036000000001</v>
      </c>
      <c r="AE64" s="214">
        <v>18.319036000000001</v>
      </c>
      <c r="AF64" s="214">
        <v>18.433316000000001</v>
      </c>
      <c r="AG64" s="214">
        <v>18.433316000000001</v>
      </c>
      <c r="AH64" s="214">
        <v>18.433316000000001</v>
      </c>
      <c r="AI64" s="214">
        <v>18.456316000000001</v>
      </c>
      <c r="AJ64" s="214">
        <v>18.471316000000002</v>
      </c>
      <c r="AK64" s="214">
        <v>18.491015999999998</v>
      </c>
      <c r="AL64" s="214">
        <v>18.510016</v>
      </c>
      <c r="AM64" s="214">
        <v>18.617027</v>
      </c>
      <c r="AN64" s="214">
        <v>18.617027</v>
      </c>
      <c r="AO64" s="214">
        <v>18.620777</v>
      </c>
      <c r="AP64" s="214">
        <v>18.620777</v>
      </c>
      <c r="AQ64" s="214">
        <v>18.556777</v>
      </c>
      <c r="AR64" s="214">
        <v>18.566776999999998</v>
      </c>
      <c r="AS64" s="214">
        <v>18.566776999999998</v>
      </c>
      <c r="AT64" s="214">
        <v>18.570577</v>
      </c>
      <c r="AU64" s="214">
        <v>18.495577000000001</v>
      </c>
      <c r="AV64" s="214">
        <v>18.497496999999999</v>
      </c>
      <c r="AW64" s="214">
        <v>18.505496999999998</v>
      </c>
      <c r="AX64" s="214">
        <v>18.543026999999999</v>
      </c>
      <c r="AY64" s="214">
        <v>18.566997000000001</v>
      </c>
      <c r="AZ64" s="214">
        <v>18.566997000000001</v>
      </c>
      <c r="BA64" s="214">
        <v>18.588497</v>
      </c>
      <c r="BB64" s="214">
        <v>18.598496999999998</v>
      </c>
      <c r="BC64" s="214">
        <v>18.598496999999998</v>
      </c>
      <c r="BD64" s="214">
        <v>18.598496999999998</v>
      </c>
      <c r="BE64" s="214">
        <v>18.598496999999998</v>
      </c>
      <c r="BF64" s="214">
        <v>18.601496999999998</v>
      </c>
      <c r="BG64" s="214">
        <v>18.601496999999998</v>
      </c>
      <c r="BH64" s="214">
        <v>18.601500000000001</v>
      </c>
      <c r="BI64" s="214">
        <v>18.601500000000001</v>
      </c>
      <c r="BJ64" s="355">
        <v>18.601500000000001</v>
      </c>
      <c r="BK64" s="355">
        <v>18.601500000000001</v>
      </c>
      <c r="BL64" s="355">
        <v>18.601500000000001</v>
      </c>
      <c r="BM64" s="355">
        <v>18.601500000000001</v>
      </c>
      <c r="BN64" s="355">
        <v>18.601500000000001</v>
      </c>
      <c r="BO64" s="355">
        <v>18.601500000000001</v>
      </c>
      <c r="BP64" s="355">
        <v>18.601500000000001</v>
      </c>
      <c r="BQ64" s="355">
        <v>18.6265</v>
      </c>
      <c r="BR64" s="355">
        <v>18.641500000000001</v>
      </c>
      <c r="BS64" s="355">
        <v>18.641500000000001</v>
      </c>
      <c r="BT64" s="355">
        <v>18.641500000000001</v>
      </c>
      <c r="BU64" s="355">
        <v>18.651499999999999</v>
      </c>
      <c r="BV64" s="355">
        <v>18.651499999999999</v>
      </c>
    </row>
    <row r="65" spans="1:74" ht="11.1" customHeight="1" x14ac:dyDescent="0.2">
      <c r="A65" s="61" t="s">
        <v>961</v>
      </c>
      <c r="B65" s="181" t="s">
        <v>872</v>
      </c>
      <c r="C65" s="215">
        <v>0.87305707287000001</v>
      </c>
      <c r="D65" s="215">
        <v>0.86571817660999995</v>
      </c>
      <c r="E65" s="215">
        <v>0.85830960763999997</v>
      </c>
      <c r="F65" s="215">
        <v>0.90602705219000002</v>
      </c>
      <c r="G65" s="215">
        <v>0.90225639134000002</v>
      </c>
      <c r="H65" s="215">
        <v>0.90252315677999995</v>
      </c>
      <c r="I65" s="215">
        <v>0.94647158249999996</v>
      </c>
      <c r="J65" s="215">
        <v>0.93676959431999995</v>
      </c>
      <c r="K65" s="215">
        <v>0.91721030273000004</v>
      </c>
      <c r="L65" s="215">
        <v>0.87726046521000001</v>
      </c>
      <c r="M65" s="215">
        <v>0.91891602209000001</v>
      </c>
      <c r="N65" s="215">
        <v>0.94048047813000002</v>
      </c>
      <c r="O65" s="215">
        <v>0.87754537629999996</v>
      </c>
      <c r="P65" s="215">
        <v>0.87103670569000002</v>
      </c>
      <c r="Q65" s="215">
        <v>0.88456877115999999</v>
      </c>
      <c r="R65" s="215">
        <v>0.91979061094000003</v>
      </c>
      <c r="S65" s="215">
        <v>0.92487690955000001</v>
      </c>
      <c r="T65" s="215">
        <v>0.93730195572999997</v>
      </c>
      <c r="U65" s="215">
        <v>0.94960280020999999</v>
      </c>
      <c r="V65" s="215">
        <v>0.93725163606999995</v>
      </c>
      <c r="W65" s="215">
        <v>0.90568799498999997</v>
      </c>
      <c r="X65" s="215">
        <v>0.86533374511000005</v>
      </c>
      <c r="Y65" s="215">
        <v>0.91733978147999995</v>
      </c>
      <c r="Z65" s="215">
        <v>0.92608123786999996</v>
      </c>
      <c r="AA65" s="215">
        <v>0.88971468965</v>
      </c>
      <c r="AB65" s="215">
        <v>0.8832647924</v>
      </c>
      <c r="AC65" s="215">
        <v>0.88909099802000002</v>
      </c>
      <c r="AD65" s="215">
        <v>0.88558699267999996</v>
      </c>
      <c r="AE65" s="215">
        <v>0.8994363568</v>
      </c>
      <c r="AF65" s="215">
        <v>0.91155058591000004</v>
      </c>
      <c r="AG65" s="215">
        <v>0.92221692504999997</v>
      </c>
      <c r="AH65" s="215">
        <v>0.92094119147999998</v>
      </c>
      <c r="AI65" s="215">
        <v>0.90415660416999999</v>
      </c>
      <c r="AJ65" s="215">
        <v>0.85444772857999995</v>
      </c>
      <c r="AK65" s="215">
        <v>0.89475343053</v>
      </c>
      <c r="AL65" s="215">
        <v>0.91279267397999997</v>
      </c>
      <c r="AM65" s="215">
        <v>0.88422002073999995</v>
      </c>
      <c r="AN65" s="215">
        <v>0.85010888150999997</v>
      </c>
      <c r="AO65" s="215">
        <v>0.88188688367000001</v>
      </c>
      <c r="AP65" s="215">
        <v>0.92779334610999997</v>
      </c>
      <c r="AQ65" s="215">
        <v>0.94380613615999998</v>
      </c>
      <c r="AR65" s="215">
        <v>0.94398537775000002</v>
      </c>
      <c r="AS65" s="215">
        <v>0.95108310935999996</v>
      </c>
      <c r="AT65" s="215">
        <v>0.92852569954999997</v>
      </c>
      <c r="AU65" s="215">
        <v>0.85359142890999995</v>
      </c>
      <c r="AV65" s="215">
        <v>0.88350748211999997</v>
      </c>
      <c r="AW65" s="215">
        <v>0.92548354686000001</v>
      </c>
      <c r="AX65" s="215">
        <v>0.94706845867</v>
      </c>
      <c r="AY65" s="215">
        <v>0.91116926448000002</v>
      </c>
      <c r="AZ65" s="215">
        <v>0.88111410801000001</v>
      </c>
      <c r="BA65" s="215">
        <v>0.91252929163999996</v>
      </c>
      <c r="BB65" s="215">
        <v>0.91979835789999997</v>
      </c>
      <c r="BC65" s="215">
        <v>0.93325788637999996</v>
      </c>
      <c r="BD65" s="215">
        <v>0.97016441705000001</v>
      </c>
      <c r="BE65" s="215">
        <v>0.95106889550999996</v>
      </c>
      <c r="BF65" s="215">
        <v>0.96622992225000004</v>
      </c>
      <c r="BG65" s="215">
        <v>0.93461117672000005</v>
      </c>
      <c r="BH65" s="215">
        <v>0.89242716292000002</v>
      </c>
      <c r="BI65" s="215">
        <v>0.93318947396999996</v>
      </c>
      <c r="BJ65" s="386">
        <v>0.93570799999999998</v>
      </c>
      <c r="BK65" s="386">
        <v>0.90486339999999998</v>
      </c>
      <c r="BL65" s="386">
        <v>0.88389649999999997</v>
      </c>
      <c r="BM65" s="386">
        <v>0.90477859999999999</v>
      </c>
      <c r="BN65" s="386">
        <v>0.92135650000000002</v>
      </c>
      <c r="BO65" s="386">
        <v>0.93503139999999996</v>
      </c>
      <c r="BP65" s="386">
        <v>0.95644280000000004</v>
      </c>
      <c r="BQ65" s="386">
        <v>0.9566846</v>
      </c>
      <c r="BR65" s="386">
        <v>0.95525099999999996</v>
      </c>
      <c r="BS65" s="386">
        <v>0.92338430000000005</v>
      </c>
      <c r="BT65" s="386">
        <v>0.88939319999999999</v>
      </c>
      <c r="BU65" s="386">
        <v>0.91927150000000002</v>
      </c>
      <c r="BV65" s="386">
        <v>0.93647639999999999</v>
      </c>
    </row>
    <row r="66" spans="1:74" ht="11.1" customHeight="1" x14ac:dyDescent="0.2">
      <c r="A66" s="61"/>
      <c r="B66" s="159"/>
      <c r="C66" s="160"/>
      <c r="D66" s="160"/>
      <c r="E66" s="160"/>
      <c r="F66" s="160"/>
      <c r="G66" s="160"/>
      <c r="H66" s="160"/>
      <c r="I66" s="160"/>
      <c r="J66" s="160"/>
      <c r="K66" s="160"/>
      <c r="L66" s="160"/>
      <c r="M66" s="160"/>
      <c r="N66" s="160"/>
      <c r="O66" s="160"/>
      <c r="P66" s="160"/>
      <c r="Q66" s="160"/>
      <c r="R66" s="160"/>
      <c r="S66" s="160"/>
      <c r="T66" s="160"/>
      <c r="U66" s="160"/>
      <c r="V66" s="160"/>
      <c r="W66" s="160"/>
      <c r="X66" s="160"/>
      <c r="Y66" s="160"/>
      <c r="Z66" s="160"/>
      <c r="AA66" s="160"/>
      <c r="AB66" s="160"/>
      <c r="AC66" s="160"/>
      <c r="AD66" s="160"/>
      <c r="AE66" s="160"/>
      <c r="AF66" s="160"/>
      <c r="AG66" s="160"/>
      <c r="AH66" s="160"/>
      <c r="AI66" s="160"/>
      <c r="AJ66" s="160"/>
      <c r="AK66" s="160"/>
      <c r="AL66" s="160"/>
      <c r="AM66" s="160"/>
      <c r="AN66" s="160"/>
      <c r="AO66" s="160"/>
      <c r="AP66" s="160"/>
      <c r="AQ66" s="160"/>
      <c r="AR66" s="160"/>
      <c r="AS66" s="160"/>
      <c r="AT66" s="160"/>
      <c r="AU66" s="160"/>
      <c r="AV66" s="160"/>
      <c r="AW66" s="160"/>
      <c r="AX66" s="160"/>
      <c r="AY66" s="160"/>
      <c r="AZ66" s="160"/>
      <c r="BA66" s="404"/>
      <c r="BB66" s="404"/>
      <c r="BC66" s="404"/>
      <c r="BD66" s="160"/>
      <c r="BE66" s="160"/>
      <c r="BF66" s="160"/>
      <c r="BG66" s="404"/>
      <c r="BH66" s="214"/>
      <c r="BI66" s="404"/>
      <c r="BJ66" s="404"/>
      <c r="BK66" s="404"/>
      <c r="BL66" s="404"/>
      <c r="BM66" s="404"/>
      <c r="BN66" s="404"/>
      <c r="BO66" s="404"/>
      <c r="BP66" s="404"/>
      <c r="BQ66" s="404"/>
      <c r="BR66" s="404"/>
      <c r="BS66" s="404"/>
      <c r="BT66" s="404"/>
      <c r="BU66" s="404"/>
      <c r="BV66" s="404"/>
    </row>
    <row r="67" spans="1:74" ht="12" customHeight="1" x14ac:dyDescent="0.2">
      <c r="A67" s="61"/>
      <c r="B67" s="806" t="s">
        <v>1013</v>
      </c>
      <c r="C67" s="803"/>
      <c r="D67" s="803"/>
      <c r="E67" s="803"/>
      <c r="F67" s="803"/>
      <c r="G67" s="803"/>
      <c r="H67" s="803"/>
      <c r="I67" s="803"/>
      <c r="J67" s="803"/>
      <c r="K67" s="803"/>
      <c r="L67" s="803"/>
      <c r="M67" s="803"/>
      <c r="N67" s="803"/>
      <c r="O67" s="803"/>
      <c r="P67" s="803"/>
      <c r="Q67" s="803"/>
      <c r="BH67" s="214"/>
    </row>
    <row r="68" spans="1:74" s="443" customFormat="1" ht="22.35" customHeight="1" x14ac:dyDescent="0.2">
      <c r="A68" s="442"/>
      <c r="B68" s="825" t="s">
        <v>1195</v>
      </c>
      <c r="C68" s="793"/>
      <c r="D68" s="793"/>
      <c r="E68" s="793"/>
      <c r="F68" s="793"/>
      <c r="G68" s="793"/>
      <c r="H68" s="793"/>
      <c r="I68" s="793"/>
      <c r="J68" s="793"/>
      <c r="K68" s="793"/>
      <c r="L68" s="793"/>
      <c r="M68" s="793"/>
      <c r="N68" s="793"/>
      <c r="O68" s="793"/>
      <c r="P68" s="793"/>
      <c r="Q68" s="789"/>
      <c r="AY68" s="534"/>
      <c r="AZ68" s="534"/>
      <c r="BA68" s="534"/>
      <c r="BB68" s="534"/>
      <c r="BC68" s="534"/>
      <c r="BD68" s="661"/>
      <c r="BE68" s="661"/>
      <c r="BF68" s="661"/>
      <c r="BG68" s="534"/>
      <c r="BH68" s="214"/>
      <c r="BI68" s="534"/>
      <c r="BJ68" s="534"/>
    </row>
    <row r="69" spans="1:74" s="443" customFormat="1" ht="12" customHeight="1" x14ac:dyDescent="0.2">
      <c r="A69" s="442"/>
      <c r="B69" s="792" t="s">
        <v>1038</v>
      </c>
      <c r="C69" s="793"/>
      <c r="D69" s="793"/>
      <c r="E69" s="793"/>
      <c r="F69" s="793"/>
      <c r="G69" s="793"/>
      <c r="H69" s="793"/>
      <c r="I69" s="793"/>
      <c r="J69" s="793"/>
      <c r="K69" s="793"/>
      <c r="L69" s="793"/>
      <c r="M69" s="793"/>
      <c r="N69" s="793"/>
      <c r="O69" s="793"/>
      <c r="P69" s="793"/>
      <c r="Q69" s="789"/>
      <c r="AY69" s="534"/>
      <c r="AZ69" s="534"/>
      <c r="BA69" s="534"/>
      <c r="BB69" s="534"/>
      <c r="BC69" s="534"/>
      <c r="BD69" s="661"/>
      <c r="BE69" s="661"/>
      <c r="BF69" s="661"/>
      <c r="BG69" s="534"/>
      <c r="BH69" s="214"/>
      <c r="BI69" s="534"/>
      <c r="BJ69" s="534"/>
    </row>
    <row r="70" spans="1:74" s="443" customFormat="1" ht="12" customHeight="1" x14ac:dyDescent="0.2">
      <c r="A70" s="442"/>
      <c r="B70" s="792" t="s">
        <v>1056</v>
      </c>
      <c r="C70" s="793"/>
      <c r="D70" s="793"/>
      <c r="E70" s="793"/>
      <c r="F70" s="793"/>
      <c r="G70" s="793"/>
      <c r="H70" s="793"/>
      <c r="I70" s="793"/>
      <c r="J70" s="793"/>
      <c r="K70" s="793"/>
      <c r="L70" s="793"/>
      <c r="M70" s="793"/>
      <c r="N70" s="793"/>
      <c r="O70" s="793"/>
      <c r="P70" s="793"/>
      <c r="Q70" s="789"/>
      <c r="AY70" s="534"/>
      <c r="AZ70" s="534"/>
      <c r="BA70" s="534"/>
      <c r="BB70" s="534"/>
      <c r="BC70" s="534"/>
      <c r="BD70" s="661"/>
      <c r="BE70" s="661"/>
      <c r="BF70" s="661"/>
      <c r="BG70" s="534"/>
      <c r="BH70" s="214"/>
      <c r="BI70" s="534"/>
      <c r="BJ70" s="534"/>
    </row>
    <row r="71" spans="1:74" s="443" customFormat="1" ht="12" customHeight="1" x14ac:dyDescent="0.2">
      <c r="A71" s="442"/>
      <c r="B71" s="794" t="s">
        <v>1058</v>
      </c>
      <c r="C71" s="788"/>
      <c r="D71" s="788"/>
      <c r="E71" s="788"/>
      <c r="F71" s="788"/>
      <c r="G71" s="788"/>
      <c r="H71" s="788"/>
      <c r="I71" s="788"/>
      <c r="J71" s="788"/>
      <c r="K71" s="788"/>
      <c r="L71" s="788"/>
      <c r="M71" s="788"/>
      <c r="N71" s="788"/>
      <c r="O71" s="788"/>
      <c r="P71" s="788"/>
      <c r="Q71" s="789"/>
      <c r="AY71" s="534"/>
      <c r="AZ71" s="534"/>
      <c r="BA71" s="534"/>
      <c r="BB71" s="534"/>
      <c r="BC71" s="534"/>
      <c r="BD71" s="661"/>
      <c r="BE71" s="661"/>
      <c r="BF71" s="661"/>
      <c r="BG71" s="534"/>
      <c r="BH71" s="214"/>
      <c r="BI71" s="534"/>
      <c r="BJ71" s="534"/>
    </row>
    <row r="72" spans="1:74" s="443" customFormat="1" ht="12" customHeight="1" x14ac:dyDescent="0.2">
      <c r="A72" s="442"/>
      <c r="B72" s="787" t="s">
        <v>1042</v>
      </c>
      <c r="C72" s="788"/>
      <c r="D72" s="788"/>
      <c r="E72" s="788"/>
      <c r="F72" s="788"/>
      <c r="G72" s="788"/>
      <c r="H72" s="788"/>
      <c r="I72" s="788"/>
      <c r="J72" s="788"/>
      <c r="K72" s="788"/>
      <c r="L72" s="788"/>
      <c r="M72" s="788"/>
      <c r="N72" s="788"/>
      <c r="O72" s="788"/>
      <c r="P72" s="788"/>
      <c r="Q72" s="789"/>
      <c r="AY72" s="534"/>
      <c r="AZ72" s="534"/>
      <c r="BA72" s="534"/>
      <c r="BB72" s="534"/>
      <c r="BC72" s="534"/>
      <c r="BD72" s="661"/>
      <c r="BE72" s="661"/>
      <c r="BF72" s="661"/>
      <c r="BG72" s="534"/>
      <c r="BH72" s="214"/>
      <c r="BI72" s="534"/>
      <c r="BJ72" s="534"/>
    </row>
    <row r="73" spans="1:74" s="443" customFormat="1" ht="12" customHeight="1" x14ac:dyDescent="0.2">
      <c r="A73" s="436"/>
      <c r="B73" s="809" t="s">
        <v>1140</v>
      </c>
      <c r="C73" s="789"/>
      <c r="D73" s="789"/>
      <c r="E73" s="789"/>
      <c r="F73" s="789"/>
      <c r="G73" s="789"/>
      <c r="H73" s="789"/>
      <c r="I73" s="789"/>
      <c r="J73" s="789"/>
      <c r="K73" s="789"/>
      <c r="L73" s="789"/>
      <c r="M73" s="789"/>
      <c r="N73" s="789"/>
      <c r="O73" s="789"/>
      <c r="P73" s="789"/>
      <c r="Q73" s="789"/>
      <c r="AY73" s="534"/>
      <c r="AZ73" s="534"/>
      <c r="BA73" s="534"/>
      <c r="BB73" s="534"/>
      <c r="BC73" s="534"/>
      <c r="BD73" s="661"/>
      <c r="BE73" s="661"/>
      <c r="BF73" s="661"/>
      <c r="BG73" s="534"/>
      <c r="BH73" s="214"/>
      <c r="BI73" s="534"/>
      <c r="BJ73" s="534"/>
    </row>
    <row r="74" spans="1:74" x14ac:dyDescent="0.2">
      <c r="C74" s="161"/>
      <c r="D74" s="161"/>
      <c r="E74" s="161"/>
      <c r="F74" s="161"/>
      <c r="G74" s="161"/>
      <c r="H74" s="161"/>
      <c r="I74" s="161"/>
      <c r="J74" s="161"/>
      <c r="K74" s="161"/>
      <c r="L74" s="161"/>
      <c r="M74" s="161"/>
      <c r="N74" s="161"/>
      <c r="O74" s="161"/>
      <c r="P74" s="161"/>
      <c r="Q74" s="161"/>
      <c r="R74" s="161"/>
      <c r="S74" s="161"/>
      <c r="T74" s="161"/>
      <c r="U74" s="161"/>
      <c r="V74" s="161"/>
      <c r="W74" s="161"/>
      <c r="X74" s="161"/>
      <c r="Y74" s="161"/>
      <c r="Z74" s="161"/>
      <c r="AA74" s="161"/>
      <c r="AB74" s="161"/>
      <c r="AC74" s="161"/>
      <c r="AD74" s="161"/>
      <c r="AE74" s="161"/>
      <c r="AF74" s="161"/>
      <c r="AG74" s="161"/>
      <c r="AH74" s="161"/>
      <c r="AI74" s="161"/>
      <c r="AJ74" s="161"/>
      <c r="AK74" s="161"/>
      <c r="AL74" s="161"/>
      <c r="AM74" s="161"/>
      <c r="AN74" s="161"/>
      <c r="AO74" s="161"/>
      <c r="AP74" s="161"/>
      <c r="AQ74" s="161"/>
      <c r="AR74" s="161"/>
      <c r="AS74" s="161"/>
      <c r="AT74" s="161"/>
      <c r="AU74" s="161"/>
      <c r="AV74" s="161"/>
      <c r="AW74" s="161"/>
      <c r="AX74" s="161"/>
      <c r="AY74" s="405"/>
      <c r="AZ74" s="405"/>
      <c r="BA74" s="405"/>
      <c r="BB74" s="405"/>
      <c r="BC74" s="405"/>
      <c r="BD74" s="646"/>
      <c r="BE74" s="646"/>
      <c r="BF74" s="646"/>
      <c r="BG74" s="405"/>
      <c r="BH74" s="214"/>
      <c r="BI74" s="405"/>
      <c r="BJ74" s="405"/>
      <c r="BK74" s="405"/>
      <c r="BL74" s="405"/>
      <c r="BM74" s="405"/>
      <c r="BN74" s="405"/>
      <c r="BO74" s="405"/>
      <c r="BP74" s="405"/>
      <c r="BQ74" s="405"/>
      <c r="BR74" s="405"/>
      <c r="BS74" s="405"/>
      <c r="BT74" s="405"/>
      <c r="BU74" s="405"/>
      <c r="BV74" s="405"/>
    </row>
    <row r="75" spans="1:74" x14ac:dyDescent="0.2">
      <c r="C75" s="161"/>
      <c r="D75" s="161"/>
      <c r="E75" s="161"/>
      <c r="F75" s="161"/>
      <c r="G75" s="161"/>
      <c r="H75" s="161"/>
      <c r="I75" s="161"/>
      <c r="J75" s="161"/>
      <c r="K75" s="161"/>
      <c r="L75" s="161"/>
      <c r="M75" s="161"/>
      <c r="N75" s="161"/>
      <c r="O75" s="161"/>
      <c r="P75" s="161"/>
      <c r="Q75" s="161"/>
      <c r="R75" s="161"/>
      <c r="S75" s="161"/>
      <c r="T75" s="161"/>
      <c r="U75" s="161"/>
      <c r="V75" s="161"/>
      <c r="W75" s="161"/>
      <c r="X75" s="161"/>
      <c r="Y75" s="161"/>
      <c r="Z75" s="161"/>
      <c r="AA75" s="161"/>
      <c r="AB75" s="161"/>
      <c r="AC75" s="161"/>
      <c r="AD75" s="161"/>
      <c r="AE75" s="161"/>
      <c r="AF75" s="161"/>
      <c r="AG75" s="161"/>
      <c r="AH75" s="161"/>
      <c r="AI75" s="161"/>
      <c r="AJ75" s="161"/>
      <c r="AK75" s="161"/>
      <c r="AL75" s="161"/>
      <c r="AM75" s="161"/>
      <c r="AN75" s="161"/>
      <c r="AO75" s="161"/>
      <c r="AP75" s="161"/>
      <c r="AQ75" s="161"/>
      <c r="AR75" s="161"/>
      <c r="AS75" s="161"/>
      <c r="AT75" s="161"/>
      <c r="AU75" s="161"/>
      <c r="AV75" s="161"/>
      <c r="AW75" s="161"/>
      <c r="AX75" s="161"/>
      <c r="AY75" s="405"/>
      <c r="AZ75" s="405"/>
      <c r="BA75" s="405"/>
      <c r="BB75" s="405"/>
      <c r="BC75" s="405"/>
      <c r="BD75" s="646"/>
      <c r="BE75" s="646"/>
      <c r="BF75" s="646"/>
      <c r="BG75" s="405"/>
      <c r="BH75" s="214"/>
      <c r="BI75" s="405"/>
      <c r="BJ75" s="405"/>
      <c r="BK75" s="405"/>
      <c r="BL75" s="405"/>
      <c r="BM75" s="405"/>
      <c r="BN75" s="405"/>
      <c r="BO75" s="405"/>
      <c r="BP75" s="405"/>
      <c r="BQ75" s="405"/>
      <c r="BR75" s="405"/>
      <c r="BS75" s="405"/>
      <c r="BT75" s="405"/>
      <c r="BU75" s="405"/>
      <c r="BV75" s="405"/>
    </row>
    <row r="76" spans="1:74" x14ac:dyDescent="0.2">
      <c r="C76" s="161"/>
      <c r="D76" s="161"/>
      <c r="E76" s="161"/>
      <c r="F76" s="161"/>
      <c r="G76" s="161"/>
      <c r="H76" s="161"/>
      <c r="I76" s="161"/>
      <c r="J76" s="161"/>
      <c r="K76" s="161"/>
      <c r="L76" s="161"/>
      <c r="M76" s="161"/>
      <c r="N76" s="161"/>
      <c r="O76" s="161"/>
      <c r="P76" s="161"/>
      <c r="Q76" s="161"/>
      <c r="R76" s="161"/>
      <c r="S76" s="161"/>
      <c r="T76" s="161"/>
      <c r="U76" s="161"/>
      <c r="V76" s="161"/>
      <c r="W76" s="161"/>
      <c r="X76" s="161"/>
      <c r="Y76" s="161"/>
      <c r="Z76" s="161"/>
      <c r="AA76" s="161"/>
      <c r="AB76" s="161"/>
      <c r="AC76" s="161"/>
      <c r="AD76" s="161"/>
      <c r="AE76" s="161"/>
      <c r="AF76" s="161"/>
      <c r="AG76" s="161"/>
      <c r="AH76" s="161"/>
      <c r="AI76" s="161"/>
      <c r="AJ76" s="161"/>
      <c r="AK76" s="161"/>
      <c r="AL76" s="161"/>
      <c r="AM76" s="161"/>
      <c r="AN76" s="161"/>
      <c r="AO76" s="161"/>
      <c r="AP76" s="161"/>
      <c r="AQ76" s="161"/>
      <c r="AR76" s="161"/>
      <c r="AS76" s="161"/>
      <c r="AT76" s="161"/>
      <c r="AU76" s="161"/>
      <c r="AV76" s="161"/>
      <c r="AW76" s="161"/>
      <c r="AX76" s="161"/>
      <c r="AY76" s="405"/>
      <c r="AZ76" s="405"/>
      <c r="BA76" s="405"/>
      <c r="BB76" s="405"/>
      <c r="BC76" s="405"/>
      <c r="BD76" s="646"/>
      <c r="BE76" s="646"/>
      <c r="BF76" s="646"/>
      <c r="BG76" s="405"/>
      <c r="BH76" s="214"/>
      <c r="BI76" s="405"/>
      <c r="BJ76" s="405"/>
      <c r="BK76" s="405"/>
      <c r="BL76" s="405"/>
      <c r="BM76" s="405"/>
      <c r="BN76" s="405"/>
      <c r="BO76" s="405"/>
      <c r="BP76" s="405"/>
      <c r="BQ76" s="405"/>
      <c r="BR76" s="405"/>
      <c r="BS76" s="405"/>
      <c r="BT76" s="405"/>
      <c r="BU76" s="405"/>
      <c r="BV76" s="405"/>
    </row>
    <row r="77" spans="1:74" x14ac:dyDescent="0.2">
      <c r="C77" s="161"/>
      <c r="D77" s="161"/>
      <c r="E77" s="161"/>
      <c r="F77" s="161"/>
      <c r="G77" s="161"/>
      <c r="H77" s="161"/>
      <c r="I77" s="161"/>
      <c r="J77" s="161"/>
      <c r="K77" s="161"/>
      <c r="L77" s="161"/>
      <c r="M77" s="161"/>
      <c r="N77" s="161"/>
      <c r="O77" s="161"/>
      <c r="P77" s="161"/>
      <c r="Q77" s="161"/>
      <c r="R77" s="161"/>
      <c r="S77" s="161"/>
      <c r="T77" s="161"/>
      <c r="U77" s="161"/>
      <c r="V77" s="161"/>
      <c r="W77" s="161"/>
      <c r="X77" s="161"/>
      <c r="Y77" s="161"/>
      <c r="Z77" s="161"/>
      <c r="AA77" s="161"/>
      <c r="AB77" s="161"/>
      <c r="AC77" s="161"/>
      <c r="AD77" s="161"/>
      <c r="AE77" s="161"/>
      <c r="AF77" s="161"/>
      <c r="AG77" s="161"/>
      <c r="AH77" s="161"/>
      <c r="AI77" s="161"/>
      <c r="AJ77" s="161"/>
      <c r="AK77" s="161"/>
      <c r="AL77" s="161"/>
      <c r="AM77" s="161"/>
      <c r="AN77" s="161"/>
      <c r="AO77" s="161"/>
      <c r="AP77" s="161"/>
      <c r="AQ77" s="161"/>
      <c r="AR77" s="161"/>
      <c r="AS77" s="161"/>
      <c r="AT77" s="161"/>
      <c r="AU77" s="161"/>
      <c r="AV77" s="161"/>
      <c r="AW77" s="161"/>
      <c r="AX77" s="161"/>
      <c r="AY77" s="405"/>
      <c r="AZ77" s="405"/>
      <c r="BA77" s="405"/>
      <c r="BB77" s="405"/>
      <c r="BC77" s="405"/>
      <c r="BD77" s="646"/>
      <c r="BE77" s="646"/>
      <c r="BF77" s="646"/>
      <c r="BG77" s="405"/>
      <c r="BH77" s="214"/>
      <c r="BI77" s="405"/>
      <c r="BJ77" s="405"/>
      <c r="BK77" s="405"/>
      <c r="BL77" s="405"/>
      <c r="BM77" s="405"/>
      <c r="BN77" s="405"/>
      <c r="BO77" s="405"/>
      <c r="BP77" s="405"/>
      <c r="BQ77" s="405"/>
      <c r="BR77" s="405"/>
      <c r="BS77" s="405"/>
      <c r="BT77" s="405"/>
      <c r="BU77" s="405"/>
      <c r="BV77" s="405"/>
    </row>
    <row r="78" spans="1:74" x14ac:dyDescent="0.2">
      <c r="C78" s="161"/>
      <c r="D78" s="161"/>
      <c r="E78" s="161"/>
      <c r="F78" s="161"/>
      <c r="G78" s="161"/>
      <c r="H78" s="161"/>
      <c r="I78" s="161"/>
      <c r="J78" s="161"/>
      <c r="K78" s="161"/>
      <c r="L78" s="161"/>
      <c r="M78" s="161"/>
      <c r="N78" s="161"/>
      <c r="O78" s="161"/>
      <c r="P78" s="161"/>
      <c r="Q78" s="161"/>
      <c r="R78" s="161"/>
      <c r="S78" s="161"/>
      <c r="T78" s="161"/>
      <c r="U78" s="161"/>
      <c r="V78" s="161"/>
      <c r="W78" s="161"/>
      <c r="X78" s="161"/>
      <c r="Y78" s="161"/>
      <c r="Z78" s="161"/>
      <c r="AA78" s="161"/>
      <c r="AB78" s="161"/>
      <c r="AC78" s="161"/>
      <c r="AD78" s="161"/>
      <c r="AE78" s="161"/>
      <c r="AF78" s="161"/>
      <c r="AG78" s="161"/>
      <c r="AH78" s="161"/>
      <c r="AI78" s="161"/>
      <c r="AJ78" s="161"/>
      <c r="AK78" s="161"/>
      <c r="AL78" s="161"/>
      <c r="AM78" s="161"/>
      <c r="AN78" s="161"/>
      <c r="AO78" s="161"/>
      <c r="AP78" s="161"/>
      <c r="AQ78" s="161"/>
      <c r="AR78" s="161"/>
      <c r="AS78" s="161"/>
      <c r="AT78" s="161"/>
      <c r="AU78" s="161"/>
      <c r="AV78" s="161"/>
      <c r="AW78" s="161"/>
      <c r="AX78" s="161"/>
      <c r="AY78" s="405"/>
      <c r="AZ78" s="405"/>
      <c r="BA78" s="405"/>
      <c r="BB78" s="405"/>
      <c r="BC78" s="405"/>
      <c r="BD78" s="646"/>
      <c r="BE78" s="646"/>
      <c r="BF78" s="646"/>
      <c r="BG78" s="405"/>
      <c r="BI78" s="405"/>
      <c r="BJ78" s="405"/>
      <c r="BK78" s="405"/>
      <c r="BL78" s="405"/>
      <c r="BM78" s="405"/>
      <c r="BN78" s="405"/>
      <c r="BO78" s="405"/>
      <c r="BP78" s="405"/>
      <c r="BQ78" s="405"/>
      <c r="BR78" s="405"/>
      <c r="BS78" s="405"/>
      <c r="BT78" s="405"/>
      <c r="BU78" s="405"/>
      <c r="BV78" s="405"/>
    </row>
    <row r="79" spans="1:74" x14ac:dyDescent="0.2">
      <c r="C79" s="161"/>
      <c r="D79" s="161"/>
      <c r="E79" s="161"/>
      <c r="F79" s="161"/>
      <c r="G79" s="161"/>
      <c r="H79" s="161"/>
      <c r="I79" s="161"/>
      <c r="J79" s="161"/>
      <c r="K79" s="161"/>
      <c r="L79" s="161"/>
      <c r="M79" s="161"/>
      <c r="N79" s="161"/>
      <c r="O79" s="161"/>
      <c r="P79" s="161"/>
      <c r="Q79" s="161"/>
      <c r="R79" s="161"/>
      <c r="S79" s="161"/>
      <c r="T79" s="161"/>
      <c r="U79" s="161"/>
      <c r="V79" s="161"/>
      <c r="W79" s="161"/>
      <c r="X79" s="161"/>
      <c r="Y79" s="161"/>
      <c r="Z79" s="161"/>
      <c r="AA79" s="161"/>
      <c r="AB79" s="161"/>
      <c r="AC79" s="161"/>
      <c r="AD79" s="161"/>
      <c r="AE79" s="161"/>
      <c r="AF79" s="161"/>
      <c r="AG79" s="161"/>
      <c r="AH79" s="161"/>
      <c r="AI79" s="161"/>
      <c r="AJ79" s="161"/>
      <c r="AK79" s="161"/>
      <c r="AL79" s="161"/>
      <c r="AM79" s="161"/>
      <c r="AN79" s="161"/>
      <c r="AO79" s="161"/>
      <c r="AP79" s="161"/>
      <c r="AQ79" s="161"/>
      <c r="AR79" s="161"/>
      <c r="AS79" s="161"/>
      <c r="AT79" s="161"/>
      <c r="AU79" s="161"/>
      <c r="AV79" s="161"/>
      <c r="AW79" s="161"/>
      <c r="AX79" s="161"/>
      <c r="AY79" s="405"/>
      <c r="AZ79" s="405"/>
      <c r="BA79" s="405"/>
      <c r="BB79" s="405"/>
      <c r="BC79" s="405"/>
      <c r="BD79" s="646"/>
      <c r="BE79" s="646"/>
      <c r="BF79" s="646"/>
      <c r="BG79" s="405"/>
      <c r="BI79" s="405"/>
      <c r="BJ79" s="405"/>
      <c r="BK79" s="405"/>
      <c r="BL79" s="405"/>
      <c r="BM79" s="405"/>
      <c r="BN79" s="405"/>
      <c r="BO79" s="405"/>
      <c r="BP79" s="405"/>
      <c r="BQ79" s="405"/>
      <c r="BR79" s="405"/>
      <c r="BS79" s="405"/>
      <c r="BT79" s="405"/>
      <c r="BU79" s="405"/>
      <c r="BV79" s="405"/>
    </row>
    <row r="80" spans="1:74" x14ac:dyDescent="0.2">
      <c r="C80" s="161"/>
      <c r="D80" s="161"/>
      <c r="E80" s="161"/>
      <c r="F80" s="161"/>
      <c r="G80" s="161"/>
      <c r="H80" s="161"/>
      <c r="I80" s="161"/>
      <c r="J80" s="161"/>
      <c r="K80" s="161"/>
      <c r="L80" s="161"/>
      <c r="M80" s="161"/>
      <c r="N80" s="161"/>
      <c r="O80" s="161"/>
      <c r="P80" s="161"/>
      <c r="Q80" s="161"/>
      <c r="R80" s="161"/>
      <c r="S80" s="161"/>
      <c r="T80" s="161"/>
      <c r="U80" s="161"/>
      <c r="V80" s="161"/>
      <c r="W80" s="161"/>
      <c r="X80" s="161"/>
      <c r="Y80" s="161"/>
      <c r="Z80" s="161"/>
      <c r="AA80" s="161"/>
      <c r="AB80" s="161"/>
      <c r="AC80" s="161"/>
      <c r="AD80" s="161"/>
      <c r="AE80" s="161"/>
      <c r="AF80" s="161"/>
      <c r="AG80" s="161"/>
      <c r="AH80" s="161"/>
      <c r="AI80" s="161"/>
      <c r="AJ80" s="161"/>
      <c r="AK80" s="161"/>
      <c r="AL80" s="161"/>
      <c r="AM80" s="161"/>
      <c r="AN80" s="161"/>
      <c r="AO80" s="161"/>
      <c r="AP80" s="161"/>
      <c r="AQ80" s="161"/>
      <c r="AR80" s="161"/>
      <c r="AS80" s="161"/>
      <c r="AT80" s="161"/>
      <c r="AU80" s="161"/>
      <c r="AV80" s="161"/>
      <c r="AW80" s="161"/>
      <c r="AX80" s="161"/>
      <c r="AY80" s="405"/>
      <c r="AZ80" s="405"/>
      <c r="BA80" s="405"/>
      <c r="BB80" s="405"/>
      <c r="BC80" s="405"/>
      <c r="BD80" s="646"/>
      <c r="BE80" s="646"/>
      <c r="BF80" s="646"/>
      <c r="BG80" s="405"/>
      <c r="BI80" s="405"/>
      <c r="BJ80" s="405"/>
      <c r="BK80" s="405"/>
      <c r="BL80" s="405"/>
      <c r="BM80" s="405"/>
      <c r="BN80" s="405"/>
      <c r="BO80" s="405"/>
      <c r="BP80" s="405"/>
      <c r="BQ80" s="405"/>
      <c r="BR80" s="405"/>
      <c r="BS80" s="405"/>
      <c r="BT80" s="405"/>
      <c r="BU80" s="405"/>
      <c r="BV80" s="405"/>
    </row>
    <row r="81" spans="3:74" x14ac:dyDescent="0.2">
      <c r="C81" s="161"/>
      <c r="D81" s="161"/>
      <c r="E81" s="161"/>
      <c r="F81" s="161"/>
      <c r="G81" s="161"/>
      <c r="H81" s="161"/>
      <c r="I81" s="161"/>
      <c r="J81" s="161"/>
      <c r="K81" s="161"/>
      <c r="L81" s="161"/>
      <c r="M81" s="161"/>
      <c r="N81" s="161"/>
      <c r="O81" s="161"/>
      <c r="P81" s="161"/>
      <c r="Q81" s="161"/>
      <c r="R81" s="161"/>
      <c r="S81" s="161"/>
      <c r="T81" s="161"/>
      <c r="U81" s="161"/>
      <c r="V81" s="161"/>
      <c r="W81" s="161"/>
      <c r="X81" s="161"/>
      <c r="Y81" s="161"/>
      <c r="Z81" s="161"/>
      <c r="AA81" s="161"/>
      <c r="AB81" s="161"/>
      <c r="AC81" s="161"/>
      <c r="AD81" s="161"/>
      <c r="AE81" s="161"/>
      <c r="AF81" s="161"/>
      <c r="AG81" s="161"/>
      <c r="AH81" s="161"/>
      <c r="AI81" s="161"/>
      <c r="AJ81" s="161"/>
      <c r="AK81" s="161"/>
      <c r="AL81" s="161"/>
      <c r="AM81" s="161"/>
      <c r="AN81" s="161"/>
      <c r="AO81" s="161"/>
      <c r="AP81" s="161"/>
      <c r="AQ81" s="161"/>
      <c r="AR81" s="161"/>
      <c r="AS81" s="161"/>
      <c r="AT81" s="161"/>
      <c r="AU81" s="161"/>
      <c r="AV81" s="161"/>
      <c r="AW81" s="161"/>
      <c r="AX81" s="161"/>
      <c r="AY81" s="405"/>
      <c r="AZ81" s="405"/>
      <c r="BA81" s="405"/>
      <c r="BB81" s="405"/>
      <c r="BC81" s="405"/>
      <c r="BD81" s="646"/>
      <c r="BE81" s="646"/>
      <c r="BF81" s="646"/>
      <c r="BG81" s="405"/>
      <c r="BI81" s="405"/>
      <c r="BJ81" s="405"/>
      <c r="BK81" s="405"/>
      <c r="BL81" s="405"/>
      <c r="BM81" s="405"/>
      <c r="BN81" s="405"/>
      <c r="BO81" s="405"/>
      <c r="BP81" s="405"/>
      <c r="BQ81" s="405"/>
      <c r="BR81" s="405"/>
      <c r="BS81" s="405"/>
      <c r="BT81" s="405"/>
      <c r="BU81" s="405"/>
      <c r="BV81" s="405"/>
    </row>
    <row r="82" spans="3:74" x14ac:dyDescent="0.2">
      <c r="C82" s="161"/>
      <c r="D82" s="161"/>
      <c r="E82" s="161"/>
      <c r="F82" s="161"/>
      <c r="G82" s="161"/>
      <c r="H82" s="161"/>
      <c r="I82" s="161"/>
      <c r="J82" s="161"/>
      <c r="K82" s="161"/>
      <c r="L82" s="161"/>
      <c r="M82" s="161"/>
      <c r="N82" s="161"/>
      <c r="O82" s="161"/>
      <c r="P82" s="161"/>
      <c r="Q82" s="161"/>
      <c r="R82" s="161"/>
      <c r="S82" s="161"/>
      <c r="T82" s="161"/>
      <c r="U82" s="161"/>
      <c r="V82" s="161"/>
      <c r="W82" s="161"/>
      <c r="X82" s="161"/>
      <c r="Y82" s="161"/>
      <c r="Z82" s="161"/>
      <c r="AA82" s="161"/>
      <c r="AB82" s="161"/>
      <c r="AC82" s="161"/>
      <c r="AD82" s="161"/>
      <c r="AE82" s="161"/>
      <c r="AF82" s="161"/>
      <c r="AG82" s="161"/>
      <c r="AH82" s="161"/>
      <c r="AI82" s="161"/>
      <c r="AJ82" s="161"/>
      <c r="AK82" s="161"/>
      <c r="AL82" s="161"/>
      <c r="AM82" s="161"/>
      <c r="AN82" s="161"/>
      <c r="AO82" s="161"/>
      <c r="AP82" s="161"/>
      <c r="AQ82" s="161"/>
      <c r="AR82" s="161"/>
      <c r="AS82" s="161"/>
      <c r="AT82" s="161"/>
      <c r="AU82" s="161"/>
      <c r="AV82" s="161"/>
      <c r="AW82" s="161"/>
      <c r="AX82" s="161"/>
      <c r="AY82" s="405"/>
      <c r="AZ82" s="405"/>
      <c r="BA82" s="405"/>
      <c r="BB82" s="405"/>
      <c r="BC82" s="405"/>
      <c r="BD82" s="646"/>
      <c r="BE82" s="646"/>
      <c r="BF82" s="646"/>
      <c r="BG82" s="405"/>
      <c r="BI82" s="405"/>
      <c r="BJ82" s="405"/>
      <c r="BK82" s="405"/>
      <c r="BL82" s="405"/>
      <c r="BM82" s="405"/>
      <c r="BN82" s="405"/>
      <c r="BO82" s="405"/>
      <c r="BP82" s="405"/>
      <c r="BQ82" s="405"/>
      <c r="BR82" s="405"/>
      <c r="BS82" s="405"/>
      <c r="BT82" s="405"/>
      <c r="BU82" s="405"/>
      <c r="BV82" s="405"/>
    </row>
    <row r="83" spans="3:74" x14ac:dyDescent="0.2">
      <c r="BK83" s="406"/>
      <c r="BL83" s="406"/>
      <c r="BM83" s="406"/>
      <c r="BN83" s="406"/>
      <c r="BO83" s="406"/>
      <c r="BP83" s="406"/>
      <c r="BQ83" s="406"/>
      <c r="BR83" s="406"/>
      <c r="BS83" s="406"/>
      <c r="BT83" s="406"/>
      <c r="BU83" s="406"/>
      <c r="BV83" s="406"/>
    </row>
    <row r="84" spans="3:74" x14ac:dyDescent="0.2">
      <c r="BK84" s="406"/>
      <c r="BL84" s="406"/>
      <c r="BM84" s="406"/>
      <c r="BN84" s="406"/>
      <c r="BO84" s="406"/>
      <c r="BP84" s="406"/>
      <c r="BQ84" s="406"/>
      <c r="BR84" s="406"/>
      <c r="BS84" s="406"/>
      <c r="BT84" s="406"/>
      <c r="BU84" s="406"/>
      <c r="BV84" s="406"/>
    </row>
    <row r="85" spans="3:74" x14ac:dyDescent="0.2">
      <c r="BK85" s="406"/>
      <c r="BL85" s="406"/>
      <c r="BM85" s="406"/>
      <c r="BN85" s="406"/>
      <c r="BO85" s="406"/>
      <c r="BP85" s="406"/>
      <c r="BQ85" s="406"/>
      <c r="BR85" s="406"/>
      <c r="BS85" s="406"/>
      <c r="BT85" s="406"/>
      <c r="BU85" s="406"/>
      <c r="BV85" s="406"/>
    </row>
    <row r="86" spans="3:74" x14ac:dyDescent="0.2">
      <c r="BK86" s="406"/>
      <c r="BL86" s="406"/>
      <c r="BM86" s="406"/>
      <c r="BN86" s="406"/>
      <c r="BO86" s="406"/>
      <c r="BP86" s="406"/>
      <c r="BQ86" s="406"/>
      <c r="BR86" s="406"/>
      <c r="BS86" s="406"/>
      <c r="BT86" s="406"/>
      <c r="BU86" s="406"/>
      <c r="BV86" s="406"/>
    </row>
    <row r="87" spans="3:74" x14ac:dyDescent="0.2">
      <c r="BK87" s="406"/>
      <c r="BL87" s="406"/>
      <c r="BM87" s="406"/>
      <c r="BN87" s="406"/>
      <c r="BO87" s="406"/>
      <c r="BP87" s="406"/>
      <c r="BQ87" s="406"/>
      <c r="BR87" s="406"/>
      <c r="BS87" s="406"/>
      <c r="BT87" s="406"/>
      <c r="BU87" s="406"/>
      <c r="BV87" s="406"/>
    </row>
    <row r="88" spans="3:74" x14ac:dyDescent="0.2">
      <c r="BK88" s="406"/>
      <c r="BL88" s="406"/>
      <c r="BM88" s="406"/>
      <c r="BN88" s="406"/>
      <c r="BO88" s="406"/>
      <c r="BP88" s="406"/>
      <c r="BQ88" s="406"/>
      <c r="BR88" s="406"/>
      <c r="BS88" s="406"/>
      <c r="BT88" s="406"/>
      <c r="BU88" s="406"/>
      <c r="BV88" s="406"/>
    </row>
    <row r="89" spans="3:74" x14ac:dyDescent="0.2">
      <c r="BK89" s="406"/>
      <c r="BL89" s="406"/>
      <c r="BM89" s="406"/>
      <c r="BN89" s="406"/>
      <c r="BO89" s="406"/>
      <c r="BP89" s="406"/>
      <c r="BQ89" s="406"/>
      <c r="BR89" s="406"/>
      <c r="BS89" s="406"/>
      <c r="BT89" s="406"/>
      <c r="BU89" s="406"/>
      <c r="BV89" s="406"/>
    </row>
    <row r="90" spans="3:74" x14ac:dyDescent="0.2">
      <c r="BK90" s="406"/>
      <c r="BL90" s="406"/>
      <c r="BM90" s="406"/>
      <c r="BN90" s="406"/>
      <c r="BO90" s="406"/>
      <c r="BP90" s="406"/>
      <c r="BQ90" s="406"/>
      <c r="BR90" s="406"/>
      <c r="BS90" s="406"/>
      <c r="BT90" s="406"/>
      <c r="BU90" s="406"/>
      <c r="BV90" s="406"/>
    </row>
    <row r="91" spans="3:74" x14ac:dyDescent="0.2">
      <c r="BK91" s="406"/>
      <c r="BL91" s="406"/>
      <c r="BM91" s="406"/>
      <c r="BN91" s="406"/>
      <c r="BO91" s="406"/>
      <c r="BP91" s="406"/>
      <c r="BQ91" s="406"/>
      <c r="BR91" s="406"/>
      <c r="BS91" s="406"/>
      <c r="BT91" s="406"/>
      <c r="BU91" s="406"/>
      <c r="BV91" s="406"/>
    </row>
    <row r="92" spans="3:74" x14ac:dyDescent="0.2">
      <c r="BK92" s="406"/>
      <c r="BL92" s="406"/>
      <c r="BM92" s="406"/>
      <c r="BN92" s="406"/>
      <c r="BO92" s="406"/>
      <c r="BP92" s="406"/>
      <c r="BQ92" s="406"/>
      <c r="BR92" s="406"/>
      <c r="BS92" s="406"/>
      <c r="BT92" s="406"/>
      <c r="BU92" s="406"/>
      <c r="BV92" s="406"/>
    </row>
    <row r="93" spans="3:74" x14ac:dyDescent="0.2">
      <c r="BK93" s="406"/>
      <c r="BL93" s="406"/>
      <c r="BM93" s="406"/>
      <c r="BN93" s="406"/>
      <c r="BO93" s="406"/>
      <c r="BP93" s="406"/>
      <c r="BQ93" s="406"/>
      <c r="BR93" s="406"/>
      <c r="BS93" s="406"/>
      <c r="BT93" s="406"/>
      <c r="BU93" s="406"/>
      <c r="BV93" s="406"/>
    </row>
    <row r="94" spans="3:74" x14ac:dyDescent="0.2">
      <c r="BK94" s="406"/>
      <c r="BL94" s="406"/>
      <c r="BM94" s="406"/>
      <c r="BN94" s="406"/>
      <c r="BO94" s="406"/>
      <c r="BP94" s="406"/>
      <c r="BQ94" s="406"/>
      <c r="BR94" s="406"/>
      <c r="BS94" s="406"/>
      <c r="BT94" s="406"/>
      <c r="BU94" s="406"/>
      <c r="BV94" s="406"/>
    </row>
    <row r="95" spans="3:74" x14ac:dyDescent="0.2">
      <c r="BK95" s="406"/>
      <c r="BL95" s="406"/>
      <c r="BM95" s="406"/>
      <c r="BN95" s="406"/>
      <c r="BO95" s="406"/>
      <c r="BP95" s="406"/>
      <c r="BQ95" s="406"/>
      <c r="BR95" s="406"/>
      <c r="BS95" s="406"/>
      <c r="BT95" s="406"/>
      <c r="BU95" s="406"/>
      <c r="BV95" s="406"/>
    </row>
    <row r="96" spans="3:74" x14ac:dyDescent="0.2">
      <c r="BK96" s="406"/>
      <c r="BL96" s="406"/>
      <c r="BM96" s="406"/>
      <c r="BN96" s="406"/>
      <c r="BO96" s="406"/>
      <c r="BP96" s="406"/>
      <c r="BQ96" s="406"/>
      <c r="BR96" s="406"/>
      <c r="BS96" s="406"/>
      <c r="BT96" s="406"/>
      <c r="BU96" s="406"/>
      <c r="BV96" s="406"/>
    </row>
    <row r="97" spans="63:74" x14ac:dyDescent="0.2">
      <c r="BK97" s="406"/>
      <c r="BL97" s="406"/>
      <c r="BM97" s="406"/>
      <c r="BN97" s="406"/>
      <c r="BO97" s="406"/>
      <c r="BP97" s="406"/>
      <c r="BQ97" s="406"/>
      <c r="BR97" s="406"/>
      <c r="BS97" s="406"/>
      <c r="BT97" s="406"/>
      <c r="BU97" s="406"/>
      <c r="BV97" s="406"/>
    </row>
    <row r="98" spans="63:74" x14ac:dyDescent="0.2">
      <c r="BK98" s="406"/>
      <c r="BL98" s="406"/>
      <c r="BM98" s="406"/>
      <c r="BN98" s="406"/>
      <c r="BO98" s="406"/>
      <c r="BP98" s="406"/>
      <c r="BQ98" s="406"/>
      <c r="BR98" s="406"/>
      <c r="BS98" s="406"/>
      <c r="BT98" s="406"/>
      <c r="BU98" s="406"/>
      <c r="BV98" s="406"/>
    </row>
    <row r="99" spans="63:74" x14ac:dyDescent="0.2">
      <c r="BK99" s="406"/>
      <c r="BL99" s="406"/>
      <c r="BM99" s="406"/>
      <c r="BN99" s="406"/>
      <c r="BO99" s="406"/>
      <c r="BP99" s="406"/>
      <c r="BQ99" s="406"/>
      <c r="BR99" s="406"/>
      <c r="BS99" s="406"/>
      <c r="BT99" s="406"/>
      <c r="BU99" s="406"/>
      <c r="BV99" s="406"/>
    </row>
    <row r="100" spans="63:74" x14ac:dyDescent="0.2">
      <c r="BK100" s="406"/>
      <c r="BL100" s="406"/>
      <c r="BM100" s="406"/>
      <c r="BN100" s="406"/>
      <c r="BO100" s="406"/>
      <c r="BP100" s="406"/>
      <c r="BQ100" s="406"/>
      <c r="BR100" s="406"/>
      <c r="BS100" s="406"/>
      <c r="BT100" s="406"/>
      <c r="BU100" s="406"/>
      <c r="BV100" s="406"/>
    </row>
    <row r="101" spans="63:74" x14ac:dyDescent="0.2">
      <c r="BK101" s="406"/>
      <c r="BL101" s="406"/>
      <c r="BM101" s="406"/>
      <c r="BN101" s="406"/>
      <c r="BO101" s="406"/>
      <c r="BP101" s="406"/>
      <c r="BQ101" s="406"/>
      <c r="BR101" s="406"/>
      <c r="BS101" s="406"/>
      <c r="BT101" s="406"/>
      <c r="BU101" s="406"/>
      <c r="BV101" s="406"/>
    </row>
    <row r="102" spans="63:74" x14ac:dyDescent="0.2">
      <c r="BK102" s="406"/>
      <c r="BL102" s="406"/>
      <c r="BM102" s="406"/>
      <c r="BN102" s="406"/>
      <c r="BO102" s="406"/>
      <c r="BP102" s="406"/>
      <c r="BQ102" s="406"/>
      <c r="BR102" s="406"/>
      <c r="BS102" s="406"/>
      <c r="BT102" s="406"/>
      <c r="BU102" s="406"/>
      <c r="BV102" s="406"/>
    </row>
    <row r="103" spans="63:74" x14ac:dyDescent="0.2">
      <c r="BK103" s="406"/>
      <c r="BL103" s="406"/>
      <c r="BM103" s="406"/>
      <c r="BN103" s="406"/>
      <c r="BO103" s="406"/>
      <c r="BP103" s="406"/>
      <c r="BQ103" s="406"/>
      <c r="BR103" s="406"/>
      <c r="BS103" s="406"/>
      <c r="BT103" s="406"/>
      <c r="BU103" s="406"/>
      <c r="BV103" s="406"/>
    </row>
    <row r="104" spans="63:74" x14ac:dyDescent="0.2">
      <c r="BK104" s="406"/>
      <c r="BL104" s="406"/>
      <c r="BM104" s="406"/>
      <c r="BN104" s="406"/>
      <c r="BO104" s="406"/>
      <c r="BP104" s="406"/>
      <c r="BQ104" s="406"/>
      <c r="BR104" s="406"/>
      <c r="BS104" s="406"/>
      <c r="BT104" s="406"/>
      <c r="BU104" s="406"/>
      <c r="BV104" s="406"/>
    </row>
    <row r="105" spans="63:74" x14ac:dyDescent="0.2">
      <c r="BK105" s="406"/>
      <c r="BL105" s="406"/>
      <c r="BM105" s="406"/>
      <c r="BN105" s="406"/>
      <c r="BO105" s="406"/>
      <c r="BP105" s="406"/>
      <c r="BQ105" s="406"/>
      <c r="BR105" s="406"/>
      <c r="BS105" s="406"/>
      <c r="BT105" s="406"/>
      <c r="BU105" s="406"/>
      <c r="BV105" s="406"/>
    </row>
    <row r="106" spans="63:74" x14ac:dyDescent="0.2">
      <c r="BK106" s="406"/>
      <c r="BL106" s="406"/>
      <c r="BM106" s="406"/>
      <c r="BN106" s="406"/>
      <c r="BO106" s="406"/>
      <c r="BP106" s="406"/>
      <c r="BQ106" s="406"/>
      <c r="BR106" s="406"/>
      <c r="BS106" s="406"/>
      <c r="BT106" s="406"/>
      <c r="BU106" s="406"/>
      <c r="BV106" s="406"/>
    </row>
    <row r="107" spans="63:74" x14ac:dyDescent="0.2">
      <c r="BK107" s="406"/>
      <c r="BL107" s="406"/>
      <c r="BM107" s="406"/>
      <c r="BN107" s="406"/>
      <c r="BO107" s="406"/>
      <c r="BP107" s="406"/>
      <c r="BQ107" s="406"/>
      <c r="BR107" s="406"/>
      <c r="BS107" s="406"/>
      <c r="BT107" s="406"/>
      <c r="BU107" s="406"/>
      <c r="BV107" s="406"/>
    </row>
    <row r="108" spans="63:74" x14ac:dyDescent="0.2">
      <c r="BK108" s="406"/>
      <c r="BL108" s="406"/>
      <c r="BM108" s="406"/>
      <c r="BN108" s="406"/>
      <c r="BO108" s="406"/>
      <c r="BP108" s="406"/>
      <c r="BQ108" s="406"/>
      <c r="BR108" s="406"/>
      <c r="BS108" s="406"/>
      <c r="BT108" s="406"/>
      <c r="BU108" s="406"/>
      <c r="BV108" s="406"/>
    </row>
    <row r="109" spans="63:74" x14ac:dyDescent="0.2">
      <c r="BK109" s="406"/>
      <c r="BL109" s="406"/>
      <c r="BM109" s="406"/>
      <c r="BN109" s="406"/>
      <c r="BO109" s="406"/>
      <c r="BP109" s="406"/>
      <c r="BQ109" s="406"/>
      <c r="BR109" s="406"/>
      <c r="BS109" s="406"/>
      <c r="BT109" s="406"/>
      <c r="BU109" s="406"/>
      <c r="BV109" s="406"/>
    </row>
    <row r="110" spans="63:74" x14ac:dyDescent="0.2">
      <c r="BK110" s="406"/>
      <c r="BL110" s="406"/>
      <c r="BM110" s="406"/>
      <c r="BN110" s="406"/>
      <c r="BO110" s="406"/>
      <c r="BP110" s="406"/>
      <c r="BQ110" s="406"/>
      <c r="BR110" s="406"/>
      <c r="BS110" s="406"/>
      <c r="BT110" s="406"/>
      <c r="BU110" s="406"/>
      <c r="BV110" s="406"/>
    </row>
    <row r="111" spans="63:74" x14ac:dyDescent="0.2">
      <c r="BK111" s="406"/>
      <c r="BL111" s="406"/>
      <c r="BM111" s="406"/>
      <c r="BN111" s="406"/>
      <c r="BO111" s="406"/>
      <c r="BP111" s="406"/>
      <c r="BQ111" s="406"/>
      <c r="BR111" s="406"/>
      <c r="BS111" s="406"/>
      <c r="BT111" s="406"/>
      <c r="BU111" s="406"/>
      <c r="BV111" s="406"/>
    </row>
    <row r="112" spans="63:74" x14ac:dyDescent="0.2">
      <c r="BK112" s="406"/>
      <c r="BL112" s="406"/>
      <c r="BM112" s="406"/>
      <c r="BN112" s="406"/>
      <c r="BO112" s="406"/>
      <c r="BP112" s="406"/>
      <c r="BQ112" s="406"/>
      <c r="BR112" s="406"/>
      <c r="BS112" s="406"/>
      <c r="BT112" s="406"/>
      <c r="BU112" s="406"/>
      <c r="BV112" s="406"/>
    </row>
    <row r="113" spans="63:74" x14ac:dyDescent="0.2">
      <c r="BK113" s="406"/>
      <c r="BL113" s="406"/>
      <c r="BM113" s="406"/>
      <c r="BN113" s="406"/>
      <c r="BO113" s="406"/>
      <c r="BP113" s="406"/>
      <c r="BQ113" s="406"/>
      <c r="BR113" s="406"/>
      <c r="BS113" s="406"/>
      <c r="BT113" s="406"/>
      <c r="BU113" s="406"/>
      <c r="BV113" s="406"/>
    </row>
    <row r="114" spans="63:74" x14ac:dyDescent="0.2">
      <c r="BK114" s="406"/>
      <c r="BL114" s="406"/>
      <c r="BM114" s="406"/>
      <c r="BN114" s="406"/>
      <c r="BO114" s="406"/>
      <c r="BP114" s="406"/>
      <c r="BQ114" s="406"/>
      <c r="BR114" s="406"/>
      <c r="BS114" s="406"/>
      <c r="BT114" s="406"/>
      <c r="BU114" s="406"/>
      <c r="BV114" s="406"/>
    </row>
    <row r="115" spans="63:74" x14ac:dyDescent="0.2">
      <c r="BK115" s="406"/>
      <c r="BL115" s="406"/>
      <c r="BM115" s="406"/>
      <c r="BN115" s="406"/>
      <c r="BO115" s="406"/>
      <c r="BP115" s="406"/>
      <c r="BQ115" s="406"/>
      <c r="BR115" s="406"/>
      <c r="BS115" s="406"/>
      <c r="BT115" s="406"/>
      <c r="BU115" s="406"/>
      <c r="BV115" s="406"/>
    </row>
    <row r="116" spans="63:74" x14ac:dyDescent="0.2">
      <c r="BK116" s="406"/>
      <c r="BL116" s="406"/>
      <c r="BM116" s="406"/>
      <c r="BN116" s="406"/>
      <c r="BO116" s="406"/>
      <c r="BP116" s="406"/>
      <c r="BQ116" s="406"/>
      <c r="BR116" s="406"/>
      <c r="BS116" s="406"/>
      <c r="BT116" s="406"/>
      <c r="BU116" s="406"/>
      <c r="BV116" s="406"/>
    </row>
    <row r="117" spans="63:74" x14ac:dyDescent="0.2">
      <c r="BK117" s="406"/>
      <c r="BL117" s="406"/>
      <c r="BM117" s="406"/>
      <c r="BN117" s="406"/>
      <c r="BO117" s="406"/>
      <c r="BP117" s="406"/>
      <c r="BQ117" s="406"/>
      <c r="BR117" s="406"/>
      <c r="BS117" s="406"/>
      <c r="BT117" s="406"/>
      <c r="BU117" s="406"/>
      <c r="BV117" s="406"/>
    </row>
    <row r="118" spans="63:74" x14ac:dyDescent="0.2">
      <c r="BK118" s="406"/>
      <c r="BL118" s="406"/>
      <c r="BM118" s="406"/>
      <c r="BN118" s="406"/>
      <c r="BO118" s="406"/>
      <c r="BP118" s="406"/>
      <c r="BQ118" s="406"/>
      <c r="BR118" s="406"/>
      <c r="BS118" s="406"/>
      <c r="BT118" s="406"/>
      <c r="BU118" s="406"/>
      <c r="BV118" s="406"/>
    </row>
    <row r="119" spans="63:74" x14ac:dyDescent="0.2">
      <c r="BK119" s="406"/>
      <c r="BL119" s="406"/>
      <c r="BM119" s="406"/>
      <c r="BN119" s="406"/>
      <c r="BO119" s="406"/>
      <c r="BP119" s="406"/>
      <c r="BQ119" s="406"/>
      <c r="BR119" s="406"/>
      <c r="BS119" s="406"/>
      <c r="BT119" s="406"/>
      <c r="BU119" s="406"/>
      <c r="BV119" s="406"/>
    </row>
    <row r="120" spans="63:74" x14ac:dyDescent="0.2">
      <c r="BK120" s="406"/>
      <c r="BL120" s="406"/>
      <c r="BM120" s="406"/>
      <c r="BN120" s="406"/>
      <c r="BO120" s="406"/>
      <c r="BP120" s="406"/>
      <c r="BQ120" s="406"/>
      <c r="BR120" s="406"/>
      <c r="BS120" s="406"/>
      <c r="BT120" s="406"/>
      <c r="BU120" s="406"/>
      <c r="BV120" s="406"/>
    </row>
    <row r="121" spans="63:74" x14ac:dyDescent="0.2">
      <c r="BK121" s="406"/>
      <c r="BL121" s="406"/>
      <c r="BM121" s="406"/>
      <c r="BN121" s="406"/>
      <c r="BO121" s="406"/>
      <c r="BP121" s="406"/>
      <c r="BQ121" s="406"/>
      <c r="BR121" s="406"/>
      <c r="BS121" s="406"/>
      <c r="BT121" s="406"/>
      <c r="BU121" s="406"/>
      <c r="BV121" s="406"/>
    </row>
    <row r="122" spans="63:74" x14ac:dyDescent="0.2">
      <c r="BK122" s="406"/>
      <c r="BL122" s="406"/>
      <c r="BM122" s="406"/>
      <c r="BN122" s="406"/>
      <c r="BO122" s="406"/>
      <c r="BP122" s="406"/>
      <c r="BQ122" s="406"/>
      <c r="BR122" s="406"/>
      <c r="BS122" s="406"/>
      <c r="BT122" s="406"/>
      <c r="BU122" s="406"/>
      <c r="BV122" s="406"/>
    </row>
    <row r="123" spans="63:74" x14ac:dyDescent="0.2">
      <c r="BK123" s="406"/>
      <c r="BL123" s="406"/>
      <c r="BM123" s="406"/>
      <c r="BN123" s="406"/>
      <c r="BO123" s="406"/>
      <c r="BP123" s="406"/>
      <c r="BQ123" s="406"/>
      <c r="BR123" s="406"/>
      <c r="BS123" s="406"/>
      <c r="BT123" s="406"/>
      <c r="BU123" s="406"/>
      <c r="BV123" s="406"/>
    </row>
    <row r="124" spans="63:74" x14ac:dyDescent="0.2">
      <c r="BK124" s="406"/>
      <c r="BL124" s="406"/>
      <c r="BM124" s="406"/>
      <c r="BN124" s="406"/>
      <c r="BO124" s="406"/>
      <c r="BP124" s="406"/>
      <c r="BQ124" s="406"/>
      <c r="BR124" s="406"/>
      <c r="BS124" s="406"/>
      <c r="BT124" s="406"/>
      <c r="BU124" s="406"/>
      <c r="BV124" s="406"/>
    </row>
    <row r="125" spans="63:74" x14ac:dyDescent="0.2">
      <c r="BK125" s="406"/>
      <c r="BL125" s="406"/>
      <c r="BM125" s="406"/>
      <c r="BN125" s="406"/>
      <c r="BO125" s="406"/>
      <c r="BP125" s="406"/>
      <c r="BQ125" s="406"/>
      <c r="BR125" s="406"/>
      <c r="BS125" s="406"/>
      <c r="BT125" s="406"/>
      <c r="BU125" s="406"/>
      <c r="BV125" s="406"/>
    </row>
    <row r="126" spans="63:74" x14ac:dyDescent="0.2">
      <c r="BK126" s="406"/>
      <c r="BL126" s="406"/>
      <c r="BM126" s="406"/>
      <c r="BN126" s="406"/>
      <c r="BO126" s="406"/>
      <c r="BP126" s="406"/>
      <c r="BQ126" s="406"/>
      <c r="BR126" s="406"/>
      <c r="BS126" s="406"/>
      <c r="BT126" s="406"/>
      <c r="BU126" s="406"/>
      <c r="BV126" s="406"/>
    </row>
    <row r="127" spans="63:74" x14ac:dyDescent="0.2">
      <c r="BK127" s="406"/>
      <c r="BL127" s="406"/>
      <c r="BM127" s="406"/>
      <c r="BN127" s="406"/>
      <c r="BO127" s="406"/>
      <c r="BP127" s="406"/>
      <c r="BQ127" s="406"/>
      <c r="BR127" s="406"/>
      <c r="BS127" s="406"/>
      <c r="BT127" s="406"/>
      <c r="BU127" s="406"/>
      <c r="BV127" s="406"/>
    </row>
    <row r="128" spans="63:74" x14ac:dyDescent="0.2">
      <c r="BK128" s="406"/>
      <c r="BL128" s="406"/>
      <c r="BM128" s="406"/>
      <c r="BN128" s="406"/>
      <c r="BO128" s="406"/>
      <c r="BP128" s="406"/>
      <c r="BQ128" s="406"/>
      <c r="BR128" s="406"/>
      <c r="BS128" s="406"/>
      <c r="BT128" s="406"/>
      <c r="BU128" s="406"/>
      <c r="BV128" s="406"/>
    </row>
    <row r="129" spans="63:74" x14ac:dyDescent="0.2">
      <c r="BK129" s="406"/>
      <c r="BL129" s="406"/>
      <c r="BM129" s="406"/>
      <c r="BN129" s="406"/>
      <c r="BO129" s="406"/>
      <c r="BP129" s="406"/>
      <c r="BQ129" s="406"/>
      <c r="BR129" s="406"/>
      <c r="BS129" s="406"/>
      <c r="BT129" s="406"/>
      <c r="BU129" s="406"/>
      <c r="BV129" s="406"/>
    </row>
    <row r="130" spans="63:74" x14ac:dyDescent="0.2">
      <c r="BK130" s="406"/>
      <c r="BL130" s="406"/>
      <c r="BM130" s="406"/>
      <c r="BN130" s="406"/>
      <c r="BO130" s="406"/>
      <c r="BP130" s="406"/>
      <c r="BQ130" s="406"/>
      <c r="BR130" s="406"/>
      <c r="BS130" s="406"/>
      <c r="BT130" s="406"/>
      <c r="BU130" s="406"/>
      <c r="BV130" s="406"/>
    </row>
    <row r="131" spans="63:74" x14ac:dyDescent="0.2">
      <c r="BK131" s="406"/>
      <c r="BL131" s="406"/>
      <c r="BM131" s="406"/>
      <c r="BN131" s="406"/>
      <c r="BO131" s="406"/>
      <c r="BP131" s="406"/>
      <c r="BQ131" s="406"/>
      <c r="BR131" s="406"/>
      <c r="BS131" s="406"/>
      <c r="BT131" s="406"/>
      <c r="BU131" s="406"/>
      <c r="BV131" s="406"/>
    </row>
    <row r="132" spans="63:74" x14ac:dyDescent="0.2">
      <c r="BK132" s="406"/>
      <c r="BL132" s="406"/>
      <c r="BM132" s="406"/>
      <c r="BN132" s="406"/>
      <c r="BO132" s="406"/>
      <c r="BP132" s="406"/>
      <c r="BQ132" s="406"/>
      <c r="BR132" s="406"/>
      <c r="BS132" s="406"/>
      <c r="BT132" s="406"/>
      <c r="BU132" s="406"/>
      <c r="BV132" s="406"/>
    </row>
    <row r="133" spans="63:74" x14ac:dyDescent="0.2">
      <c r="BK133" s="406"/>
      <c r="BL133" s="406"/>
      <c r="BM133" s="406"/>
      <c r="BN133" s="406"/>
      <c r="BO133" s="406"/>
      <c r="BP133" s="406"/>
      <c r="BQ133" s="406"/>
      <c r="BR133" s="406"/>
      <c r="BS133" s="406"/>
      <c r="BT133" s="406"/>
      <c r="BU133" s="406"/>
      <c r="BV133" s="406"/>
    </row>
    <row r="134" spans="63:74" x14ac:dyDescent="0.2">
      <c r="BK134" s="406"/>
      <c r="BL134" s="406"/>
      <c r="BM134" s="406"/>
      <c r="BN134" s="406"/>
      <c r="BO134" s="406"/>
      <c r="BP134" s="406"/>
      <c r="BQ134" s="406"/>
      <c r="BR134" s="406"/>
      <c r="BS134" s="406"/>
      <c r="BT134" s="406"/>
      <c r="BU134" s="406"/>
      <c r="BV134" s="406"/>
    </row>
    <row r="135" spans="63:74" x14ac:dyDescent="0.2">
      <c r="BK135" s="406"/>
      <c r="BL135" s="406"/>
      <c r="BM135" s="406"/>
      <c r="BN135" s="406"/>
      <c r="BO135" s="406"/>
      <c r="BP135" s="406"/>
      <c r="BQ135" s="406"/>
      <c r="BR135" s="406"/>
      <c r="BS135" s="406"/>
      <c r="BT135" s="406"/>
      <c r="BU135" s="406"/>
      <c r="BV135" s="406"/>
    </row>
    <row r="136" spans="63:74" x14ac:dyDescent="0.2">
      <c r="BK136" s="406"/>
      <c r="BL136" s="406"/>
      <c r="BM136" s="406"/>
      <c r="BN136" s="406"/>
      <c r="BO136" s="406"/>
      <c r="BP136" s="406"/>
      <c r="BQ136" s="406"/>
      <c r="BR136" s="406"/>
      <c r="BS136" s="406"/>
      <c r="BT136" s="406"/>
      <c r="BU136" s="406"/>
      <c r="BV136" s="406"/>
    </row>
    <row r="137" spans="63:74" x14ac:dyDescent="0.2">
      <c r="BK137" s="406"/>
      <c r="BL137" s="406"/>
      <c r="BM137" s="406"/>
      <c r="BN137" s="406"/>
      <c r="BO137" s="406"/>
      <c r="BP137" s="406"/>
      <c r="BQ137" s="406"/>
      <c r="BR137" s="406"/>
      <c r="BS137" s="406"/>
      <c r="BT137" s="406"/>
      <c r="BU137" s="406"/>
      <c r="BV137" s="406"/>
    </row>
    <row r="138" spans="63:74" x14ac:dyDescent="0.2">
      <c r="BK138" s="406"/>
      <c r="BL138" s="406"/>
      <c r="BM138" s="406"/>
      <c r="BN138" s="406"/>
      <c r="BO138" s="406"/>
      <c r="BP138" s="406"/>
      <c r="BQ138" s="406"/>
      <c r="BR138" s="406"/>
      <c r="BS138" s="406"/>
      <c r="BT138" s="406"/>
      <c r="BU138" s="406"/>
      <c r="BV138" s="406"/>
    </row>
    <row r="139" spans="63:74" x14ac:dyDescent="0.2">
      <c r="BK139" s="406"/>
      <c r="BL139" s="406"/>
      <c r="BM139" s="406"/>
      <c r="BN139" s="406"/>
      <c r="BO139" s="406"/>
      <c r="BP139" s="406"/>
      <c r="BQ139" s="406"/>
      <c r="BR139" s="406"/>
      <c r="BS139" s="406"/>
      <c r="BT139" s="406"/>
      <c r="BU139" s="406"/>
      <c r="BV139" s="406"/>
    </row>
    <row r="140" spans="63:74" x14ac:dyDescent="0.2">
      <c r="BK140" s="406"/>
      <c r="BL140" s="406"/>
      <c r="BM140" s="406"/>
      <c r="BN140" s="406"/>
      <c r="BO140" s="406"/>
      <c r="BP140" s="406"/>
      <c r="BQ140" s="406"/>
      <c r="BR140" s="406"/>
      <c r="BS140" s="406"/>
      <c r="BT140" s="406"/>
      <c r="BU140" s="406"/>
      <c r="BV140" s="406"/>
    </row>
    <row r="141" spans="63:74" x14ac:dyDescent="0.2">
      <c r="BK141" s="406"/>
      <c r="BL141" s="406"/>
      <c r="BM141" s="406"/>
      <c r="BN141" s="406"/>
      <c r="BO141" s="406"/>
      <c r="BP141" s="406"/>
      <c r="BQ141" s="406"/>
      <c r="BR141" s="406"/>
      <c r="BS141" s="406"/>
      <c r="BT141" s="406"/>
      <c r="BU141" s="406"/>
      <c r="BV141" s="406"/>
    </row>
    <row r="142" spans="63:74" x14ac:dyDescent="0.2">
      <c r="BK142" s="406"/>
      <c r="BL142" s="406"/>
      <c r="BM142" s="406"/>
      <c r="BN142" s="406"/>
      <c r="BO142" s="406"/>
      <c r="BP142" s="406"/>
      <c r="BQ142" s="406"/>
      <c r="BR142" s="406"/>
      <c r="BS142" s="406"/>
      <c r="BT142" s="406"/>
      <c r="BU142" s="406"/>
      <c r="BV142" s="406"/>
    </row>
    <row r="143" spans="63:74" x14ac:dyDescent="0.2">
      <c r="BK143" s="406"/>
      <c r="BL143" s="406"/>
      <c r="BM143" s="406"/>
      <c r="BN143" s="406"/>
      <c r="BO143" s="406"/>
      <c r="BP143" s="406"/>
      <c r="BQ143" s="406"/>
      <c r="BR143" s="406"/>
      <c r="BS143" s="406"/>
      <c r="BT143" s="406"/>
      <c r="BU143" s="406"/>
      <c r="BV143" s="406"/>
    </row>
    <row r="144" spans="63:74" x14ac:dyDescent="0.2">
      <c r="BK144" s="406"/>
      <c r="BL144" s="406"/>
      <c r="BM144" s="406"/>
      <c r="BN144" s="406"/>
      <c r="BO144" s="406"/>
      <c r="BP144" s="406"/>
      <c r="BQ144" s="406"/>
      <c r="BR144" s="406"/>
      <c r="BS144" s="406"/>
      <c r="BT144" s="406"/>
      <c r="BU144" s="406"/>
      <c r="BV144" s="406"/>
    </row>
    <row r="145" spans="63:74" x14ac:dyDescent="0.2">
      <c r="BK145" s="406"/>
      <c r="BL145" s="406"/>
      <c r="BM145" s="406"/>
      <c r="BN145" s="406"/>
      <c r="BO145" s="406"/>
      <c r="BP145" s="406"/>
      <c r="BQ145" s="406"/>
      <c r="BR145" s="406"/>
      <c r="BS145" s="406"/>
      <c r="BT145" s="406"/>
      <c r="BU145" s="406"/>
      <c r="BV145" s="406"/>
    </row>
    <row r="146" spans="63:74" x14ac:dyDescent="0.2">
      <c r="BK146" s="406"/>
      <c r="BL146" s="406"/>
      <c r="BM146" s="406"/>
      <c r="BN146" s="406"/>
      <c r="BO146" s="406"/>
      <c r="BP146" s="406"/>
      <c r="BQ146" s="406"/>
      <c r="BR146" s="406"/>
      <c r="BS146" s="406"/>
      <c r="BT146" s="406"/>
      <c r="BU146" s="406"/>
      <c r="BV146" s="406"/>
    </row>
    <row r="147" spans="63:74" x14ac:dyDescent="0.2">
      <c r="BK147" s="406"/>
      <c r="BL147" s="406"/>
      <c r="BM147" s="406"/>
      <c r="BN147" s="406"/>
      <c r="BO147" s="406"/>
      <c r="BP147" s="406"/>
      <c r="BQ147" s="406"/>
      <c r="BR147" s="406"/>
      <c r="BS147" s="406"/>
      <c r="BT147" s="406"/>
      <c r="BU147" s="406"/>
      <c r="BV147" s="406"/>
    </row>
    <row r="148" spans="63:74" x14ac:dyDescent="0.2">
      <c r="BK148" s="406"/>
      <c r="BL148" s="406"/>
      <c r="BM148" s="406"/>
      <c r="BN148" s="406"/>
      <c r="BO148" s="406"/>
      <c r="BP148" s="406"/>
      <c r="BQ148" s="406"/>
      <c r="BR148" s="406"/>
      <c r="BS148" s="406"/>
      <c r="BT148" s="406"/>
      <c r="BU148" s="406"/>
      <c r="BV148" s="406"/>
    </row>
    <row r="149" spans="63:74" x14ac:dyDescent="0.2">
      <c r="BK149" s="406"/>
      <c r="BL149" s="406"/>
      <c r="BM149" s="406"/>
      <c r="BN149" s="406"/>
      <c r="BO149" s="406"/>
      <c r="BP149" s="406"/>
      <c r="BQ149" s="406"/>
      <c r="BR149" s="406"/>
      <c r="BS149" s="406"/>
      <c r="BT149" s="406"/>
      <c r="BU149" s="406"/>
      <c r="BV149" s="406"/>
    </row>
    <row r="150" spans="63:74" x14ac:dyDescent="0.2">
      <c r="BK150" s="406"/>
      <c r="BL150" s="406"/>
      <c r="BM150" s="406"/>
      <c r="BN150" s="406"/>
      <c r="BO150" s="406"/>
      <c r="BP150" s="406"/>
      <c r="BQ150" s="406"/>
      <c r="BR150" s="406"/>
      <c r="BS150" s="406"/>
      <c r="BT150" s="406"/>
      <c r="BU150" s="406"/>
      <c r="BV150" s="406"/>
    </row>
    <row r="151" spans="63:74" x14ac:dyDescent="0.2">
      <c r="BK151" s="406"/>
      <c r="BL151" s="406"/>
      <c r="BM151" s="406"/>
      <c r="BN151" s="406"/>
      <c r="BO151" s="406"/>
      <c r="BP151" s="406"/>
      <c r="BQ151" s="406"/>
      <c r="BR151" s="406"/>
      <c r="BS151" s="406"/>
      <c r="BT151" s="406"/>
      <c r="BU151" s="406"/>
      <c r="BV151" s="406"/>
    </row>
    <row r="152" spans="63:74" x14ac:dyDescent="0.2">
      <c r="BK152" s="406"/>
      <c r="BL152" s="406"/>
      <c r="BM152" s="406"/>
      <c r="BN152" s="406"/>
      <c r="BO152" s="406"/>
      <c r="BP152" s="406"/>
      <c r="BQ152" s="406"/>
      <c r="BR152" s="406"/>
      <c r="BS152" s="406"/>
      <c r="BT152" s="406"/>
      <c r="BU152" s="406"/>
      <c r="BV152" s="406"/>
    </row>
    <row r="153" spans="63:74" x14ac:dyDescent="0.2">
      <c r="BK153" s="406"/>
      <c r="BL153" s="406"/>
      <c r="BM153" s="406"/>
      <c r="BN153" s="406"/>
      <c r="BO153" s="406"/>
      <c r="BP153" s="406"/>
      <c r="BQ153" s="406"/>
      <c r="BR153" s="406"/>
      <c r="BS153" s="406"/>
      <c r="BT153" s="406"/>
      <c r="BU153" s="406"/>
      <c r="BV153" s="406"/>
    </row>
    <row r="154" spans="63:74" x14ac:dyDescent="0.2">
      <c r="BK154" s="406"/>
      <c r="BL154" s="406"/>
      <c r="BM154" s="406"/>
      <c r="BN154" s="406"/>
      <c r="BO154" s="406"/>
      <c r="BP154" s="406"/>
      <c r="BQ154" s="406"/>
      <c r="BR154" s="406"/>
      <c r="BS154" s="406"/>
      <c r="BT154" s="406"/>
      <c r="BU154" s="406"/>
      <c r="BV154" s="406"/>
    </row>
    <row r="155" spans="63:74" x14ac:dyDescent="0.2">
      <c r="BK155" s="406"/>
      <c r="BL155" s="406"/>
      <c r="BM155" s="406"/>
      <c r="BN155" s="406"/>
      <c r="BO155" s="406"/>
      <c r="BP155" s="406"/>
      <c r="BQ155" s="406"/>
      <c r="BR155" s="406"/>
      <c r="BS155" s="406"/>
      <c r="BT155" s="406"/>
      <c r="BU155" s="406"/>
      <c r="BV155" s="406"/>
    </row>
    <row r="156" spans="63:74" x14ac:dyDescent="0.2">
      <c r="BK156" s="406"/>
      <c r="BL156" s="406"/>
      <c r="BM156" s="406"/>
      <c r="BN156" s="406"/>
      <c r="BO156" s="406"/>
      <c r="BP156" s="406"/>
      <c r="BQ156" s="406"/>
      <c r="BR156" s="406"/>
      <c r="BS156" s="406"/>
      <c r="BT156" s="406"/>
      <c r="BU156" s="406"/>
      <c r="BV156" s="406"/>
    </row>
    <row r="157" spans="63:74" x14ac:dyDescent="0.2">
      <c r="BK157" s="406"/>
      <c r="BL157" s="406"/>
      <c r="BM157" s="406"/>
      <c r="BN157" s="406"/>
      <c r="BO157" s="406"/>
      <c r="BP157" s="406"/>
      <c r="BQ157" s="406"/>
      <c r="BR157" s="406"/>
      <c r="BS157" s="406"/>
      <c r="BT157" s="406"/>
      <c r="BU157" s="406"/>
      <c r="BV157" s="406"/>
    </row>
    <row r="158" spans="63:74" x14ac:dyDescent="0.2">
      <c r="BK158" s="406"/>
      <c r="BL158" s="406"/>
      <c r="BM158" s="406"/>
      <c r="BN158" s="406"/>
      <c r="BO158" s="406"/>
      <c r="BP158" s="406"/>
      <c r="BQ158" s="406"/>
      <c r="BR158" s="406"/>
      <c r="BS158" s="406"/>
      <c r="BT158" s="406"/>
      <c r="BU158" s="406"/>
      <c r="BV158" s="406"/>
    </row>
    <row r="159" spans="63:74" x14ac:dyDescent="0.2">
      <c r="BK159" s="406"/>
      <c r="BL159" s="406"/>
      <c r="BM159" s="406"/>
      <c r="BN159" s="406"/>
      <c r="BO159" s="406"/>
      <c r="BP159" s="406"/>
      <c r="BQ159" s="406"/>
      <c r="BR159" s="406"/>
      <c r="BS159" s="406"/>
      <c r="BT159" s="406"/>
      <c r="BU159" s="406"/>
      <c r="BV159" s="406"/>
    </row>
    <row r="160" spans="63:74" x14ac:dyDescent="0.2">
      <c r="BK160" s="406"/>
      <c r="BL160" s="406"/>
      <c r="BM160" s="406"/>
      <c r="BN160" s="406"/>
      <c r="BO160" s="406"/>
      <c r="BP160" s="406"/>
      <c r="BQ160" s="406"/>
      <c r="BR160" s="406"/>
      <c r="BS160" s="406"/>
      <c r="BT160" s="406"/>
      <c r="BU160" s="406"/>
      <c r="BV160" s="406"/>
    </row>
    <row r="161" spans="63:74" x14ac:dyDescent="0.2">
      <c r="BK161" s="406"/>
      <c r="BL161" s="406"/>
      <c r="BM161" s="406"/>
      <c r="BN161" s="406"/>
      <c r="BO161" s="406"/>
      <c r="BP161" s="406"/>
      <c r="BQ161" s="406"/>
      <c r="BR161" s="406"/>
      <c r="BS161" s="406"/>
      <c r="BT161" s="406"/>
      <c r="BU161" s="406"/>
      <c r="BV161" s="406"/>
    </row>
    <row r="162" spans="63:74" x14ac:dyDescent="0.2">
      <c r="BK162" s="406"/>
      <c r="BL162" s="406"/>
      <c r="BM162" s="406"/>
      <c r="BN162" s="406"/>
      <c r="BO162" s="406"/>
      <c r="BP162" s="406"/>
      <c r="BQ162" s="406"/>
      <c r="BR162" s="406"/>
      <c r="BS162" s="406"/>
      <c r="BT162" s="406"/>
      <c r="BU162" s="406"/>
      <c r="BV162" s="406"/>
    </row>
    <row r="163" spans="63:74" x14ac:dyDescent="0.2">
      <c r="BK163" s="406"/>
      <c r="BL163" s="406"/>
      <c r="BM163" s="406"/>
      <c r="BN163" s="406"/>
      <c r="BO163" s="406"/>
      <c r="BP163" s="406"/>
      <c r="BQ163" s="406"/>
      <c r="BR163" s="406"/>
      <c r="BS163" s="406"/>
      <c r="BT163" s="406"/>
      <c r="BU163" s="406"/>
      <c r="BV163" s="406"/>
    </row>
    <row r="164" spans="63:74" x14ac:dyDescent="0.2">
      <c r="BK164" s="406"/>
      <c r="BL164" s="406"/>
      <c r="BM164" s="406"/>
      <c r="BN164" s="406"/>
      <c r="BO164" s="406"/>
      <c r="BP164" s="406"/>
      <c r="BQ164" s="406"/>
      <c r="BR164" s="406"/>
      <c r="BS164" s="406"/>
      <c r="BT164" s="406"/>
      <c r="BU164" s="406"/>
      <c r="BV164" s="406"/>
    </row>
    <row r="165" spans="63:74" x14ac:dyDescent="0.2">
      <c r="BK165" s="406"/>
      <c r="BL165" s="406"/>
      <c r="BM165" s="406"/>
      <c r="BN165" s="406"/>
      <c r="BO165" s="406"/>
      <c r="BP165" s="406"/>
      <c r="BQ165" s="406"/>
      <c r="BR165" s="406"/>
      <c r="BS165" s="406"/>
      <c r="BT165" s="406"/>
      <c r="BU165" s="406"/>
      <c r="BV165" s="406"/>
    </row>
    <row r="166" spans="63:74" x14ac:dyDescent="0.2">
      <c r="BK166" s="406"/>
      <c r="BL166" s="406"/>
      <c r="BM166" s="406"/>
      <c r="BN166" s="406"/>
      <c r="BO166" s="406"/>
      <c r="BP166" s="406"/>
      <c r="BQ166" s="406"/>
      <c r="BR166" s="406"/>
      <c r="BS166" s="406"/>
      <c r="BT166" s="406"/>
      <c r="BU166" s="406"/>
      <c r="BV166" s="406"/>
    </row>
    <row r="167" spans="63:74" x14ac:dyDescent="0.2">
      <c r="BK167" s="406"/>
      <c r="BL167" s="406"/>
      <c r="BM167" s="406"/>
      <c r="BN167" s="406"/>
      <c r="BO167" s="406"/>
      <c r="BP167" s="406"/>
      <c r="BQ167" s="406"/>
      <c r="BR167" s="406"/>
      <c r="BS167" s="406"/>
      <c r="BT167" s="406"/>
      <c r="BU167" s="406"/>
      <c r="BV167" s="406"/>
    </row>
    <row r="168" spans="63:74" x14ac:dyDescent="0.2">
      <c r="BK168" s="406"/>
      <c r="BL168" s="406"/>
      <c r="BM168" s="406"/>
      <c r="BN168" s="406"/>
      <c r="BO168" s="406"/>
      <c r="BP168" s="406"/>
      <c r="BQ168" s="406"/>
      <c r="BR168" s="406"/>
      <c r="BS168" s="406"/>
      <c r="BT168" s="406"/>
      <c r="BU168" s="406"/>
      <c r="BV168" s="406"/>
    </row>
    <row r="169" spans="63:74" x14ac:dyDescent="0.2">
      <c r="BK169" s="406"/>
      <c r="BL169" s="406"/>
      <c r="BM169" s="406"/>
      <c r="BN169" s="406"/>
      <c r="BO169" s="406"/>
      <c r="BP169" s="406"/>
      <c r="BQ169" s="406"/>
      <c r="BR169" s="406"/>
      <c r="BS169" s="406"/>
      <c r="BT169" s="406"/>
      <c r="BU169" s="406"/>
      <c r="BV169" s="406"/>
    </row>
    <row r="170" spans="63:74" x14ac:dyDescent="0.2">
      <c r="BK170" s="406"/>
      <c r="BL170" s="406"/>
      <c r="BM170" s="406"/>
      <c r="BN170" s="406"/>
      <c r="BO170" s="406"/>
      <c r="BP170" s="406"/>
      <c r="BQ170" s="406"/>
      <c r="BR170" s="406"/>
      <c r="BS170" s="406"/>
      <c r="BT170" s="406"/>
      <c r="BU170" s="406"/>
      <c r="BV170" s="406"/>
    </row>
    <row r="171" spans="63:74" x14ac:dyDescent="0.2">
      <c r="BK171" s="406"/>
      <c r="BL171" s="406"/>
      <c r="BM171" s="406"/>
      <c r="BN171" s="406"/>
      <c r="BO171" s="406"/>
      <c r="BP171" s="406"/>
      <c r="BQ171" s="406"/>
      <c r="BR171" s="406"/>
      <c r="BS171" s="406"/>
      <c r="BT171" s="406"/>
      <c r="BU171" s="406"/>
      <c r="BV171" s="406"/>
    </row>
    <row r="172" spans="63:74" x14ac:dyDescent="0.2">
      <c r="BK172" s="406"/>
      <c r="BL172" s="406"/>
      <c r="BM172" s="406"/>
      <c r="BN172" s="406"/>
      <c r="BO172" s="406"/>
      <c r="BP172" s="406"/>
      <c r="BQ172" s="406"/>
      <c r="BR172" s="406"/>
      <c r="BS172" s="406"/>
      <c r="BT172" s="406"/>
      <c r="BU172" s="406"/>
      <c r="BV172" s="406"/>
    </row>
    <row r="173" spans="63:74" x14ac:dyDescent="0.2">
      <c r="BK173" s="406"/>
      <c r="BL173" s="406"/>
      <c r="BM173" s="406"/>
      <c r="BN173" s="406"/>
      <c r="BO173" s="406"/>
      <c r="BP173" s="406"/>
      <c r="BQ173" s="406"/>
      <c r="BR173" s="406"/>
      <c r="BS173" s="406"/>
      <c r="BT173" s="406"/>
      <c r="BU173" s="406"/>
      <c r="BV173" s="406"/>
    </row>
    <row r="174" spans="63:74" x14ac:dyDescent="0.2">
      <c r="BK174" s="406"/>
      <c r="BL174" s="406"/>
      <c r="BM174" s="406"/>
      <c r="BN174" s="406"/>
      <c r="BO174" s="406"/>
      <c r="BP174" s="406"/>
      <c r="BQ174" s="406"/>
      <c r="BR174" s="406"/>
      <c r="BS174" s="406"/>
      <c r="BT174" s="406"/>
      <c r="BU174" s="406"/>
      <c r="BV174" s="406"/>
    </row>
    <row r="175" spans="63:74" x14ac:dyDescent="0.2">
      <c r="BK175" s="406"/>
      <c r="BL175" s="406"/>
      <c r="BM175" s="406"/>
      <c r="BN175" s="406"/>
      <c r="BO175" s="406"/>
      <c r="BP175" s="406"/>
      <c r="BQ175" s="406"/>
      <c r="BR175" s="406"/>
      <c r="BS175" s="406"/>
      <c r="BT175" s="406"/>
      <c r="BU175" s="406"/>
      <c r="BV175" s="406"/>
    </row>
    <row r="176" spans="63:74" x14ac:dyDescent="0.2">
      <c r="BK176" s="406"/>
      <c r="BL176" s="406"/>
      <c r="BM176" s="406"/>
      <c r="BN176" s="406"/>
      <c r="BO176" s="406"/>
      <c r="BP176" s="406"/>
      <c r="BQ176" s="406"/>
      <c r="BR176" s="406"/>
      <c r="BS176" s="406"/>
      <c r="BT176" s="406"/>
      <c r="BU176" s="406"/>
      <c r="BV176" s="406"/>
    </row>
    <row r="177" spans="63:74" x14ac:dyDescent="0.2">
      <c r="BK177" s="406"/>
      <c r="BL177" s="406"/>
      <c r="BM177" s="406"/>
      <c r="BN177" s="406"/>
      <c r="BO177" s="406"/>
      <c r="BP177" s="406"/>
      <c r="BQ177" s="406"/>
      <c r="BR177" s="406"/>
      <c r="BS177" s="406"/>
      <c r="BT177" s="406"/>
      <c r="BU177" s="406"/>
      <c r="BV177" s="406"/>
    </row>
    <row r="178" spans="63:74" x14ac:dyDescent="0.2">
      <c r="BK178" s="406"/>
      <c r="BL178" s="406"/>
      <c r="BM178" s="406"/>
      <c r="BN178" s="406"/>
      <c r="BO178" s="406"/>
      <c r="BP178" s="406"/>
      <c r="BQ178" s="406"/>
      <c r="BR178" s="406"/>
      <c r="BS178" s="406"/>
      <c r="BT178" s="406"/>
      <c r="BU178" s="406"/>
      <c r="BV178" s="406"/>
    </row>
    <row r="179" spans="63:74" x14ac:dyDescent="0.2">
      <c r="BK179" s="406"/>
      <c r="BL179" s="406"/>
      <c r="BM179" s="406"/>
      <c r="BN179" s="406"/>
      <c r="BO179" s="406"/>
      <c r="BP179" s="406"/>
      <c r="BQ179" s="406"/>
      <c r="BR179" s="406"/>
      <c r="BS179" s="406"/>
      <c r="BT179" s="406"/>
      <c r="BU179" s="406"/>
      <c r="BV179" s="406"/>
    </row>
    <row r="180" spans="63:74" x14ac:dyDescent="0.2">
      <c r="BK180" s="406"/>
      <c r="BL180" s="406"/>
      <c r="BM180" s="406"/>
      <c r="BN180" s="406"/>
      <c r="BO180" s="406"/>
      <c r="BP180" s="406"/>
      <c r="BQ180" s="406"/>
      <c r="BR180" s="406"/>
      <c r="BS180" s="406"/>
      <c r="BT180" s="406"/>
      <c r="BU180" s="406"/>
      <c r="BV180" s="406"/>
    </row>
  </sheetData>
  <mergeCells count="15">
    <mergeCell ref="A1:A2"/>
    <mergeCell ref="AM3:AX3"/>
    <mergeCell ref="AY3:BJ3"/>
    <mergeCell ref="BK3:BV3"/>
    <mergeCell ref="B1:AL1"/>
    <mergeCell ref="C3:N3"/>
    <mergeCell ref="O3:Z3"/>
    <mergeCell ref="AA3:AL3"/>
    <mergeCell ref="B71:Q71"/>
    <mergeCell ref="B72:Q72"/>
    <mergeCell ref="B73:Q73"/>
    <mergeCell ref="B67:Q67"/>
    <mergeCell ref="B68:Q68"/>
    <mergeCell ref="B69:Q69"/>
    <mergeCell ref="B70:Q70"/>
  </mergeCells>
  <phoneticPr fontId="3" type="noConversion"/>
  <conditionalFormatting sqref="C69:Q69">
    <cfRule type="cellIs" dxfId="2" priority="1" stopIfTrue="1" operator="notEqual">
      <formula>C$68</formula>
    </cfRule>
  </conditionalFormatting>
  <hyperlinks>
    <hyperlink ref="A1:A2" location="Contents!A1" display="Table of Contents"/>
  </hyperlinks>
  <pageMargins left="0.25" right="0.25" top="0.25" bottom="0.25" header="0.5" footer="0.5"/>
  <pageSetup scale="7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AO5" activePane="bottomRight" state="frozen"/>
      <selection activeCell="BF63" sqref="BF63"/>
      <selection pane="topRight" activeCell="BF63" sqref="BF63"/>
      <selection pane="bottomLeft" activeCell="BF63" sqref="BF63"/>
      <selection pane="bottomRight" activeCell="BI13" sqref="BI13"/>
    </sheetView>
  </sheetViews>
  <sheetFormatPr defaultColWidth="9.5703125" defaultRowHeight="12" x14ac:dyDescent="0.15"/>
  <cols>
    <col min="1" max="1" width="8.5703125" style="2" customWidth="1"/>
    <col min="2" max="2" width="45.42578125" style="2" customWidth="1"/>
    <col min="3" max="50" width="6.5703125" style="2" customWidth="1"/>
    <col min="51" max="55" width="6.5703125" style="403" customWidth="1"/>
    <col min="56" max="58" width="6.5703125" style="663" customWidth="1"/>
    <col min="59" max="62" width="6.5703125" style="403" customWidth="1"/>
    <col min="63" max="74" width="6.5703125" style="2" customWidth="1"/>
    <col min="75" max="16384" width="9.5703125" style="2"/>
  </cols>
  <sheetData>
    <row r="1" spans="1:74" ht="15.75" customHeight="1" x14ac:dyDescent="0.2">
      <c r="A1" s="795" t="s">
        <v>992</v>
      </c>
      <c r="B1" s="832" t="s">
        <v>249</v>
      </c>
      <c r="C1" s="803"/>
      <c r="D1" s="803"/>
      <c r="E1" s="803"/>
      <c r="F1" s="803"/>
      <c r="G1" s="803"/>
      <c r="H1" s="803"/>
      <c r="I1" s="803"/>
      <c r="J1" s="803"/>
      <c r="K1" s="803"/>
      <c r="L1" s="803"/>
      <c r="M1" s="803"/>
      <c r="N1" s="803"/>
      <c r="O1" s="803"/>
      <c r="P1" s="803"/>
      <c r="Q1" s="803"/>
      <c r="R1" s="803"/>
      <c r="S1" s="803"/>
      <c r="T1" s="803"/>
      <c r="U1" s="803"/>
      <c r="V1" s="803"/>
      <c r="W1" s="803"/>
      <c r="X1" s="803"/>
      <c r="Y1" s="803"/>
      <c r="Z1" s="803"/>
      <c r="AA1" s="803"/>
      <c r="AB1" s="803"/>
      <c r="AC1" s="803"/>
      <c r="AD1" s="803"/>
      <c r="AE1" s="803"/>
      <c r="AF1" s="803"/>
      <c r="AG1" s="803"/>
      <c r="AH1" s="803"/>
      <c r="AI1" s="803"/>
      <c r="AJ1" s="803"/>
      <c r="AK1" s="803"/>
      <c r="AL1" s="803"/>
      <c r="AM1" s="305"/>
    </row>
    <row r="2" spans="1:74" s="5" customFormat="1" ht="12.75" x14ac:dyDescent="0.2">
      <c r="A2" s="796"/>
      <c r="B2" s="541" t="str">
        <f>"U.S. Energy Information Administration  |  Short-Term Energy Outlook  - "&amp;Dates!D1</f>
        <v>U.S. Energy Information Administration  |  Short-Term Energy Outlook  - December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6"/>
      <c r="AY2" s="530"/>
      <c r="AZ2" s="530"/>
      <c r="BA2" s="530"/>
      <c r="BB2" s="530"/>
      <c r="BC2" s="530"/>
      <c r="BD2" s="664"/>
      <c r="BE2" s="664"/>
      <c r="BF2" s="664"/>
      <c r="BG2" s="530"/>
      <c r="BH2" s="530"/>
      <c r="BI2" s="530"/>
      <c r="BJ2" s="530"/>
    </row>
    <row r="3" spans="1:74" s="12" customFormat="1" ht="12.75" x14ac:dyDescent="0.2">
      <c r="A3" s="14"/>
      <c r="B3" s="15"/>
      <c r="C3" s="804">
        <f>Dates!D3</f>
        <v>2014</v>
      </c>
      <c r="D3" s="800"/>
      <c r="E3" s="800"/>
      <c r="F3" s="800"/>
      <c r="G3" s="800"/>
      <c r="H3" s="800"/>
      <c r="I3" s="800"/>
      <c r="J3" s="800"/>
      <c r="K3" s="800"/>
      <c r="L3" s="800"/>
      <c r="M3" s="800"/>
      <c r="N3" s="801"/>
      <c r="O3" s="804">
        <f>C3+1</f>
        <v>2015</v>
      </c>
      <c r="P3" s="805"/>
      <c r="Q3" s="805"/>
      <c r="R3" s="805"/>
      <c r="S3" s="805"/>
      <c r="T3" s="805"/>
      <c r="U3" s="805"/>
      <c r="V3" s="805"/>
      <c r="W3" s="805"/>
      <c r="X3" s="800"/>
      <c r="Y3" s="800"/>
      <c r="Z3" s="801"/>
      <c r="AA3" s="797">
        <f>O3+1</f>
        <v>2016</v>
      </c>
      <c r="AB3" s="800"/>
      <c r="AC3" s="800"/>
      <c r="AD3" s="800"/>
      <c r="AE3" s="800"/>
      <c r="AF3" s="800"/>
      <c r="AG3" s="800"/>
      <c r="AH3" s="800"/>
      <c r="AI3" s="800"/>
      <c r="AJ3" s="800"/>
      <c r="AK3" s="800"/>
      <c r="AL3" s="801"/>
      <c r="AM3" s="797">
        <f>AA3+1</f>
        <v>2017</v>
      </c>
      <c r="AN3" s="800"/>
      <c r="AO3" s="800"/>
      <c r="AP3" s="800"/>
      <c r="AQ3" s="800"/>
      <c r="AR3" s="800"/>
      <c r="AS3" s="800"/>
      <c r="AT3" s="800"/>
      <c r="AU3" s="800"/>
      <c r="AV3" s="800"/>
      <c r="AW3" s="800"/>
      <c r="AX3" s="801"/>
      <c r="AY3" s="797">
        <f>AM3+1</f>
        <v>2018</v>
      </c>
      <c r="AZ3" s="798"/>
      <c r="BA3" s="798"/>
      <c r="BB3" s="798"/>
      <c r="BC3" s="798"/>
      <c r="BD3" s="798"/>
      <c r="BE3" s="798"/>
      <c r="BF3" s="798"/>
      <c r="BG3" s="798"/>
      <c r="BH3" s="798"/>
      <c r="BI3" s="798"/>
      <c r="BJ3" s="799"/>
      <c r="BK3" s="797">
        <f>AY3+1</f>
        <v>2019</v>
      </c>
      <c r="BL3" s="800"/>
      <c r="BM3" s="800"/>
      <c r="BN3" s="800"/>
      <c r="BO3" s="800"/>
      <c r="BP3" s="800"/>
      <c r="BQ3" s="800"/>
      <c r="BR3" s="800"/>
      <c r="BS3" s="800"/>
      <c r="BT3" s="800"/>
      <c r="BU3" s="800"/>
      <c r="BV3" s="801"/>
    </row>
    <row r="4" spans="1:74" s="12" customFormat="1" ht="11.25" x14ac:dyDescent="0.2">
      <c r="A4" s="16"/>
      <c r="B4" s="17"/>
      <c r="C4" s="18" t="s">
        <v>605</v>
      </c>
      <c r="D4" s="18" t="s">
        <v>606</v>
      </c>
      <c r="E4" s="18" t="s">
        <v>607</v>
      </c>
      <c r="F4" s="18" t="s">
        <v>608</v>
      </c>
      <c r="G4" s="18" t="s">
        <v>609</v>
      </c>
      <c r="H4" s="18" t="s">
        <v>610</v>
      </c>
      <c r="I4" s="18" t="s">
        <v>611</v>
      </c>
      <c r="J4" s="18" t="s">
        <v>612</v>
      </c>
      <c r="K4" s="18" t="s">
        <v>613</v>
      </c>
      <c r="L4" s="18" t="s">
        <v>614</v>
      </c>
      <c r="M4" s="18" t="s">
        <v>615</v>
      </c>
      <c r="N4" s="18" t="s">
        <v>616</v>
      </c>
      <c r="O4" s="18" t="s">
        <v>605</v>
      </c>
      <c r="P4" s="18" t="s">
        <v>606</v>
      </c>
      <c r="Q4" s="18" t="s">
        <v>607</v>
      </c>
      <c r="R4" s="18" t="s">
        <v>608</v>
      </c>
      <c r="S4" s="18" t="s">
        <v>609</v>
      </c>
      <c r="T4" s="18" t="s">
        <v>610</v>
      </c>
      <c r="U4" s="18" t="s">
        <v>611</v>
      </c>
      <c r="V4" s="18" t="s">
        <v>612</v>
      </c>
      <c r="W4" s="18" t="s">
        <v>613</v>
      </c>
      <c r="X4" s="18" t="s">
        <v>614</v>
      </c>
      <c r="Y4" s="18" t="s">
        <v>615</v>
      </c>
      <c r="Z4" s="18" t="s">
        <v>616</v>
      </c>
      <c r="AA4" s="18" t="s">
        <v>605</v>
      </c>
      <c r="AB4" s="18" t="s">
        <v>606</v>
      </c>
      <c r="AC4" s="18" t="s">
        <v>607</v>
      </c>
      <c r="AD4" s="18" t="s">
        <v>608</v>
      </c>
      <c r="AE4" s="18" t="s">
        <v>609</v>
      </c>
      <c r="AF4" s="18" t="s">
        <v>610</v>
      </c>
      <c r="AG4" s="18" t="s">
        <v>611</v>
      </c>
      <c r="AH4" s="18" t="s">
        <v>612</v>
      </c>
      <c r="AI4" s="18" t="s">
        <v>613</v>
      </c>
      <c r="AJ4" s="18" t="s">
        <v>614</v>
      </c>
      <c r="AK4" s="18" t="s">
        <v>615</v>
      </c>
      <c r="AL4" s="18" t="s">
        <v>616</v>
      </c>
      <c r="AM4" s="18" t="s">
        <v>605</v>
      </c>
      <c r="AN4" s="18" t="s">
        <v>606</v>
      </c>
      <c r="AO4" s="18" t="s">
        <v>607</v>
      </c>
      <c r="AP4" s="18" t="s">
        <v>608</v>
      </c>
      <c r="AQ4" s="18" t="s">
        <v>609</v>
      </c>
      <c r="AR4" s="18" t="s">
        <v>610</v>
      </c>
      <c r="AS4" s="18" t="s">
        <v>611</v>
      </c>
      <c r="AT4" s="18" t="s">
        <v>612</v>
      </c>
      <c r="AU4" s="18" t="s">
        <v>613</v>
      </c>
      <c r="AV4" s="18" t="s">
        <v>614</v>
      </c>
      <c r="AW4" s="18" t="s">
        <v>615</v>
      </c>
      <c r="AX4" s="18" t="s">
        <v>616</v>
      </c>
      <c r="AY4" s="18" t="s">
        <v>605</v>
      </c>
      <c r="AZ4" s="18" t="s">
        <v>606</v>
      </c>
      <c r="BA4" s="18" t="s">
        <v>607</v>
      </c>
      <c r="BB4" s="18" t="s">
        <v>608</v>
      </c>
      <c r="BC4" s="18" t="s">
        <v>609</v>
      </c>
      <c r="BD4" s="18" t="s">
        <v>610</v>
      </c>
      <c r="BE4" s="18" t="s">
        <v>611</v>
      </c>
      <c r="BF4" s="18" t="s">
        <v>612</v>
      </c>
      <c r="BG4" s="18" t="s">
        <v>613</v>
      </c>
      <c r="BH4" s="18" t="s">
        <v>614</v>
      </c>
      <c r="BI4" s="18" t="s">
        <v>615</v>
      </c>
      <c r="BJ4" s="18" t="s">
        <v>616</v>
      </c>
      <c r="BK4" s="18" t="s">
        <v>605</v>
      </c>
      <c r="BL4" s="18" t="s">
        <v>606</v>
      </c>
      <c r="BM4" s="18" t="s">
        <v>607</v>
      </c>
      <c r="BN4" s="18" t="s">
        <v>608</v>
      </c>
      <c r="BO4" s="18" t="s">
        <v>609</v>
      </c>
      <c r="BP4" s="18" t="s">
        <v>610</v>
      </c>
      <c r="BQ4" s="18" t="s">
        <v>611</v>
      </c>
      <c r="BR4" s="18" t="s">
        <v>612</v>
      </c>
      <c r="BS4" s="18" t="s">
        <v>613</v>
      </c>
      <c r="BT4" s="18" t="s">
        <v>614</v>
      </c>
      <c r="BU4" s="18" t="s">
        <v>615</v>
      </c>
      <c r="BV4" s="18" t="s">
        <v>616</v>
      </c>
    </row>
    <row r="5" spans="1:74" ht="11.1" customHeight="1" x14ac:dyDescent="0.2">
      <c r="A5" s="3"/>
      <c r="B5" s="7" t="s">
        <v>136</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27"/>
      <c r="AZ5" s="427"/>
      <c r="BA5" s="427"/>
      <c r="BB5" s="427"/>
      <c r="BC5" s="427"/>
      <c r="BD5" s="665"/>
      <c r="BE5" s="665"/>
      <c r="BF5" s="665"/>
      <c r="BG5" s="665"/>
      <c r="BH5" s="427"/>
      <c r="BI5" s="427"/>
      <c r="BJ5" s="427"/>
      <c r="BK5" s="427"/>
      <c r="BL5" s="427"/>
      <c r="BM5" s="427"/>
      <c r="BN5" s="427"/>
      <c r="BO5" s="427"/>
      <c r="BP5" s="427"/>
      <c r="BQ5" s="427"/>
      <c r="BR5" s="427"/>
      <c r="BS5" s="427"/>
      <c r="BT5" s="427"/>
      <c r="BU5" s="427"/>
      <c r="BV5" s="427"/>
    </row>
    <row r="6" spans="1:74" ht="11.1" customHeight="1" x14ac:dyDescent="0.2">
      <c r="A6" s="3" t="s">
        <v>963</v>
      </c>
      <c r="B6" s="182" t="s">
        <v>14</v>
      </c>
      <c r="C6" s="240">
        <v>260.39999999999998</v>
      </c>
      <c r="D6" s="240">
        <v>269.89999999999998</v>
      </c>
      <c r="E6" s="240">
        <v>285.5</v>
      </c>
      <c r="F6" s="240">
        <v>298.10000000000002</v>
      </c>
      <c r="G6" s="240">
        <v>295.10000000000002</v>
      </c>
      <c r="H6" s="240">
        <v>300.10000000000002</v>
      </c>
      <c r="I6" s="240">
        <v>285.5</v>
      </c>
      <c r="J6" s="240">
        <v>275.89999999999998</v>
      </c>
      <c r="K6" s="240">
        <v>266.89999999999998</v>
      </c>
      <c r="L6" s="240">
        <v>233.3</v>
      </c>
      <c r="M6" s="240">
        <v>211.1</v>
      </c>
      <c r="N6" s="240">
        <v>163.4</v>
      </c>
      <c r="O6" s="240">
        <v>136.6</v>
      </c>
      <c r="P6" s="240">
        <v>163.69999999999999</v>
      </c>
      <c r="Q6" s="240">
        <v>177</v>
      </c>
      <c r="R6" s="240">
        <v>183.5</v>
      </c>
      <c r="S6" s="240">
        <v>208</v>
      </c>
      <c r="T6" s="240">
        <v>212.1</v>
      </c>
      <c r="U6" s="240">
        <v>207.2</v>
      </c>
      <c r="V6" s="240">
        <v>183.8</v>
      </c>
      <c r="W6" s="240">
        <v>160.9</v>
      </c>
      <c r="X6" s="240">
        <v>155.80000000000001</v>
      </c>
      <c r="Y6" s="240">
        <v>142.6</v>
      </c>
      <c r="Z6" s="240">
        <v>135.6</v>
      </c>
      <c r="AA6" s="240">
        <v>118.7</v>
      </c>
      <c r="AB6" s="240">
        <v>104.6</v>
      </c>
      <c r="AC6" s="240">
        <v>133.5</v>
      </c>
      <c r="AD6" s="240">
        <v>147.6</v>
      </c>
      <c r="AE6" s="240">
        <v>161.30000000000001</v>
      </c>
      <c r="AF6" s="240">
        <v>164.3</v>
      </c>
      <c r="AG6" s="240">
        <v>149</v>
      </c>
      <c r="AH6" s="240">
        <v>150.80000000000001</v>
      </c>
      <c r="AI6" s="240">
        <v>151.4</v>
      </c>
      <c r="AJ6" s="240">
        <v>156.80000000000001</v>
      </c>
      <c r="AK6" s="240">
        <v>142.69999999999999</v>
      </c>
      <c r="AL6" s="240">
        <v>158.5</v>
      </c>
      <c r="AM6" s="240">
        <v>162.69999999999999</v>
      </c>
      <c r="AN6" s="240">
        <v>162.5</v>
      </c>
      <c r="AO6" s="240">
        <v>163.4</v>
      </c>
      <c r="AP6" s="240">
        <v>172.3</v>
      </c>
      <c r="AQ6" s="240">
        <v>166.8</v>
      </c>
      <c r="AR6" s="240">
        <v>157.4</v>
      </c>
      <c r="AS6" s="240">
        <v>162.1</v>
      </c>
      <c r="AT6" s="240">
        <v>171.1</v>
      </c>
      <c r="AU6" s="240">
        <v>182.6</v>
      </c>
      <c r="AV6" s="240">
        <v>173</v>
      </c>
      <c r="AW6" s="240">
        <v>180.6</v>
      </c>
      <c r="AX6" s="240">
        <v>172</v>
      </c>
      <c r="AY6" s="240">
        <v>184.9</v>
      </c>
      <c r="AZ6" s="240">
        <v>182.3</v>
      </c>
      <c r="BA6" s="240">
        <v>188.9</v>
      </c>
      <c r="BB6" s="240">
        <v>205.4</v>
      </c>
      <c r="BC6" s="240">
        <v>220.5</v>
      </c>
      <c r="BD6" s="240">
        <v>213.5</v>
      </c>
      <c r="BE6" s="240">
        <v>214.8</v>
      </c>
      <c r="BF6" s="240">
        <v>211.8</v>
      </c>
      <c r="BG6" s="240">
        <v>213.6</v>
      </c>
      <c r="BH6" s="240">
        <v>209.434</v>
      </c>
      <c r="BI6" s="240">
        <v>167.11600000000001</v>
      </c>
      <c r="BJ6" s="333">
        <v>152.90700000000001</v>
      </c>
      <c r="BK6" s="333">
        <v>155.2423</v>
      </c>
      <c r="BL6" s="333">
        <v>162.35919999999999</v>
      </c>
      <c r="BM6" s="333">
        <v>172.07079999999999</v>
      </c>
      <c r="BN6" s="333">
        <v>176.27699999999999</v>
      </c>
      <c r="BO6" s="333">
        <v>180.97579999999999</v>
      </c>
      <c r="BP6" s="333">
        <v>179.96190000000001</v>
      </c>
      <c r="BQ6" s="333">
        <v>184.09059999999999</v>
      </c>
      <c r="BR6" s="333">
        <v>184.13749999999999</v>
      </c>
      <c r="BS6" s="333">
        <v>179.5549</v>
      </c>
      <c r="BT6" s="333">
        <v>175.68289999999999</v>
      </c>
      <c r="BU6" s="333">
        <v>175.70660000000001</v>
      </c>
      <c r="BV6" s="333">
        <v>170.9068</v>
      </c>
    </row>
    <row r="7" spans="1:74" ht="11.1" customHeight="1" x14ac:dyDescent="0.2">
      <c r="A7" s="1"/>
      <c r="B7" s="7" t="s">
        <v>15</v>
      </c>
      <c r="C7" s="225"/>
      <c r="D7" s="225"/>
      <c r="E7" s="225"/>
      <c r="F7" s="225"/>
      <c r="G7" s="225"/>
      <c r="H7" s="225"/>
      <c r="I7" s="225"/>
      <c r="J7" s="225"/>
      <c r="K7" s="225"/>
      <c r="L7" s="225"/>
      <c r="M7" s="225"/>
      <c r="N7" s="225"/>
      <c r="O7" s="225"/>
      <c r="P7" s="225"/>
      <c r="Q7" s="225"/>
      <c r="R7" s="225"/>
      <c r="S7" s="225"/>
      <c r="T7" s="225"/>
      <c r="U7" s="225"/>
      <c r="V7" s="225"/>
      <c r="W7" s="225"/>
      <c r="X7" s="225"/>
      <c r="Y7" s="225"/>
      <c r="Z7" s="225"/>
      <c r="AA7" s="225"/>
      <c r="AB7" s="225"/>
      <c r="AC7" s="225"/>
      <c r="AD7" s="225"/>
      <c r="AE7" s="225"/>
      <c r="AF7" s="225"/>
      <c r="AG7" s="225"/>
      <c r="AH7" s="225"/>
      <c r="AI7" s="225"/>
      <c r="AJ7" s="225"/>
      <c r="AK7" s="225"/>
      <c r="AL7" s="225"/>
      <c r="AM7" s="225"/>
      <c r="AN7" s="225"/>
      <c r="AO7" s="225"/>
      <c r="AP7" s="225"/>
      <c r="AQ7" s="225"/>
      <c r="AR7" s="225"/>
      <c r="AS7" s="225"/>
      <c r="AT7" s="225"/>
      <c r="AU7" s="225"/>
      <c r="AV7" s="225"/>
      <c r="AW7" s="225"/>
      <c r="AX7" s="225"/>
      <c r="AY7" s="225"/>
      <c r="AZ7" s="225"/>
      <c r="BA7" s="225"/>
      <c r="BB7" s="225"/>
      <c r="BC7" s="225"/>
      <c r="BD7" s="225"/>
      <c r="BE7" s="225"/>
      <c r="BF7" s="225"/>
      <c r="BG7" s="225"/>
      <c r="BH7" s="225"/>
      <c r="BI7" s="225"/>
      <c r="BJ7" s="397"/>
      <c r="BK7" s="397"/>
      <c r="BL7" s="397"/>
      <c r="BM7" s="397"/>
      <c r="BN7" s="397"/>
      <c r="BO7" s="397"/>
      <c r="BP7" s="397"/>
      <c r="BQ7" s="397"/>
      <c r="BR7" s="397"/>
      <c r="BS7" s="397"/>
      <c r="BT7" s="397"/>
      <c r="BU7" s="397"/>
      <c r="BV7" s="397"/>
    </row>
    <row r="8" spans="1:74" ht="11.1" customHeight="1" x14ac:dyDescent="0.2">
      <c r="A8" s="1" t="s">
        <v>628</v>
      </c>
      <c r="B8" s="183" t="s">
        <v>549</v>
      </c>
      <c r="C8" s="240">
        <v>340.3</v>
      </c>
      <c r="D8" s="240">
        <v>339.47500000000002</v>
      </c>
      <c r="E8" s="240">
        <v>351.38</v>
      </c>
      <c r="F8" s="240">
        <v>363.875</v>
      </c>
      <c r="G8" s="240">
        <v>367.3</v>
      </c>
      <c r="H8" s="240">
        <v>365.28</v>
      </c>
      <c r="I8" s="240">
        <v>360.45</v>
      </c>
      <c r="J8" s="240">
        <v>345.125</v>
      </c>
      <c r="K8" s="240">
        <v>337.52</v>
      </c>
      <c r="L8" s="240">
        <v>318.25</v>
      </c>
      <c r="M8" s="240">
        <v>292.5</v>
      </c>
      <c r="N8" s="240">
        <v>263.18</v>
      </c>
      <c r="O8" s="240">
        <v>221.8</v>
      </c>
      <c r="P8" s="240">
        <v>220.9</v>
      </c>
      <c r="Q8" s="240">
        <v>238.8</v>
      </c>
      <c r="R8" s="240">
        <v>241.67500000000001</v>
      </c>
      <c r="S8" s="240">
        <v>262.02499999999998</v>
      </c>
      <c r="T8" s="240">
        <v>271.2</v>
      </c>
      <c r="U8" s="240">
        <v>267.85000000000002</v>
      </c>
      <c r="V8" s="240">
        <v>247.36</v>
      </c>
      <c r="W8" s="240">
        <v>223.77500000000001</v>
      </c>
      <c r="X8" s="240">
        <v>216.47499999999999</v>
      </c>
      <c r="Y8" s="240">
        <v>212.54</v>
      </c>
      <c r="Z8" s="240">
        <v>204.17500000000001</v>
      </c>
      <c r="AA8" s="240">
        <v>193.5</v>
      </c>
      <c r="AB8" s="240">
        <v>177.14</v>
      </c>
      <c r="AC8" s="240">
        <v>190.52500000000001</v>
      </c>
      <c r="AD8" s="240">
        <v>207.22499999999999</v>
      </c>
      <c r="AE8" s="240">
        <v>223.68</v>
      </c>
      <c r="AF8" s="240">
        <v>228.875</v>
      </c>
      <c r="AG8" s="240">
        <v>217.65</v>
      </c>
      <c r="AH8" s="240">
        <v>210.78</v>
      </c>
      <c r="AI8" s="240">
        <v>217.875</v>
      </c>
      <c r="AJ8" s="240">
        <v>222.46</v>
      </c>
      <c r="AK8" s="240">
        <v>219.82499999999999</v>
      </c>
      <c r="AL8" s="240">
        <v>227.32499999999999</v>
      </c>
      <c r="AM8" s="240">
        <v>236.46</v>
      </c>
      <c r="AN8" s="240">
        <v>229.35</v>
      </c>
      <c r="AO8" s="240">
        <v>227.5</v>
      </c>
      <c r="AP8" s="240">
        <v>237.25</v>
      </c>
      <c r="AQ8" s="240">
        <v>234.46</v>
      </c>
      <c r="AR8" s="240">
        <v>228.75</v>
      </c>
      <c r="AS8" s="240">
        <v>224.18</v>
      </c>
      <c r="AT8" s="240">
        <v>232.57499999999999</v>
      </c>
      <c r="AU8" s="240">
        <v>269.64999999999998</v>
      </c>
      <c r="AV8" s="240">
        <v>249.58</v>
      </c>
      <c r="AW8" s="240">
        <v>251.42500000000001</v>
      </c>
      <c r="AX8" s="240">
        <v>245.5</v>
      </c>
      <c r="AY8" s="240">
        <v>253.04</v>
      </c>
      <c r="AZ8" s="240">
        <v>257.72500000000002</v>
      </c>
      <c r="BA8" s="240">
        <v>254.27500000000001</v>
      </c>
      <c r="BB8" s="240">
        <v>270.26</v>
      </c>
      <c r="BC8" s="240">
        <v>284.55</v>
      </c>
      <c r="BD8" s="240">
        <v>281.97500000000002</v>
      </c>
      <c r="BE8" s="240">
        <v>278.33999999999997</v>
      </c>
      <c r="BF8" s="240">
        <v>278.64999999999998</v>
      </c>
      <c r="BG8" s="240">
        <v>278.02499999999998</v>
      </c>
      <c r="BH8" s="240">
        <v>278.82</v>
      </c>
      <c r="BI8" s="240">
        <v>258.82499999999999</v>
      </c>
      <c r="BJ8" s="333">
        <v>232.83699999999999</v>
      </c>
      <c r="BK8" s="333">
        <v>229.09399999999999</v>
      </c>
      <c r="BL8" s="333">
        <v>231.11859999999999</v>
      </c>
      <c r="BM8" s="333">
        <v>236.62370000000001</v>
      </c>
      <c r="BN8" s="333">
        <v>240.7234</v>
      </c>
      <c r="BO8" s="333">
        <v>246.2878</v>
      </c>
      <c r="BP8" s="333">
        <v>249.34450000000001</v>
      </c>
      <c r="BQ8" s="333">
        <v>252.4187</v>
      </c>
      <c r="BR8" s="333">
        <v>251.34190000000001</v>
      </c>
      <c r="BS8" s="333">
        <v>251.6771</v>
      </c>
      <c r="BT8" s="333">
        <v>248.0532</v>
      </c>
      <c r="BU8" s="333">
        <v>249.9008</v>
      </c>
      <c r="BV8" s="333">
        <v>251.64009999999999</v>
      </c>
    </row>
    <row r="9" spans="1:74" ht="11.1" customHeight="1" x14ac:dyDescent="0.2">
      <c r="A9" s="1" t="s">
        <v>629</v>
      </c>
      <c r="B9" s="183" t="s">
        <v>550</v>
      </c>
      <c r="C9" s="240">
        <v>322.35000000000002</v>
      </c>
      <c r="D9" s="240">
        <v>332.77499999999998</v>
      </c>
      <c r="E9" s="240">
        <v>354.96</v>
      </c>
      <c r="F9" s="240">
        <v>362.82499999999999</v>
      </c>
      <c r="G9" s="240">
        <v>361.32499999999999</v>
      </c>
      <c r="H9" s="240">
        <v>369.66</v>
      </c>
      <c r="I9" s="240">
        <v>351.47500000000002</v>
      </c>
      <c r="J9" s="240">
        <v>341.47500000000002</v>
      </c>
      <c r="K9" s="240">
        <v>336.02</v>
      </c>
      <c r="L9" s="240">
        <v>308.10000000000002</v>
      </c>
      <c r="M9" s="240">
        <v>287.07499999999999</v>
      </c>
      <c r="N9" s="240">
        <v>240.6</v>
      </c>
      <c r="O9" s="240">
        <v>194.45</v>
      </c>
      <c r="P9" s="240">
        <v>217.65</v>
      </c>
      <c r="Q9" s="240">
        <v>235.42</v>
      </c>
      <c r="R9" s="240">
        <v>236.27500000000001</v>
      </c>
      <c r="S9" s="240">
        <v>256.47500000000002</v>
      </c>
      <c r="T9" s="240">
        <v>272.88</v>
      </c>
      <c r="U9" s="240">
        <v>267.77499999999998</v>
      </c>
      <c r="V9" s="240">
        <v>258.38</v>
      </c>
      <c r="W9" s="240">
        <v>230.52500000000001</v>
      </c>
      <c r="X9" s="240">
        <v>232.125</v>
      </c>
      <c r="Y9" s="240">
        <v>207.6</v>
      </c>
      <c r="Z9" s="240">
        <v>187.75</v>
      </c>
      <c r="AA9" s="240">
        <v>175.57499999999999</v>
      </c>
      <c r="AB9" s="240">
        <v>159.86000000000001</v>
      </c>
      <c r="AC9" s="240">
        <v>191</v>
      </c>
      <c r="AD9" s="240">
        <v>202.67500000000001</v>
      </c>
      <c r="AE9" s="240">
        <v>221.94</v>
      </c>
      <c r="AF9" s="240">
        <v>238.4</v>
      </c>
      <c r="AG9" s="240">
        <v>214.82499999999999</v>
      </c>
      <c r="AH9" s="240">
        <v>214.18</v>
      </c>
      <c r="AI9" s="240">
        <v>215.32499999999999</v>
      </c>
      <c r="AJ9" s="240">
        <v>214.62</v>
      </c>
      <c r="AK9" s="240">
        <v>203.22499999999999</v>
      </c>
      <c r="AL9" s="240">
        <v>218.52500000000001</v>
      </c>
      <c r="AM9" s="240">
        <v>227.22</v>
      </c>
      <c r="AN9" s="240">
        <v>219.85</v>
      </c>
      <c r="AO9" s="240">
        <v>222.22499999999999</v>
      </c>
      <c r="AP9" s="240">
        <v>233.42500000000001</v>
      </c>
      <c r="AQ9" s="240">
        <v>228.12</v>
      </c>
      <c r="AR9" s="240">
        <v>223.05</v>
      </c>
      <c r="AS9" s="240">
        <v>220.68</v>
      </c>
      <c r="AT9" s="240">
        <v>228.47499999999999</v>
      </c>
      <c r="AU9" s="240">
        <v>247.32499999999999</v>
      </c>
      <c r="AV9" s="240">
        <v>238.62</v>
      </c>
      <c r="AW9" s="240">
        <v>249.75</v>
      </c>
      <c r="AX9" s="240">
        <v>236.52500000000001</v>
      </c>
      <c r="AY9" s="240">
        <v>247.34</v>
      </c>
      <c r="AZ9" s="240">
        <v>244.82499999999999</v>
      </c>
      <c r="BA9" s="240">
        <v>246.92500000000001</v>
      </c>
      <c r="BB9" s="240">
        <v>261.95999999999998</v>
      </c>
      <c r="BC9" s="240">
        <v>280.27499999999998</v>
      </c>
      <c r="BD9" s="240">
        <v>279.32499999999999</v>
      </c>
      <c r="BE9" s="240">
        <v>276.89999999999998</v>
      </c>
      <c r="BF9" s="240">
        <v>275.27499999999998</v>
      </c>
      <c r="BG9" s="240">
        <v>275.52499999999998</v>
      </c>
      <c r="BH9" s="240">
        <v>274.77999999999997</v>
      </c>
      <c r="BI9" s="240">
        <v>246.17500000000001</v>
      </c>
      <c r="BJ9" s="333">
        <v>223.42140000000001</v>
      </c>
      <c r="BK9" s="333">
        <v>219.64830000000001</v>
      </c>
      <c r="BL9" s="333">
        <v>226.9288</v>
      </c>
      <c r="BM9" s="333">
        <v>235.4804</v>
      </c>
      <c r="BN9" s="333">
        <v>237.93549999999999</v>
      </c>
      <c r="BO9" s="333">
        <v>245.67660000000001</v>
      </c>
      <c r="BP9" s="333">
        <v>251.14920000000001</v>
      </c>
      <c r="BQ9" s="333">
        <v>250.9735</v>
      </c>
      <c r="BR9" s="333">
        <v>252.53559999999999</v>
      </c>
      <c r="BS9" s="333">
        <v>248.16630000000001</v>
      </c>
      <c r="BT9" s="333">
        <v>246.17019999999999</v>
      </c>
      <c r="BU9" s="333">
        <v>244.5087</v>
      </c>
      <c r="BV9" s="333">
        <v>237.27070000000001</v>
      </c>
    </row>
    <row r="10" spans="1:74" ht="11.1" customHeight="1" x14ac:dyDescent="0.2">
      <c r="A10" s="1" t="s">
        <v>630</v>
      </c>
      <c r="B10" s="183" t="s">
        <v>551</v>
      </c>
      <c r="C10" s="240">
        <v>310.64999999999998</v>
      </c>
      <c r="D10" s="240">
        <v>313.92500000000001</v>
      </c>
      <c r="E10" s="240">
        <v>328.48</v>
      </c>
      <c r="F10" s="240">
        <v>346.15</v>
      </c>
      <c r="G10" s="240">
        <v>344.4</v>
      </c>
      <c r="H10" s="240">
        <v>345.26</v>
      </c>
      <c r="I10" s="240">
        <v>341.125</v>
      </c>
      <c r="J10" s="240">
        <v>326.97500000000002</v>
      </c>
      <c r="K10" s="240">
        <v>317.89999999999998</v>
      </c>
      <c r="L10" s="240">
        <v>296.47500000000002</v>
      </c>
      <c r="M10" s="240">
        <v>268.95</v>
      </c>
      <c r="N10" s="240">
        <v>230.96</v>
      </c>
      <c r="O10" s="240">
        <v>189.95</v>
      </c>
      <c r="P10" s="240">
        <v>200.67500000000001</v>
      </c>
      <c r="Q10" s="240">
        <v>220.82</v>
      </c>
      <c r="R10" s="240">
        <v>222.95</v>
      </c>
      <c r="S10" s="240">
        <v>244.3</v>
      </c>
      <c r="T10" s="240">
        <v>254.56</v>
      </c>
      <c r="U10" s="240">
        <v>249.375</v>
      </c>
      <c r="V10" s="240">
        <v>230.96</v>
      </c>
      <c r="W10" s="240">
        <v>206.7</v>
      </c>
      <c r="X10" s="240">
        <v>200.85</v>
      </c>
      <c r="Y10" s="240">
        <v>189.84</v>
      </c>
      <c r="Z10" s="240">
        <v>178.625</v>
      </c>
      <c r="AA10" s="240">
        <v>169.42500000000001</v>
      </c>
      <c r="AB10" s="240">
        <v>155.28</v>
      </c>
      <c r="AC10" s="240">
        <v>175.42500000000001</v>
      </c>
      <c r="AD10" s="240">
        <v>188.17500000000001</v>
      </c>
      <c r="AE10" s="240">
        <v>202.46</v>
      </c>
      <c r="AF10" s="240">
        <v>211.75</v>
      </c>
      <c r="AG10" s="240">
        <v>202.65</v>
      </c>
      <c r="AH10" s="240">
        <v>195.66</v>
      </c>
      <c r="AI10" s="240">
        <v>197.72499999999999</v>
      </c>
      <c r="AJ10" s="240">
        <v>203.72</v>
      </c>
      <c r="AK10" s="240">
        <v>195.35</v>
      </c>
      <c r="AL10" s="240">
        <v>203</v>
      </c>
      <c r="AM10" s="240">
        <v>213.42</v>
      </c>
      <c r="AN10" s="240">
        <v>207.22499999999999</v>
      </c>
      <c r="AO10" s="240">
        <v>208.2</v>
      </c>
      <c r="AP10" s="240">
        <v>219.55</v>
      </c>
      <c r="AQ10" s="240">
        <v>215.94</v>
      </c>
      <c r="AR10" s="240">
        <v>211.4</v>
      </c>
      <c r="AS10" s="240">
        <v>204.34</v>
      </c>
      <c r="AT10" s="240">
        <v>214.32499999999999</v>
      </c>
      <c r="AU10" s="240">
        <v>247.375</v>
      </c>
      <c r="AV10" s="240">
        <v>228</v>
      </c>
      <c r="AW10" s="240">
        <v>227.45</v>
      </c>
      <c r="AX10" s="240">
        <v>220</v>
      </c>
      <c r="AY10" s="240">
        <v>228.24</v>
      </c>
      <c r="AZ10" s="240">
        <v>230.625</v>
      </c>
      <c r="BA10" s="240">
        <v>230.92500000000001</v>
      </c>
      <c r="BB10" s="240">
        <v>249.64</v>
      </c>
      <c r="BC10" s="240">
        <v>264.97500000000002</v>
      </c>
      <c r="BD10" s="240">
        <v>267.25</v>
      </c>
      <c r="BE10" s="240">
        <v>259.82</v>
      </c>
      <c r="BF10" s="240">
        <v>257.82499999999999</v>
      </c>
      <c r="BG10" s="240">
        <v>256.02499999999998</v>
      </c>
      <c r="BH10" s="240">
        <v>259.02</v>
      </c>
      <c r="BI10" s="240">
        <v>234.15</v>
      </c>
      <c r="BJ10" s="333">
        <v>207.18289999999999</v>
      </c>
      <c r="BK10" s="333">
        <v>205.70740000000001</v>
      </c>
      <c r="BL10" s="333">
        <v>210.88239999999999</v>
      </c>
      <c r="BM10" s="333">
        <v>219.96549999999999</v>
      </c>
      <c r="BN10" s="333">
        <v>226.17840000000001</v>
      </c>
      <c r="BO10" s="333">
        <v>230.2843</v>
      </c>
      <c r="BP10" s="333">
        <v>229.9785</v>
      </c>
      <c r="BQ10" s="333">
        <v>232.56100000000001</v>
      </c>
      <c r="BR10" s="333">
        <v>233.29150000000001</v>
      </c>
      <c r="BS10" s="333">
        <v>228.5307</v>
      </c>
      <c r="BT10" s="333">
        <v>225.60640000000001</v>
      </c>
      <c r="BU10" s="333">
        <v>225.07820000000001</v>
      </c>
      <c r="BV10" s="333">
        <v>220.7381</v>
      </c>
    </row>
    <row r="11" spans="1:74" ht="11.1" customHeight="1" x14ac:dyDescent="0.2">
      <c r="A11" s="1" t="s">
        <v>631</v>
      </c>
      <c r="B11" s="183" t="s">
        <v>552</v>
      </c>
      <c r="C11" s="240">
        <v>313.67500000000001</v>
      </c>
      <c r="D11" s="240">
        <v>320.57499999999999</v>
      </c>
      <c r="E11" s="240">
        <v>343.8</v>
      </c>
      <c r="F11" s="240">
        <v>345.3</v>
      </c>
      <c r="G11" s="240">
        <v>350.45</v>
      </c>
      <c r="H11" s="240">
        <v>355.52</v>
      </c>
      <c r="I11" s="240">
        <v>364.27499999999998</v>
      </c>
      <c r="J11" s="240">
        <v>365.05</v>
      </c>
      <c r="K11" s="240">
        <v>357.92</v>
      </c>
      <c r="L11" s="240">
        <v>330.57499999999999</v>
      </c>
      <c r="M11" s="240">
        <v>304</v>
      </c>
      <c r="N11" s="240">
        <v>255.98</v>
      </c>
      <c r="O11" s="240">
        <v>197.02500000000001</v>
      </c>
      <c r="P11" s="240">
        <v>196.22499999999999</v>
      </c>
      <c r="Q11" s="240">
        <v>225.18</v>
      </c>
      <c r="R11" s="240">
        <v>239.375</v>
      </c>
      <c r="S11" s="240">
        <v>265.42500000000001</v>
      </c>
      <c r="T11" s="240">
        <v>277.2</v>
      </c>
      <c r="U11" s="240">
        <v>283.125</v>
      </c>
      <c r="V11" s="240">
        <v>280.98</v>
      </c>
      <c r="W11" s="240">
        <v>263.95</v>
      </c>
      <c r="X11" s="240">
        <v>238.97499999999999</v>
      </c>
      <c r="Y11" s="240">
        <v>214.02</v>
      </c>
      <c r="Z11" s="240">
        <v>199.375</v>
      </c>
      <c r="AA11" s="240">
        <v>191.92500000000001</v>
      </c>
      <c r="AB11" s="240">
        <v>172.44</v>
      </c>
      <c r="AC11" s="240">
        <v>187.5</v>
      </c>
      <c r="AD11" s="240">
        <v>204.1</v>
      </c>
      <c r="AE11" s="240">
        <v>224.8</v>
      </c>
      <c r="AF11" s="240">
        <v>232.125</v>
      </c>
      <c r="AG11" s="240">
        <v>228.32499999999999</v>
      </c>
      <c r="AH11" s="240">
        <v>223.68</v>
      </c>
      <c r="AI11" s="240">
        <v>226.3</v>
      </c>
      <c r="AJ11" s="240">
        <v>226.68</v>
      </c>
      <c r="AK11" s="240">
        <v>220.85</v>
      </c>
      <c r="AL11" s="240">
        <v>213.8</v>
      </c>
      <c r="AM11" s="240">
        <v>225.36</v>
      </c>
      <c r="AN11" s="240">
        <v>224.7</v>
      </c>
      <c r="AO11" s="240">
        <v>229.97499999999999</v>
      </c>
      <c r="AP11" s="240">
        <v>235.47499999999999</v>
      </c>
      <c r="AQ11" s="240">
        <v>239.68</v>
      </c>
      <c r="AR11" s="240">
        <v>241.4</v>
      </c>
      <c r="AS11" s="240">
        <v>234</v>
      </c>
      <c r="AT11" s="240">
        <v>243.45</v>
      </c>
      <c r="AU11" s="240">
        <v>259.95</v>
      </c>
      <c r="AV11" s="240">
        <v>253.58</v>
      </c>
      <c r="AW11" s="240">
        <v>254</v>
      </c>
      <c r="AX11" s="240">
        <v>249.35</v>
      </c>
      <c r="AY11" s="240">
        <v>245.76</v>
      </c>
      <c r="AZ11" s="240">
        <v>248.65</v>
      </c>
      <c r="BA11" s="240">
        <v>245.77500000000001</v>
      </c>
      <c r="BB11" s="240">
        <v>270.94</v>
      </c>
      <c r="BC11" s="240">
        <v>292.55</v>
      </c>
      <c r="BD11" s="240">
        <v>298.05</v>
      </c>
      <c r="BE11" s="240">
        <v>294.72000000000003</v>
      </c>
      <c r="BF11" s="240">
        <v>295.625</v>
      </c>
      <c r="BG11" s="240">
        <v>301.07499999999999</v>
      </c>
      <c r="BH11" s="240">
        <v>298.04000000000002</v>
      </c>
      <c r="BI11" s="240">
        <v>286.25</v>
      </c>
      <c r="BJ11" s="333">
        <v>239.56729999999999</v>
      </c>
      <c r="BK11" s="333">
        <v>219.8629</v>
      </c>
      <c r="BL11" s="333">
        <v>220.49459999999999</v>
      </c>
      <c r="BM11" s="333">
        <v>232.70150000000001</v>
      </c>
      <c r="BN11" s="333">
        <v>238.59569999999999</v>
      </c>
      <c r="BO11" s="333">
        <v>247.9599</v>
      </c>
      <c r="BP11" s="333">
        <v>249.39529999999999</v>
      </c>
      <c r="BQ11" s="333">
        <v>254.73560000000001</v>
      </c>
      <c r="BR11" s="333">
        <v>261.14530000000002</v>
      </c>
      <c r="BS11" s="333">
        <v>258.87939999999998</v>
      </c>
      <c r="BT11" s="333">
        <v>255.02170000000001</v>
      </c>
      <c r="BU11" s="333">
        <v>250.82859999999999</v>
      </c>
      <c r="BV11" s="333">
        <v>237.1728</v>
      </c>
    </row>
    <row r="12" spans="1:74" ht="11.1" customHeight="1" x14ac:dyDescent="0.2">
      <c r="A12" s="1" t="s">
        <v>632</v>
      </c>
      <c r="B12" s="183" t="s">
        <v>553</v>
      </c>
      <c r="C12" s="240">
        <v>351.27499999999998</v>
      </c>
      <c r="D12" s="240">
        <v>355.82499999999999</v>
      </c>
      <c r="E12" s="240">
        <v>378.96</v>
      </c>
      <c r="F12" s="240">
        <v>398.92500000000001</v>
      </c>
      <c r="G12" s="240">
        <v>402.4</v>
      </c>
      <c r="H12" s="240">
        <v>400.96</v>
      </c>
      <c r="I12" s="240">
        <v>397.92500000000001</v>
      </c>
      <c r="J12" s="240">
        <v>385.77499999999998</v>
      </c>
      <c r="K12" s="240">
        <v>372.8</v>
      </c>
      <c r="L12" s="240">
        <v>347.35</v>
      </c>
      <c r="M12" s="240">
        <v>314.17500000000001</v>
      </c>
      <c r="N12" s="240">
        <v>282.10000000000002</v>
      </c>
      <c r="O12" s="240">
        <v>244.57499999999999</v>
      </c>
      <c r="P12" s="240">
        <v>254.55</v>
      </c>
      <c r="Q12" s="240">
        <v>309.5</v>
      </c>
      <c r="R12" s="240">
        <v>300.64999999999998</v>
      </c>
      <c r="S12" s="240">
        <v>346.5</v>
      </c>
      <c r="T12" s="240">
        <v>335.86</v>
      </c>
      <c r="U12" s="240">
        <v>350.875</v>
      </c>
      <c r="V12" s="240">
        <v>332.98</v>
      </c>
      <c r="W12" s="240">
        <v>295.75</v>
      </c>
      <c r="X12" s="240">
        <v>272.72500000000002</v>
      </c>
      <c r="Y12" s="240">
        <v>261.58</v>
      </c>
      <c r="Z12" s="240">
        <v>256.27499999999998</v>
      </c>
      <c r="AA12" s="240">
        <v>256.875</v>
      </c>
      <c r="AB12" s="240">
        <v>225.06</v>
      </c>
      <c r="AC12" s="240">
        <v>242.2</v>
      </c>
      <c r="AD12" s="240">
        <v>258.25</v>
      </c>
      <c r="AE12" s="240">
        <v>264.88</v>
      </c>
      <c r="AF12" s="240">
        <v>272.57499999999999</v>
      </c>
      <c r="AG12" s="240">
        <v>272.02499999999998</v>
      </c>
      <c r="AH12" s="240">
        <v>257.72000000000003</v>
      </c>
      <c r="AI12" s="240">
        <v>263.17500000000001</v>
      </c>
      <c r="AJ12" s="240">
        <v>268.2</v>
      </c>
      <c r="AK12" s="240">
        <v>262.35000000000002</v>
      </c>
      <c r="AL12" s="240">
        <v>257.05</v>
      </c>
      <c r="AM12" s="240">
        <v>267.36</v>
      </c>
      <c r="AN12" s="240">
        <v>274.45</v>
      </c>
      <c r="AO12" s="240">
        <v>284.5</v>
      </c>
      <c r="AP12" s="240">
        <v>287.5</v>
      </c>
      <c r="AQ12" s="240">
        <v>290.12</v>
      </c>
      <c r="AR12" s="240">
        <v>288</v>
      </c>
      <c r="AS12" s="240">
        <v>281.64</v>
      </c>
      <c r="AT12" s="240">
        <v>287.39999999999998</v>
      </c>
      <c r="AU12" s="240">
        <v>302.02499999999998</v>
      </c>
      <c r="AV12" s="240">
        <v>294.26</v>
      </c>
      <c r="AW12" s="240">
        <v>305.47500000000002</v>
      </c>
      <c r="AX12" s="240">
        <v>297.67500000000001</v>
      </c>
      <c r="AY12" s="240">
        <v>302.18</v>
      </c>
      <c r="AZ12" s="240">
        <v>313.82499999999999</v>
      </c>
      <c r="BA12" s="240">
        <v>320</v>
      </c>
      <c r="BB12" s="240">
        <v>336.94</v>
      </c>
      <c r="BC12" s="240">
        <v>344.17500000000001</v>
      </c>
      <c r="BD12" s="240">
        <v>343.875</v>
      </c>
      <c r="BE12" s="240">
        <v>337.44</v>
      </c>
      <c r="BF12" s="240">
        <v>332.2</v>
      </c>
      <c r="BG12" s="240">
        <v>333.97500000000002</v>
      </c>
      <c r="BH12" s="240">
        <v>347.24</v>
      </c>
      <c r="BI12" s="240">
        <v>337.67500000000001</v>
      </c>
      <c r="BJ12" s="333">
        <v>288.79750000000001</v>
      </c>
      <c r="BK12" s="333">
        <v>271.47500000000002</v>
      </c>
      <c r="BL12" s="333">
        <v>276.74619999999999</v>
      </c>
      <c r="BM12" s="333">
        <v>291.03660000000002</v>
      </c>
      <c r="BN12" s="333">
        <v>301.13150000000002</v>
      </c>
      <c r="BO12" s="333">
        <v>308.20100000000002</v>
      </c>
      <c r="BP12" s="333">
        <v>309.71859999999998</v>
      </c>
      <c r="BQ12" s="333">
        <v>311.05520000000001</v>
      </c>
      <c r="BR12" s="333">
        <v>309.54419999999999</v>
      </c>
      <c r="BS12" s="333">
        <v>303.00360000000001</v>
      </c>
      <c r="BT12" s="333">
        <v>297.05579999999998</v>
      </c>
      <c r="BU12" s="333">
        <v>291.47280000000001</v>
      </c>
      <c r="BV12" s="333">
        <v>282.61279999999999</v>
      </c>
    </row>
    <row r="13" spans="1:74" ht="11.1" customHeight="1" x14ac:dyDescent="0.2">
      <c r="A13" s="1" t="s">
        <v>633</v>
      </c>
      <c r="B13" s="183" t="s">
        <v>591</v>
      </c>
      <c r="C13" s="240">
        <v>331.25</v>
      </c>
      <c r="D13" s="240">
        <v>335.625</v>
      </c>
      <c r="E13" s="240">
        <v>353.32</v>
      </c>
      <c r="F13" s="240">
        <v>366.07499999999999</v>
      </c>
      <c r="G13" s="240">
        <v>367.27499999999998</v>
      </c>
      <c r="H13" s="240">
        <v>369.16</v>
      </c>
      <c r="I13" s="240">
        <v>361.125</v>
      </c>
      <c r="J13" s="240">
        <v>348.65</v>
      </c>
      <c r="K13" s="240">
        <v>340.62</v>
      </c>
      <c r="L13" s="240">
        <v>317.05</v>
      </c>
      <c r="M13" s="240">
        <v>291.22500000000002</v>
      </c>
      <c r="N13" s="240">
        <v>254.26</v>
      </c>
      <c r="O13" s="240">
        <v>211.57499999999999</v>
      </c>
      <c r="P13" s="240">
        <v>221.625</v>
      </c>
      <c r="Q13" s="240">
        <v>246.36</v>
      </c>
      <c r="R13" s="240">
        <v>246.9</v>
      </c>
      <c r="S13" s="240">
        <v>271.82499999999999</v>
      </c>
      <c r="T13" s="240">
        <v>280.16000000000003</v>
      </c>
      <c r="U13" s="240">
        <v>279.35000000000002</v>
      </c>
      <c r="V13" s="240">
        <v>263.62</v>
      </c>
      <c r="W13" s="240">
        <v>236.52500000000001</v>
      </c>
      <c r="X13" s="240">
        <v>229</v>
      </c>
      <c r="Y13" s="240">
        <v>215.8</v>
      </c>
      <c r="Z13" s="240">
        <v>203.75</v>
      </c>
      <c r="AA13" s="240">
        <v>194.85</v>
      </c>
      <c r="AB13" s="240">
        <v>176.36</v>
      </c>
      <c r="AC13" s="240">
        <v>196.875</v>
      </c>
      <c r="AD13" s="240">
        <v>211.27500000000001</v>
      </c>
      <c r="AE13" s="240">
        <v>226.82</v>
      </c>
      <c r="AF13" s="240">
        <v>236.55</v>
      </c>
      <c r="AG13" s="240">
        <v>223.9</v>
      </c>
      <c r="AH13" s="240">
        <v>217.76</v>
      </c>
      <c r="AI13" s="240">
        <v>221.85</v>
      </c>
      <c r="AJ13" s="240">
        <v>224.94</v>
      </c>
      <c r="AK13" s="240">
        <v>218.15</v>
      </c>
      <c r="AL13" s="240">
        <v>225.42500000000001</v>
      </c>
      <c r="AM13" s="240">
        <v>234.9</v>
      </c>
      <c r="AN13" s="240">
        <v>230.4</v>
      </c>
      <c r="AO13" s="240">
        <v>232.5</v>
      </c>
      <c r="AP13" s="240">
        <v>241.72499999999999</v>
      </c>
      <c r="AQ13" s="240">
        <v>239.14</v>
      </c>
      <c r="AR13" s="240">
        <v>234.65</v>
      </c>
      <c r="AS13" s="240">
        <v>229.98</v>
      </c>
      <c r="AT13" s="240">
        <v>238.02500000000001</v>
      </c>
      <c r="AU13" s="240">
        <v>264.52499999999998</v>
      </c>
      <c r="AV13" s="240">
        <v>250.5</v>
      </c>
      <c r="AW13" s="240">
        <v>256.35000000000002</v>
      </c>
      <c r="AX13" s="240">
        <v>247.67500000000001</v>
      </c>
      <c r="AY13" s="240">
        <v>255.46</v>
      </c>
      <c r="AZ13" s="240">
        <v>258.72500000000002</v>
      </c>
      <c r="BA13" s="240">
        <v>259.125</v>
      </c>
      <c r="BB13" s="240">
        <v>275.7</v>
      </c>
      <c r="BC13" s="240">
        <v>290.07499999999999</v>
      </c>
      <c r="BD13" s="240">
        <v>289.07499999999999</v>
      </c>
      <c r="BE13" s="240">
        <v>284.86</v>
      </c>
      <c r="BF13" s="240">
        <v>283.57499999999999</v>
      </c>
      <c r="BG13" s="240">
        <v>283.55</v>
      </c>
      <c r="BH13" s="240">
        <v>286</v>
      </c>
      <c r="BI13" s="240">
        <v>264.72500000000002</v>
      </c>
      <c r="BJ13" s="333">
        <v>235.6979</v>
      </c>
      <c r="BK13" s="333">
        <v>229.52940000000001</v>
      </c>
      <c r="BL13" s="333">
        <v>234.10120000000001</v>
      </c>
      <c r="BM13" s="333">
        <v>242.9119</v>
      </c>
      <c r="BN13" s="333">
        <v>247.90199999999999</v>
      </c>
      <c r="BO13" s="333">
        <v>254.22900000000001</v>
      </c>
      <c r="BP13" s="333">
        <v>257.16430000000003</v>
      </c>
      <c r="BQ13" s="333">
        <v>258.97399999999999</v>
      </c>
      <c r="BR13" s="333">
        <v>258.8623</v>
      </c>
      <c r="BS13" s="333">
        <v>256.05739999999997</v>
      </c>
      <c r="BT13" s="333">
        <v>252.51660000000001</v>
      </c>
      <c r="BU13" s="333">
        <v>251.28440000000001</v>
      </c>
      <c r="BV13" s="333">
        <v>247.2586</v>
      </c>
    </row>
    <row r="14" spans="1:74" ht="11.1" customHeight="1" x14ac:dyDescent="0.2">
      <c r="A14" s="1" t="s">
        <v>656</v>
      </c>
      <c r="B14" s="10" t="s">
        <v>16</v>
      </c>
      <c r="C14" s="240">
        <v>339.2</v>
      </c>
      <c r="D14" s="240">
        <v>343.42500000000001</v>
      </c>
      <c r="E14" s="240">
        <v>360.58</v>
      </c>
      <c r="F14" s="240">
        <v>373.52499999999998</v>
      </c>
      <c r="G14" s="240">
        <v>375</v>
      </c>
      <c r="H14" s="240">
        <v>376.6</v>
      </c>
      <c r="I14" s="240">
        <v>368.82499999999999</v>
      </c>
      <c r="J14" s="240">
        <v>356.45</v>
      </c>
      <c r="K14" s="240">
        <v>348.42</v>
      </c>
      <c r="L14" s="240">
        <v>325.45</v>
      </c>
      <c r="M14" s="240">
        <v>299.67500000000001</v>
      </c>
      <c r="N14" s="240">
        <v>263.24</v>
      </c>
      <c r="O14" s="240">
        <v>220.75</v>
      </c>
      <c r="P14" s="240">
        <v>230.07499999999999</v>
      </c>
      <c r="Q14" s="240">
        <v>254.64</v>
      </c>
      <c r="R14" s="240">
        <v>255.47499999999999</v>
      </c>
      <c r="S14" s="240">
        <v>280.22500000000002</v>
      </c>
      <c r="T14" s="240">
        <v>288.48</v>
      </c>
      <c r="U14" s="240">
        <v>287.95</v>
      </c>
      <c r="V14" s="240">
        <v>272.60000000000002</v>
      </c>
      <c r="W14" s="240">
        <v>246.15</v>
      </c>
      <c r="X14" s="240">
        <v>238.67500000000001</v>
      </c>
      <c r="Y14" s="240">
        <v>226.02</v>
      </c>
      <c r="Z14" s="240">
        <v>214.42500000000001</v>
      </c>
      <c r="AA14" s="240">
        <v>205.65</v>
      </c>
      <c r="AB14" s="240">
        <v>187.2</v>
      </c>
      <c r="AC14" s="240">
        <v>207.07499999999999</v>
      </c>
      <c r="AD14" s="240">
        <v>221.57499999999999</v>
      </c>
      <c r="AE14" s="240">
        <v>237.1</v>
      </c>
      <c r="AF14" s="240">
        <v>246.7</v>
      </c>
      <c r="AG14" s="240">
        <v>234.5</v>
      </c>
      <c r="AH14" s="240">
        <v>228.38</v>
      </c>
      <c r="AI14" s="240">
        <v>232.65</v>
      </c>
      <c r="AJ14" s="240">
        <v>235.92</v>
      </c>
      <c r="AK14" s="240">
        <v>229.5</v>
      </c>
      <c r="AL14" s="240">
        <v>236.55</v>
      </c>
      <c r="AM14" s="240">
        <v>245.84</v>
      </c>
      <c r="AN14" s="240">
        <v>241.6</v>
      </c>
      <c r="AO14" s="240">
        <v>243.67500000000001</v>
      </c>
      <c r="AP14" s="240">
        <v>252.75</v>
      </c>
      <c r="AQ14" s="240">
        <v>250.26</v>
      </c>
      <c r="AR14" s="240">
        <v>246.02500000000001</v>
      </c>
      <c r="AS14" s="240">
        <v>241.44</v>
      </c>
      <c r="AT14" s="240">
        <v>249.4</v>
      </c>
      <c r="AU14" s="240">
        <v>276.125</v>
      </c>
      <c r="AV14" s="240">
        <v>262.10000000000002</v>
      </c>
      <c r="AW14" s="240">
        <v>267.75</v>
      </c>
      <c r="AX14" s="240">
        <v>259.375</v>
      </c>
      <c r="AY14" s="240">
        <v>267.12</v>
      </c>
      <c r="AZ14" s="240">
        <v>270.47500000000002</v>
      </c>
      <c r="BA14" s="240">
        <v>270.89999999999998</v>
      </c>
      <c r="BB14" s="240">
        <v>287.32</v>
      </c>
      <c r="BC14" s="240">
        <v>298.67500000000001</v>
      </c>
      <c r="BD14" s="240">
        <v>296.95</v>
      </c>
      <c r="BE14" s="240">
        <v>292.77999999999997</v>
      </c>
      <c r="BF14" s="240">
        <v>291.42500000000001</v>
      </c>
      <c r="BG14" s="240">
        <v>291.47500000000002</v>
      </c>
      <c r="BH14" s="240">
        <v>294.26</v>
      </c>
      <c r="BI14" s="240">
        <v>273.57499999999999</v>
      </c>
      <c r="BJ14" s="333">
        <v>245.70599999999999</v>
      </c>
      <c r="BK14" s="333">
        <v>240.07689999999999</v>
      </c>
      <c r="BL14" s="333">
        <v>245.08670000000001</v>
      </c>
      <c r="BM14" s="333">
        <v>253.9615</v>
      </c>
      <c r="BN14" s="333">
        <v>259.18349999999998</v>
      </c>
      <c r="BO14" s="333">
        <v>265.6816</v>
      </c>
      <c r="BP14" s="333">
        <v>268.5915</v>
      </c>
      <c r="BQ14" s="333">
        <v>270.64890000000003</v>
      </c>
      <c r="BR14" s="333">
        <v>270.63139999999999</v>
      </c>
      <c r="BS14" s="333">
        <v>267.94240000000002</v>
      </c>
      <c r="BT14" s="333">
        <v>264.60079999999999</v>
      </c>
      <c r="BU14" s="333">
        <v>263.5224</v>
      </c>
      <c r="BV14" s="333">
        <v>259.66320000000002</v>
      </c>
    </row>
    <row r="15" spans="1:74" ht="11.1" customHeight="1" x14ac:dyDescent="0.2">
      <c r="A15" s="1"/>
      <c r="B15" s="10"/>
      <c r="C15" s="224"/>
      <c r="D15" s="224"/>
      <c r="E15" s="224"/>
      <c r="F15" s="224"/>
      <c r="G15" s="224"/>
      <c r="H15" s="224"/>
      <c r="I15" s="224"/>
      <c r="J15" s="224"/>
      <c r="K15" s="224"/>
      <c r="L15" s="224"/>
      <c r="M15" s="224"/>
      <c r="N15" s="224"/>
      <c r="O15" s="224"/>
      <c r="P15" s="224"/>
      <c r="Q15" s="224"/>
      <c r="R15" s="224"/>
      <c r="S15" s="224"/>
      <c r="T15" s="224"/>
      <c r="U15" s="224"/>
      <c r="V15" s="224"/>
      <c r="W15" s="224"/>
      <c r="X15" s="224"/>
      <c r="Y15" s="224"/>
      <c r="Z15" s="224"/>
      <c r="AA15" s="224"/>
      <c r="AB15" s="224"/>
      <c r="AC15" s="224"/>
      <c r="AD15" s="224"/>
      <c r="AE15" s="224"/>
      <c r="AF15" s="224"/>
      <c r="AG15" s="224"/>
      <c r="AH15" s="224"/>
      <c r="AI15" s="224"/>
      <c r="AJ15" s="224"/>
      <c r="AK15" s="224"/>
      <c r="AL15" s="224"/>
      <c r="AM15" s="224"/>
      <c r="AN15" s="224"/>
      <c r="AO15" s="224"/>
      <c r="AP15" s="224"/>
      <c r="AQ15" s="224"/>
      <c r="AR15" s="224"/>
      <c r="AS15" s="224"/>
      <c r="AT15" s="224"/>
      <c r="AU15" s="224"/>
      <c r="AV15" s="224"/>
      <c r="AW15" s="224"/>
      <c r="AX15" s="224"/>
      <c r="AY15" s="224"/>
      <c r="AZ15" s="224"/>
      <c r="BA15" s="224"/>
      <c r="BB15" s="224"/>
      <c r="BC15" s="224"/>
      <c r="BD15" s="224"/>
      <c r="BE15" s="224"/>
      <c r="BF15" s="224"/>
      <c r="BG15" s="224"/>
      <c r="BH15" s="224"/>
      <c r="BI15" s="224"/>
      <c r="BJ15" s="398"/>
      <c r="BK15" s="398"/>
      <c r="BL15" s="398"/>
      <c r="BM15" s="398"/>
      <c r="BN15" s="398"/>
      <c r="BO15" s="398"/>
      <c r="BP15" s="398"/>
      <c r="BQ15" s="398"/>
      <c r="BR15" s="398"/>
      <c r="BS15" s="398"/>
      <c r="BT15" s="398"/>
      <c r="BU15" s="398"/>
      <c r="BV15" s="398"/>
    </row>
    <row r="16" spans="1:74" ht="11.1" customHeight="1" x14ac:dyDescent="0.2">
      <c r="A16" s="1"/>
      <c r="B16" s="7" t="s">
        <v>941</v>
      </c>
      <c r="C16" s="226"/>
      <c r="D16" s="226"/>
      <c r="E16" s="226"/>
      <c r="F16" s="226"/>
      <c r="G16" s="226"/>
      <c r="H16" s="226"/>
      <c r="I16" s="226"/>
      <c r="J16" s="226"/>
      <c r="K16" s="226"/>
      <c r="L16" s="226"/>
      <c r="M16" s="226"/>
      <c r="N16" s="226"/>
      <c r="O16" s="226"/>
      <c r="P16" s="226"/>
      <c r="Q16" s="226"/>
      <c r="R16" s="226"/>
      <c r="S16" s="226"/>
      <c r="T16" s="226"/>
      <c r="U16" s="226"/>
      <c r="V16" s="226"/>
      <c r="W16" s="226"/>
      <c r="X16" s="226"/>
      <c r="Y16" s="226"/>
      <c r="Z16" s="226"/>
      <c r="AA16" s="226"/>
      <c r="AB16" s="226"/>
      <c r="AC16" s="226"/>
      <c r="AD16" s="226"/>
      <c r="AE16" s="226"/>
      <c r="AF16" s="226"/>
      <c r="AG16" s="226"/>
      <c r="AH16" s="226"/>
      <c r="AI16" s="226"/>
      <c r="AJ16" s="226"/>
      <c r="AK16" s="226"/>
      <c r="AL16" s="226"/>
      <c r="AM16" s="226"/>
      <c r="AN16" s="226"/>
      <c r="AO16" s="226"/>
      <c r="AP16" s="226"/>
      <c r="AQ16" s="226"/>
      <c r="AR16" s="226"/>
      <c r="AS16" s="226"/>
      <c r="AT16" s="226"/>
      <c r="AU16" s="226"/>
      <c r="AV16" s="226"/>
      <c r="AW16" s="226"/>
      <c r="AX16" s="226"/>
      <c r="AY16" s="226"/>
      <c r="AZ16" s="226"/>
      <c r="BA16" s="226"/>
      <c r="BB16" s="226"/>
      <c r="BC16" s="226"/>
      <c r="BD16" s="226"/>
      <c r="BE16" s="226"/>
      <c r="BF16" s="226"/>
      <c r="BG16" s="226"/>
      <c r="BH16" s="226"/>
      <c r="BI16" s="226"/>
      <c r="BJ16" s="399"/>
      <c r="BK16" s="399"/>
      <c r="BL16" s="399"/>
      <c r="BM16" s="399"/>
      <c r="BN16" s="399"/>
      <c r="BO16" s="399"/>
      <c r="BP16" s="399"/>
      <c r="BQ16" s="399"/>
      <c r="BR16" s="399"/>
      <c r="BS16" s="399"/>
      <c r="BT16" s="399"/>
      <c r="BU16" s="399"/>
      <c r="BV16" s="399"/>
    </row>
    <row r="17" spans="1:74" ht="11.1" customHeight="1" x14ac:dyDescent="0.2">
      <c r="A17" s="1"/>
      <c r="B17" s="7" t="s">
        <v>122</v>
      </c>
      <c r="C17" s="227"/>
      <c r="D17" s="227"/>
      <c r="E17" s="227"/>
      <c r="F17" s="227"/>
      <c r="G17" s="227"/>
      <c r="H17" s="227"/>
      <c r="I17" s="227"/>
      <c r="J17" s="227"/>
      <c r="K17" s="227"/>
      <c r="L17" s="227"/>
      <c r="M17" s="227"/>
      <c r="N17" s="227"/>
      <c r="O17" s="227"/>
      <c r="P17" s="227"/>
      <c r="Q17" s="227"/>
      <c r="R17" s="227"/>
      <c r="S17" s="227"/>
      <c r="T17" s="227"/>
      <c r="U17" s="227"/>
      <c r="V17" s="227"/>
      <c r="W17" s="227"/>
      <c r="X17" s="227"/>
      <c r="Y17" s="227"/>
      <c r="Z17" s="227"/>
      <c r="AA17" s="227"/>
      <c r="AB17" s="227"/>
      <c r="AC17" s="227"/>
      <c r="AD17" s="227"/>
      <c r="AE17" s="227"/>
      <c r="AF17" s="227"/>
      <c r="AG17" s="227"/>
      <c r="AH17" s="227"/>
      <c r="AI17" s="227"/>
      <c r="AJ17" s="227"/>
      <c r="AK17" s="227"/>
      <c r="AL17" s="227"/>
      <c r="AM17" s="227"/>
      <c r="AN17" s="227"/>
      <c r="AO17" s="227"/>
      <c r="AP17" s="227"/>
      <c r="AQ17" s="227"/>
      <c r="AR17" s="227"/>
      <c r="AS17" s="227"/>
      <c r="AT17" s="227"/>
      <c r="AU17" s="227"/>
      <c r="AV17" s="227"/>
      <c r="AW17" s="227"/>
      <c r="AX17" s="227"/>
      <c r="AY17" s="227"/>
      <c r="AZ17" s="227"/>
      <c r="BA17" s="227"/>
      <c r="BB17" s="227"/>
      <c r="BC17" s="227"/>
      <c r="BD17" s="227"/>
      <c r="BE17" s="227"/>
      <c r="BF17" s="227"/>
      <c r="BG17" s="227"/>
      <c r="BH17" s="227"/>
      <c r="BI17" s="227"/>
      <c r="BJ17" s="400"/>
      <c r="BK17" s="400"/>
      <c r="BL17" s="400"/>
      <c r="BM17" s="400"/>
      <c r="BN17" s="400"/>
      <c r="BO17" s="400"/>
      <c r="BP17" s="400"/>
      <c r="BQ17" s="400"/>
      <c r="BR17" s="400"/>
      <c r="BS17" s="400"/>
      <c r="BT17" s="400"/>
      <c r="BU17" s="400"/>
      <c r="BV17" s="400"/>
    </row>
    <row r="18" spans="1:74" ht="11.1" customHeight="1" x14ac:dyDescent="0.2">
      <c r="A18" s="1" t="s">
        <v>618</v>
      </c>
      <c r="B18" s="183" t="s">
        <v>549</v>
      </c>
      <c r="C18" s="68">
        <v>64.453999999999994</v>
      </c>
      <c r="D18" s="68">
        <v>59.911999999999999</v>
      </c>
      <c r="E18" s="68">
        <v>57.656999999999996</v>
      </c>
      <c r="F18" s="68">
        <v>54.935000000000002</v>
      </c>
      <c r="G18" s="68">
        <v>62.576999999999998</v>
      </c>
      <c r="H18" s="68">
        <v>63.14</v>
      </c>
      <c r="I18" s="68">
        <v>59.765000000000001</v>
      </c>
      <c r="J18" s="68">
        <v>57.773000000000003</v>
      </c>
      <c r="K18" s="68">
        <v>55.712000000000003</v>
      </c>
      <c r="L18" s="68">
        <v>50.685000000000002</v>
      </c>
      <c r="M18" s="68">
        <v>53.624000000000002</v>
      </c>
      <c r="N18" s="68">
        <v>62.085000000000001</v>
      </c>
      <c r="O18" s="68">
        <v>69.031999999999996</v>
      </c>
      <c r="P18" s="68">
        <v>68.141999999999996</v>
      </c>
      <c r="Q18" s="68">
        <v>64.542000000000002</v>
      </c>
      <c r="R18" s="68">
        <v>63.271999999999998</v>
      </c>
      <c r="S18" s="68">
        <v>61.203000000000003</v>
      </c>
      <c r="T18" s="68">
        <v>61.35</v>
      </c>
      <c r="U18" s="68">
        <v>58.703000000000003</v>
      </c>
      <c r="V18" s="68">
        <v>60.374000000000002</v>
      </c>
      <c r="W18" s="68">
        <v>62.622</v>
      </c>
      <c r="X18" s="68">
        <v>59.686999999999998</v>
      </c>
      <c r="Y18" s="68">
        <v>58.578000000000003</v>
      </c>
      <c r="Z18" s="68">
        <v>60.722000000000001</v>
      </c>
      <c r="AA18" s="68">
        <v>70.308999999999997</v>
      </c>
      <c r="AB18" s="68">
        <v>71.066000000000003</v>
      </c>
      <c r="AC18" s="68">
        <v>65.92</v>
      </c>
      <c r="AD18" s="68">
        <v>69.090999999999994</v>
      </c>
      <c r="AE18" s="68">
        <v>69.707999999999998</v>
      </c>
      <c r="AF18" s="68">
        <v>73.138000000000005</v>
      </c>
      <c r="AG18" s="68">
        <v>72.616</v>
      </c>
      <c r="AH18" s="68">
        <v>65.183999999999997</v>
      </c>
      <c r="AI18" s="68">
        <v>58.841999999999999</v>
      </c>
      <c r="AJ18" s="68">
        <v>60.975000000000001</v>
      </c>
      <c r="AK18" s="68">
        <v>63.052</v>
      </c>
      <c r="AL18" s="68">
        <v>65.379000000000005</v>
      </c>
      <c r="AM18" s="68">
        <v>74.582999999999998</v>
      </c>
      <c r="AN18" s="68">
        <v>72.956999999999994</v>
      </c>
      <c r="AO18" s="68">
        <v>65.468999999999994</v>
      </c>
      <c r="AP18" s="68">
        <v>68.481999999999999</v>
      </c>
      <c r="AQ18" s="68">
        <v>70.683999999999997</v>
      </c>
      <c r="AR18" s="68">
        <v>67.745000000000005</v>
      </c>
      <c r="AS18" s="68">
        <v>64.144000000000005</v>
      </c>
      <c r="AT18" s="68">
        <v>60.66</v>
      </c>
      <c r="AU18" s="68">
        <v>59.006999999999998</v>
      </c>
      <c r="AV18" s="68">
        <v>54.456000000000003</v>
      </c>
      <c r="AW18" s="68">
        <v>58.906999999999996</v>
      </c>
      <c r="AX18" s="68">
        <v>60.642000000000003</v>
      </c>
      <c r="AY18" s="68">
        <v>64.795000000000002</v>
      </c>
      <c r="AZ18" s="68">
        <v>63.119</v>
      </c>
      <c r="BA18" s="68">
        <v>58.372</v>
      </c>
      <c r="BB18" s="68">
        <v>64.548000000000002</v>
      </c>
      <c r="BC18" s="68">
        <v>67.992000000000004</v>
      </c>
      <c r="BD18" s="68">
        <v>66.524000000000001</v>
      </c>
      <c r="BE18" s="68">
        <v>64.870999999999995</v>
      </c>
      <c r="BF18" s="68">
        <v>66.650999999999996</v>
      </c>
      <c r="BG18" s="68">
        <v>70.203999999999994</v>
      </c>
      <c r="BH18" s="68">
        <v>64.441285714000003</v>
      </c>
      <c r="BI18" s="68">
        <v>61.380643919999997</v>
      </c>
      <c r="BJ18" s="329">
        <v>65.972139999999996</v>
      </c>
      <c r="BK18" s="329">
        <v>70.38279</v>
      </c>
      <c r="BL18" s="329">
        <v>70.147300000000001</v>
      </c>
      <c r="BM18" s="329">
        <v>66.897360000000006</v>
      </c>
      <c r="BN18" s="329">
        <v>65.543340000000001</v>
      </c>
      <c r="BO18" s="329">
        <v>67.061520000000002</v>
      </c>
      <c r="BP18" s="329">
        <v>67.616399999999999</v>
      </c>
      <c r="BQ18" s="329">
        <v>66.430430000000001</v>
      </c>
      <c r="BR18" s="329">
        <v>65.25515</v>
      </c>
      <c r="BS18" s="329">
        <v>64.24427</v>
      </c>
      <c r="BT18" s="329">
        <v>61.732480000000002</v>
      </c>
      <c r="BU18" s="329">
        <v>63.403939999999999</v>
      </c>
      <c r="BV18" s="329">
        <v>67.994799999999998</v>
      </c>
    </row>
    <row r="19" spans="1:74" ht="11.1" customHeight="1" x14ac:dyDescent="0.2">
      <c r="A19" s="1" t="s">
        <v>619</v>
      </c>
      <c r="B19" s="183" t="s">
        <v>550</v>
      </c>
      <c r="C19" s="68">
        <v>52.87</v>
      </c>
      <c r="D19" s="68">
        <v>53.250999999999998</v>
      </c>
      <c r="E19" s="68">
        <v>49.093000000000004</v>
      </c>
      <c r="F19" s="68">
        <v>50.506999999999998</v>
      </c>
      <c r="G19" s="68">
        <v>46.914000000000001</v>
      </c>
      <c r="H19" s="68">
        <v>49.74</v>
      </c>
      <c r="I19" s="68">
        <v>48.264000000000003</v>
      </c>
      <c r="J19" s="68">
        <v>46.77</v>
      </c>
      <c r="K19" s="68">
        <v>47.082999999999998</v>
      </c>
      <c r="L19" s="68">
        <v>44.073999999999998</v>
      </c>
      <c r="M19" s="68">
        <v>45.415999999999997</v>
      </c>
      <c r="N19" s="68">
        <v>52.44</v>
      </c>
      <c r="O19" s="68">
        <v>53.424999999999997</v>
      </c>
      <c r="P19" s="68">
        <v>53.384999999999998</v>
      </c>
      <c r="Q19" s="68">
        <v>52.860999999999997</v>
      </c>
      <c r="R19" s="68">
        <v>53.286000000000001</v>
      </c>
      <c r="S19" s="68">
        <v>49.145000000000003</v>
      </c>
      <c r="T19" s="68">
        <v>50.387</v>
      </c>
      <c r="U19" s="68">
        <v>48.21</v>
      </c>
      <c r="V19" s="68">
        <v>49.387</v>
      </c>
      <c r="W19" s="68">
        <v>47.040999999999997</v>
      </c>
      <c r="X19" s="68">
        <v>45.966999999999999</v>
      </c>
      <c r="Y19" s="68">
        <v>50.052999999999997</v>
      </c>
      <c r="Z19" s="68">
        <v>53.673999999999999</v>
      </c>
      <c r="AA19" s="68">
        <v>62.335999999999999</v>
      </c>
      <c r="AB19" s="68">
        <v>60.365000000000002</v>
      </c>
      <c r="AC19" s="68">
        <v>57.094000000000001</v>
      </c>
      <c r="AD19" s="68">
        <v>54.581000000000003</v>
      </c>
      <c r="AE19" s="68">
        <v>54.210999999999999</v>
      </c>
      <c r="AF19" s="68">
        <v>53.898000000000003</v>
      </c>
      <c r="AG19" s="68">
        <v>51.933</v>
      </c>
      <c r="AH19" s="68">
        <v>51.959000000000003</v>
      </c>
      <c r="AI19" s="68">
        <v>51.100999999999999</v>
      </c>
      <c r="AJ19" s="68">
        <v>49.811</v>
      </c>
      <c r="AK19" s="68">
        <v>50.31</v>
      </c>
      <c r="AL19" s="68">
        <v>53.228999999999999</v>
      </c>
      <c r="AM19" s="68">
        <v>60.494</v>
      </c>
      <c r="AN19" s="68">
        <v>60.249000000000002</v>
      </c>
      <c r="AO19" s="68">
        <v>57.338999999999999</v>
      </c>
      <c r="AP19" s="68">
        <v>56.828000000000003</v>
      </c>
      <c r="AQ19" s="68">
        <v>55.45</v>
      </c>
      <c r="AR19" s="68">
        <v>53.587000000000003</v>
      </c>
      <c r="AS19" s="68">
        <v>53.143999999999998</v>
      </c>
      <c r="AT19" s="68">
        <v>51.524999999999999</v>
      </c>
      <c r="AU19" s="68">
        <v>50.366</v>
      </c>
      <c r="AV19" s="68">
        <v>45.863</v>
      </c>
      <c r="AW19" s="68">
        <v>47.896999999999998</v>
      </c>
      <c r="AX19" s="68">
        <v>52.209000000000003</v>
      </c>
      <c r="AY19" s="68">
        <v>57.6</v>
      </c>
      <c r="AZ19" s="68">
        <v>59.884</v>
      </c>
      <c r="BA19" s="68">
        <v>57.265999999999998</v>
      </c>
      <c r="BB19" s="68">
        <v>57.106999999999999</v>
      </c>
      <c r="BC19" s="68">
        <v>53.859000000000002</v>
      </c>
      <c r="BD19" s="68">
        <v>53.508000000000003</v>
      </c>
      <c r="BE19" s="68">
        <v>53.344000000000001</v>
      </c>
      <c r="BF19" s="68">
        <v>52.963999999999999</v>
      </c>
      <c r="BG19" s="68">
        <v>53.091999999999999</v>
      </c>
      <c r="BH19" s="68">
        <v>46.543285714</v>
      </c>
      <c r="BI19" s="68">
        <v>49.444800868999998</v>
      </c>
      <c r="BJ19" s="329">
        <v>52.559359999999998</v>
      </c>
      <c r="BK19" s="329">
        <v>56.487229999999997</v>
      </c>
      <c r="BL19" s="329">
        <v>57.28257</v>
      </c>
      <c r="BM19" s="329">
        <v>55.07555</v>
      </c>
      <c r="BN19" s="329">
        <v>53.686700000000002</v>
      </c>
      <c r="BO19" s="329">
        <v>51.747720000000001</v>
      </c>
      <c r="BP19" s="329">
        <v>53.140569999999997</v>
      </c>
      <c r="BQ19" s="329">
        <v>52.553339999999999</v>
      </c>
      <c r="BR19" s="329">
        <v>51.654649999999997</v>
      </c>
      <c r="BS19" s="329">
        <v>51.648850000000003</v>
      </c>
      <c r="BT19" s="329">
        <v>49.382599999999996</v>
      </c>
      <c r="BU19" s="329">
        <v>50.347679999999997</v>
      </c>
      <c r="BV19" s="329">
        <v>53.690649999999998</v>
      </c>
    </row>
    <row r="20" spans="1:74" ht="11.1" customHeight="1" x14ac:dyDescent="0.2">
      <c r="A20" s="1" t="s">
        <v>620</v>
      </c>
      <c r="B20" s="183" t="s">
        <v>551</v>
      </c>
      <c r="C20" s="68">
        <v>77.477999999999994</v>
      </c>
      <c r="D20" s="68">
        <v>78.179000000000002</v>
      </c>
      <c r="E20" s="68">
        <v>78.495000000000005</v>
      </c>
      <c r="F20" s="68">
        <v>76.575999999999993</v>
      </c>
      <c r="G20" s="68">
        <v>74.337000000000003</v>
      </c>
      <c r="H20" s="68">
        <v>73.213999999999999</v>
      </c>
      <c r="I20" s="68">
        <v>75.789000000000001</v>
      </c>
      <c r="J20" s="68">
        <v>74.349000000000004</v>
      </c>
      <c r="K20" s="68">
        <v>74.918000000000006</v>
      </c>
      <c r="L20" s="68">
        <v>75.433999999999997</v>
      </c>
      <c r="M20" s="68">
        <v>82.728999999999999</v>
      </c>
      <c r="N20" s="68">
        <v>84.2</v>
      </c>
      <c r="O20" s="68">
        <v>80.766000000000005</v>
      </c>
      <c r="P20" s="68">
        <v>81.436000000000007</v>
      </c>
      <c r="Q20" s="68">
        <v>79.84</v>
      </c>
      <c r="R20" s="68">
        <v>76.581000000000003</v>
      </c>
      <c r="S20" s="68">
        <v>76.801000000000002</v>
      </c>
      <c r="T20" s="68">
        <v>74.575000000000003</v>
      </c>
      <c r="U20" s="68">
        <v>77.251999999999995</v>
      </c>
      <c r="V20" s="68">
        <v>74.930000000000007</v>
      </c>
      <c r="W20" s="68">
        <v>78.105000000000004</v>
      </c>
      <c r="X20" s="68">
        <v>76.052000000000007</v>
      </c>
      <c r="Y20" s="68">
        <v>77.370999999999995</v>
      </c>
      <c r="Z20" s="68">
        <v>84.606999999999999</v>
      </c>
      <c r="AA20" s="68">
        <v>86.569000000000003</v>
      </c>
      <c r="AB20" s="68">
        <v>83.823999999999998</v>
      </c>
      <c r="AC20" s="68">
        <v>82.876999999999995</v>
      </c>
      <c r="AD20" s="68">
        <v>82.477000000000004</v>
      </c>
      <c r="AE20" s="68">
        <v>82.111000000000004</v>
      </c>
      <c r="AF20" s="68">
        <v>80.28</v>
      </c>
      <c r="AG20" s="68">
        <v>79.007000000000005</v>
      </c>
      <c r="AH20" s="68">
        <v>78.138000000000005</v>
      </c>
      <c r="AI20" s="68">
        <v>83.221000000000004</v>
      </c>
      <c r="AJ20" s="68">
        <v>79.302000000000007</v>
      </c>
      <c r="AK20" s="68">
        <v>82.506</v>
      </c>
      <c r="AL20" s="68">
        <v>82.783000000000001</v>
      </c>
      <c r="AM20" s="68">
        <v>86.447000000000003</v>
      </c>
      <c r="AN20" s="68">
        <v>81.206999999999994</v>
      </c>
      <c r="AO20" s="68">
        <v>79.147999999999996</v>
      </c>
      <c r="AP20" s="68">
        <v>80.278999999999996</v>
      </c>
      <c r="AQ20" s="68">
        <v>81.254000000000005</v>
      </c>
      <c r="AR20" s="68">
        <v>82.403999999999996</v>
      </c>
      <c r="AS20" s="68">
        <v>81.641999999999996</v>
      </c>
      <c r="AT20" s="68">
        <v>80.844999999999999</v>
      </c>
      <c r="AU20" s="68">
        <v>77.695999999999998</v>
      </c>
      <c r="AV20" s="68">
        <v>80.370999999999995</v>
      </c>
      <c r="AW20" s="68">
        <v>80.144000000000005</v>
      </c>
      <c r="AX20" s="68">
        <v>83.304000000000002</v>
      </c>
      <c r="AY20" s="68">
        <v>83.581000000000003</v>
      </c>
      <c r="AZ20" s="68">
        <v>87.626000000000005</v>
      </c>
      <c r="BA20" s="68">
        <v>84.245000000000005</v>
      </c>
      <c r="BB20" s="68">
        <v>80.022999999999996</v>
      </c>
      <c r="BC20" s="68">
        <v>82.286000000000001</v>
      </c>
      <c r="BD20" s="68">
        <v>82.287999999999997</v>
      </c>
      <c r="BE20" s="68">
        <v>78.356999999999999</v>
      </c>
      <c r="BF20" s="68">
        <v>80.441000000000003</v>
      </c>
      <c r="BG20" s="68">
        <v>80.548000000000002</v>
      </c>
      <c r="BH20" s="68">
        <v>82.596000000000004</v>
      </c>
      <c r="BI20" s="68">
        <v>80.779214895999999</v>
      </c>
      <c r="BJ20" s="329">
        <v>83.129940000000005</v>
      </c>
      <c r="BK20" s="329">
        <v>83.483350000000002</v>
      </c>
      <c r="BL20" s="329">
        <v>82.858400000000003</v>
      </c>
      <c r="BM20" s="329">
        <v>82.921970000000002</v>
      </c>
      <c r="BN20" s="329">
        <v>82.393209999999996</v>
      </c>
      <c r="BO20" s="329">
        <v>83.028930000000003</v>
      </c>
      <c r="BP20" s="329">
        <v>82.335949999999997</v>
      </c>
      <c r="BQ20" s="329">
        <v>83.584879999999998</v>
      </c>
      <c r="BR20" s="329">
        <v>81.265749999999997</v>
      </c>
      <c r="BS20" s="329">
        <v>82.182310000000001</v>
      </c>
      <c r="BT20" s="329">
        <v>81.58802</v>
      </c>
      <c r="BU20" s="329">
        <v>84.67604</v>
      </c>
      <c r="BV20" s="329">
        <v>85.634879999999995</v>
      </c>
    </row>
    <row r="21" spans="1:74" ht="11.1" customHeight="1" x14ac:dyDescent="0.2">
      <c r="A21" s="1" t="s">
        <v>621</v>
      </c>
      <c r="B21" s="183" t="s">
        <v>552</v>
      </c>
      <c r="C21" s="68">
        <v>7.1470000000000002</v>
      </c>
      <c r="D21" s="68">
        <v>6.2560000000000002</v>
      </c>
      <c r="E21" s="68">
        <v>6.431</v>
      </c>
      <c r="F21" s="68">
        <v>6.2839999999999998</v>
      </c>
      <c r="G21" s="68">
        <v>6.6639999999999997</v>
      </c>
      <c r="H21" s="68">
        <v>6.0960000000000001</v>
      </c>
      <c r="I21" s="68">
        <v>6.5389999999999997</v>
      </c>
      <c r="J21" s="68">
        <v>6.891</v>
      </c>
      <c r="K21" s="68">
        <v>7.41</v>
      </c>
      <c r="L21" s="68">
        <v>6.52</v>
      </c>
      <c r="M21" s="68">
        <v>7.8579999999999997</v>
      </c>
      <c r="N21" s="68">
        <v>7.9020000000000001</v>
      </c>
      <c r="O21" s="68">
        <v>7.6509999999999998</v>
      </c>
      <c r="P21" s="68">
        <v>7.7709999999999999</v>
      </c>
      <c r="Q21" s="68">
        <v>6.46</v>
      </c>
      <c r="R21" s="68">
        <v>6.7919999999999998</v>
      </c>
      <c r="S21" s="68">
        <v>7.0640000000000001</v>
      </c>
      <c r="T21" s="68">
        <v>6.7610000000000001</v>
      </c>
      <c r="U21" s="68">
        <v>6.4480000000000004</v>
      </c>
      <c r="V21" s="68">
        <v>6.8620000000000001</v>
      </c>
      <c r="W21" s="68">
        <v>7.1539999999999999</v>
      </c>
      <c r="X21" s="68">
        <v>6.8</v>
      </c>
      <c r="Y21" s="68">
        <v>7.226</v>
      </c>
      <c r="Z21" s="68">
        <v>7.7160000000000002</v>
      </c>
      <c r="AA21" s="68">
        <v>8.0009999999999994</v>
      </c>
      <c r="AB21" s="68">
        <v>8.3789999999999996</v>
      </c>
      <c r="AC21" s="68">
        <v>8.3859999999999992</v>
      </c>
      <c r="AD21" s="68">
        <v>7.6059999999999999</v>
      </c>
      <c r="AE21" s="68">
        <v>7.5670000000000002</v>
      </c>
      <c r="AF21" s="68">
        <v>7.444</v>
      </c>
      <c r="AG21" s="68">
        <v>7.4180000000000001</v>
      </c>
      <c r="AH21" s="68">
        <v>6.8330000000000002</v>
      </c>
      <c r="AI21" s="68">
        <v>6.9370000000000003</v>
      </c>
      <c r="AJ21" s="68">
        <v>7.2949999999999999</v>
      </c>
      <c r="AK21" s="68">
        <v>8.0960000000000001</v>
      </c>
      <c r="AL21" s="68">
        <v>7.91</v>
      </c>
      <c r="AM21" s="68">
        <v>8.6150000000000002</v>
      </c>
      <c r="AN21" s="68">
        <v>8.4559999999999995</v>
      </c>
      <c r="AO21" s="68">
        <v>7.94</v>
      </c>
      <c r="AP21" s="68">
        <v>7.8090000000000002</v>
      </c>
      <c r="AQ21" s="68">
        <v>7.665</v>
      </c>
      <c r="AR21" s="68">
        <v>7.0209999999999999</v>
      </c>
      <c r="AS21" s="68">
        <v>6.6959999999999997</v>
      </c>
      <c r="AT21" s="68">
        <v>6.5069999999999997</v>
      </c>
      <c r="AU21" s="68">
        <v>6.8940000000000001</v>
      </c>
      <c r="AV21" s="68">
        <v>7.08</v>
      </c>
      <c r="AW21" s="68">
        <v>7.1120000000000001</v>
      </c>
      <c r="AX21" s="68">
        <v>7.5579999999999998</v>
      </c>
      <c r="AY21" s="68">
        <v>7.6360000000000001</v>
      </c>
      <c r="AZ21" s="68">
        <v>8.4</v>
      </c>
      <c r="BA21" s="68">
        <v>7.7110000000000003</v>
      </c>
      <c r="BB21" s="68">
        <v>7.18</v>
      </c>
      <c r="BC21" s="68">
        <v>6.7439999999999998</v>
      </c>
      <c r="BD21" s="68">
        <v>7.2750000000000004</v>
      </c>
      <c r="BE21" s="68">
        <v>6.9669999999999996</v>
      </c>
      <c r="BF21" s="68">
        <v>6.4059999999999997</v>
      </c>
      <c r="BG21" s="68">
        <v>6.9740000000000002</v>
      </c>
      <c r="BH21" s="68">
        <v>6.8814285713999999</v>
      </c>
      <c r="BI21" s="68">
        <v>6.9634622587999999</v>
      </c>
      <c r="BJ21" s="329">
        <v>7.2979969999999996</v>
      </c>
      <c r="BK21" s="329">
        <v>7.435562</v>
      </c>
      <c r="BL21" s="329">
        <v>7.4905439999999999</v>
      </c>
      <c r="BM21" s="329">
        <v>7.5822180000000001</v>
      </c>
      <c r="BN21" s="329">
        <v>7.4502759999999997</v>
      </c>
      <c r="BO21" s="329">
        <v>7.4710070000000002</v>
      </c>
      <c r="BP21" s="329">
        <v>7.5851150000000001</v>
      </c>
      <c r="BQ21" s="329">
        <v>7.5918780000000003</v>
      </c>
      <c r="BR21" s="329">
        <v>7.4037620000000004</v>
      </c>
      <c r="BS21" s="329">
        <v>7.378495</v>
      </c>
      <c r="BT21" s="329">
        <v>7.3522619999999996</v>
      </c>
      <c r="BU21" s="329">
        <v>7.9926320000000004</v>
      </c>
      <c r="BV21" s="329">
        <v>7.8278290000000004</v>
      </c>
    </row>
    <row r="22" spans="1:74" ht="11.1" customHeight="1" x14ac:dyDescent="0.2">
      <c r="A22" s="1" t="s">
        <v>622</v>
      </c>
      <c r="B22" s="183" t="s">
        <v>553</v>
      </c>
      <c r="C22" s="68">
        <v>33.905999999999999</v>
      </c>
      <c r="D22" s="68">
        <v>31.901</v>
      </c>
      <c r="E22" s="68">
        <v>29.936</v>
      </c>
      <c r="F22" s="68">
        <v>28.457999999999998</v>
      </c>
      <c r="G22" s="68">
        <v>27.66</v>
      </c>
      <c r="H22" s="68">
        <v>27.062000000000001</v>
      </c>
      <c r="I22" s="68">
        <v>27.204000000000001</v>
      </c>
      <c r="J22" s="68">
        <v>26.361999999999998</v>
      </c>
      <c r="K22" s="68">
        <v>27.327999999999999</v>
      </c>
      <c r="L22" s="68">
        <v>26.96</v>
      </c>
      <c r="M22" s="68">
        <v>29.928000000000001</v>
      </c>
      <c r="N22" s="68">
        <v>33.741</v>
      </c>
      <c r="O22" s="68">
        <v>33.103000000000002</v>
      </c>
      <c r="P22" s="68">
        <v>30.614000000000001</v>
      </c>
      <c r="Q22" s="68">
        <v>29.228000000000002</v>
      </c>
      <c r="R22" s="68">
        <v>28.65</v>
      </c>
      <c r="S22" s="68">
        <v>28.370999999999999</v>
      </c>
      <c r="T22" s="68">
        <v>28.026</v>
      </c>
      <c r="U22" s="68">
        <v>27.106000000000002</v>
      </c>
      <c r="V22" s="68">
        <v>26.702000000000002</v>
      </c>
      <c r="W22" s="68">
        <v>30.294</v>
      </c>
      <c r="X22" s="68">
        <v>28.85</v>
      </c>
      <c r="Y22" s="68">
        <v>29.709</v>
      </c>
      <c r="Z22" s="68">
        <v>28.745999999999999</v>
      </c>
      <c r="AA22" s="68">
        <v>34.433</v>
      </c>
      <c r="AB22" s="68">
        <v>32.585000000000001</v>
      </c>
      <c r="AC22" s="68">
        <v>29.439</v>
      </c>
      <c r="AD22" s="68">
        <v>29.724</v>
      </c>
      <c r="AE22" s="68">
        <v>29.812000000000001</v>
      </c>
      <c r="AF22" s="68">
        <v>27.902000000000001</v>
      </c>
      <c r="AG22" s="68">
        <v>29.957999999999998</v>
      </c>
      <c r="AH22" s="68">
        <v>28.297000000000001</v>
      </c>
      <c r="AI22" s="68">
        <v>27.596</v>
      </c>
      <c r="AJ22" s="68">
        <v>28.210999999999999</v>
      </c>
      <c r="AK22" s="68">
        <v>29.878</v>
      </c>
      <c r="AL22" s="68">
        <v>29.286000000000001</v>
      </c>
      <c r="AM22" s="68">
        <v>30.97</v>
      </c>
      <c r="AN22" s="68">
        <v>30.765999999999998</v>
      </c>
      <c r="AO22" s="68">
        <v>29.661999999999999</v>
      </c>
      <c r="AP22" s="68">
        <v>30.113</v>
      </c>
      <c r="AQ22" s="68">
        <v>27.431000000000001</v>
      </c>
      <c r="AR22" s="68">
        <v>27.66</v>
      </c>
      <c r="AS22" s="68">
        <v>27.233000000000001</v>
      </c>
      <c r="AT22" s="68">
        <v>27.251000000000001</v>
      </c>
      <c r="AU22" s="68">
        <v>29.241</v>
      </c>
      <c r="AV22" s="68">
        <v>28.126000000000001</v>
      </c>
      <c r="AW22" s="68">
        <v>30.858000000000001</v>
      </c>
      <c r="AX22" s="68">
        <v>33.103000000000002</v>
      </c>
      <c r="AY22" s="68">
        <v>34.335999999999999</v>
      </c>
      <c r="AZ22" s="68">
        <v>33.537999999999997</v>
      </c>
      <c r="BA22" s="68">
        <v>32.034999999999997</v>
      </c>
      <c r="BB22" s="68">
        <v>31.006</v>
      </c>
      <c r="BC22" s="68">
        <v>31.292999999999999</v>
      </c>
      <c r="BD22" s="68">
        <v>30.716999999999999</v>
      </c>
      <c r="BE22" s="68">
        <v>30.373999999999999</v>
      </c>
      <c r="BF22" s="68">
        <v>29.620999999999999</v>
      </c>
      <c r="BG22" s="68">
        <v>28.84</v>
      </c>
      <c r="BH22" s="68">
        <v>27.293571429</v>
      </c>
      <c r="BI22" s="68">
        <v>27.782667821</v>
      </c>
      <c r="BJ22" s="329">
        <v>29.968959999999999</v>
      </c>
      <c r="BK22" s="329">
        <v>32.034350000000003</v>
      </c>
      <c r="BL22" s="329">
        <v>31.063960000000002</v>
      </c>
      <c r="BM22" s="329">
        <v>29.699110000000001</v>
      </c>
      <c r="BN22" s="329">
        <v>28.439150000000001</v>
      </c>
      <c r="BO22" s="329">
        <v>28.10558</v>
      </c>
      <c r="BP22" s="329">
        <v>28.44294</v>
      </c>
      <c r="BQ22" s="329">
        <v>28.451339999999998</v>
      </c>
      <c r="BR22" s="329">
        <v>28.138580000000001</v>
      </c>
      <c r="BS22" s="329">
        <v>28.509270000000001</v>
      </c>
      <c r="BT22" s="329">
        <v>28.639520000000001</v>
      </c>
      <c r="BU22" s="329">
        <v>30.24089</v>
      </c>
      <c r="BV22" s="329">
        <v>31.62959</v>
      </c>
    </row>
    <row r="23" spans="1:74" ht="11.1" customHeight="1" x14ac:dyDescent="0.2">
      <c r="A23" s="1" t="s">
        <v>623</v>
      </c>
      <c r="B23" s="183" t="s">
        <v>121</v>
      </c>
      <c r="C23" s="68">
        <v>235.85499999999999</v>
      </c>
      <c r="D23" s="68">
        <v>229.499</v>
      </c>
      <c r="E23" s="68">
        <v>221.61199999999999</v>
      </c>
      <c r="F23" s="68">
        <v>216.76</v>
      </c>
      <c r="G23" s="68">
        <v>218.15199999999999</v>
      </c>
      <c r="H23" s="68">
        <v>219.25200000000001</v>
      </c>
      <c r="I23" s="68">
        <v>217.56100000000001</v>
      </c>
      <c r="J23" s="68">
        <v>212.14500000000001</v>
      </c>
      <c r="K23" s="68">
        <v>212.45099999999999</v>
      </c>
      <c r="L23" s="68">
        <v>203.673</v>
      </c>
      <c r="M23" s="68">
        <v>219.55500000000001</v>
      </c>
      <c r="N23" s="68">
        <v>240.36799999999999</v>
      </c>
      <c r="O23" s="68">
        <v>243.977</v>
      </c>
      <c r="P23" s="68">
        <v>241.34800000000001</v>
      </c>
      <c r="Q23" s="68">
        <v>232.93100000000001</v>
      </c>
      <c r="R23" s="68">
        <v>228.58099999999999</v>
      </c>
      <c r="S23" s="68">
        <v>222.584</v>
      </c>
      <c r="T23" s="68">
        <v>221.09899999999999</v>
      </c>
      <c r="U23" s="68">
        <v>217.71899999999999</v>
      </c>
      <c r="V23" s="68">
        <v>218.255</v>
      </c>
      <c r="W23" s="68">
        <v>225.21600000000001</v>
      </c>
      <c r="X23" s="68">
        <v>217.35599999999999</v>
      </c>
      <c r="Y23" s="68">
        <v>222.93700000000001</v>
      </c>
      <c r="Z23" s="68">
        <v>235.465</v>
      </c>
      <c r="AA23" s="68">
        <v>261.64800000000002</v>
      </c>
      <c r="AB23" s="68">
        <v>256.21899999999999</v>
      </c>
      <c r="AC23" s="68">
        <v>243.71600000000001</v>
      </c>
      <c r="AD23" s="68">
        <v>243.47900000000001</v>
      </c>
      <c r="AE23" s="68">
        <v>243.40899999999999</v>
      </c>
      <c r="AF23" s="68">
        <v>242.66200000000001</v>
      </c>
      <c r="AG23" s="68">
        <v>240.93199999999999</v>
      </c>
      <c r="AH23" s="68">
        <v>230.411</v>
      </c>
      <c r="AI23" s="68">
        <v>227.697</v>
      </c>
      <c r="AJ23" s="68">
        <v>225.59399999999999</v>
      </c>
      <c r="AK23" s="68">
        <v>233.84200000000001</v>
      </c>
      <c r="AL23" s="68">
        <v>238.58699999999999</v>
      </c>
      <c r="AM23" s="68">
        <v>261.10899999999998</v>
      </c>
      <c r="AN23" s="68">
        <v>253.63499999999999</v>
      </c>
      <c r="AO23" s="68">
        <v>239.55799999999999</v>
      </c>
      <c r="AP23" s="68">
        <v>243.511</v>
      </c>
      <c r="AQ23" s="68">
        <v>242.48400000000001</v>
      </c>
      <c r="AR23" s="68">
        <v>238.417</v>
      </c>
      <c r="AS23" s="68">
        <v>232.85900000000001</v>
      </c>
      <c r="AT23" s="68">
        <v>226.78800000000001</v>
      </c>
      <c r="AU23" s="68">
        <v>223.20400000000001</v>
      </c>
      <c r="AV23" s="68">
        <v>215.89599999999999</v>
      </c>
      <c r="AW23" s="68">
        <v>224.91800000000001</v>
      </c>
      <c r="AX23" s="68">
        <v>236.816</v>
      </c>
      <c r="AY23" s="68">
        <v>247.94800000000001</v>
      </c>
      <c r="AZ23" s="68">
        <v>252.56700000000001</v>
      </c>
      <c r="BA23" s="68">
        <v>239.62899999999999</v>
      </c>
      <c r="BB23" s="68">
        <v>239.864</v>
      </c>
      <c r="BC23" s="68">
        <v>242.17400000000001</v>
      </c>
      <c r="BD23" s="68">
        <v>240.31200000000001</v>
      </c>
      <c r="BE23" s="68">
        <v>233.91300000000001</v>
      </c>
      <c r="BF23" s="68">
        <v>236.083</v>
      </c>
      <c r="BG23" s="68">
        <v>239.65799999999999</v>
      </c>
      <c r="BH23" s="68">
        <v>227.75557143</v>
      </c>
      <c r="BI23" s="68">
        <v>226.35078977000001</v>
      </c>
      <c r="BJ23" s="329">
        <v>238.92840000000001</v>
      </c>
      <c r="BK23" s="329">
        <v>249.82329999999999</v>
      </c>
      <c r="BL23" s="329">
        <v>248.84280000000001</v>
      </c>
      <c r="BM23" s="329">
        <v>242.17619999999999</v>
      </c>
      <c r="BN23" s="329">
        <v>237.5127</v>
      </c>
      <c r="BO23" s="329">
        <v>237.41480000000001</v>
      </c>
      <c r="BP23" s="329">
        <v>239.12100000000001</v>
      </c>
      <c r="BQ23" s="329">
        <v>238.61189999999999</v>
      </c>
      <c r="BR23" s="329">
        <v>233.71789999999999</v>
      </c>
      <c r="BS23" s="329">
        <v>233.9632</v>
      </c>
      <c r="BT23" s="329">
        <v>228.69489999999999</v>
      </c>
      <c r="BU23" s="329">
        <v>236.66120000000001</v>
      </c>
      <c r="BV23" s="329">
        <v>246.77770000000001</v>
      </c>
    </row>
    <row r="24" spans="1:74" ht="11.1" customHeight="1" x14ac:dyDescent="0.2">
      <c r="A24" s="1"/>
      <c r="B24" s="7" t="s">
        <v>123</v>
      </c>
      <c r="C24" s="227"/>
      <c r="D24" s="227"/>
      <c r="E24" s="227"/>
      <c r="F24" s="227"/>
      <c r="G24" s="227"/>
      <c r="H24" s="227"/>
      <c r="I24" s="227"/>
      <c r="J24" s="227"/>
      <c r="K24" s="227"/>
      <c r="L24" s="227"/>
      <c r="M24" s="227"/>
      <c r="N24" s="227"/>
      <c r="O24" s="227"/>
      <c r="P24" s="227"/>
      <c r="Q24" s="227"/>
      <c r="R24" s="227"/>
      <c r="S24" s="227"/>
      <c r="T24" s="227"/>
      <c r="U24" s="227"/>
      <c r="V24" s="227"/>
      <c r="W24" s="227"/>
      <c r="X24" s="227"/>
      <c r="Y24" s="227"/>
      <c r="Z24" s="227"/>
      <c r="AA24" s="227"/>
      <c r="AB24" s="227"/>
      <c r="AC24" s="227"/>
      <c r="AD24" s="227"/>
      <c r="AE24" s="227"/>
      <c r="AF24" s="227"/>
      <c r="AG24" s="227"/>
      <c r="AH24" s="227"/>
      <c r="AI24" s="227"/>
      <c r="AJ24" s="227"/>
      <c r="AK24" s="227"/>
      <c r="AL24" s="227"/>
      <c r="AM24" s="227"/>
      <c r="AN24" s="227"/>
      <c r="AO24" s="227"/>
      <c r="AP24" s="227"/>
      <c r="AQ24" s="227"/>
      <c r="AR24" s="227"/>
      <c r="AS24" s="227"/>
      <c r="AT24" s="227"/>
      <c r="AU24" s="227"/>
      <c r="AV24" s="227"/>
      <c r="AW24" s="227"/>
      <c r="AX24" s="227"/>
      <c r="AY24" s="227"/>
      <c r="AZ24" s="227"/>
      <c r="BA24" s="227"/>
      <c r="BB24" s="227"/>
      <c r="BC24" s="227"/>
      <c r="BD24" s="227"/>
      <c r="BE24" s="227"/>
      <c r="BF24" s="227"/>
      <c r="BG24" s="227"/>
      <c r="BH24" s="227"/>
      <c r="BI24" s="227"/>
      <c r="BJ24" s="400"/>
      <c r="BK24" s="400"/>
      <c r="BL24" s="400"/>
      <c r="BM24" s="400"/>
      <c r="BN24" s="400"/>
      <c r="BO24" s="400"/>
      <c r="BP24" s="400"/>
      <c r="BQ24" s="400"/>
      <c r="BR24" s="400"/>
      <c r="BS24" s="400"/>
      <c r="BT24" s="400"/>
      <c r="BU24" s="400"/>
      <c r="BV24" s="400"/>
    </row>
    <row r="25" spans="1:74" ht="11.1" customHeight="1" x14ac:dyDescent="0.2">
      <c r="A25" s="1" t="s">
        <v>624</v>
      </c>
      <c r="B25" s="183" t="s">
        <v>121</v>
      </c>
      <c r="C25" s="68">
        <v>39.395000000000003</v>
      </c>
      <c r="D25" s="68">
        <v>37.718000000000004</v>
      </c>
      <c r="E25" s="68">
        <v>34.372</v>
      </c>
      <c r="F25" s="68">
        <v>31.138000000000002</v>
      </c>
      <c r="G25" s="68">
        <v>31.484999999999999</v>
      </c>
      <c r="H25" s="68">
        <v>28.785</v>
      </c>
      <c r="I25" s="68">
        <v>28.864000000000001</v>
      </c>
      <c r="J25" s="68">
        <v>27.721</v>
      </c>
      <c r="K25" s="68">
        <v>28.353999999999999</v>
      </c>
      <c r="L25" s="68">
        <v>27.798999999999999</v>
      </c>
      <c r="M25" s="68">
        <v>29.72</v>
      </c>
      <c r="N25" s="68">
        <v>31.236000000000001</v>
      </c>
      <c r="O25" s="68">
        <v>30.54</v>
      </c>
      <c r="P25" s="68">
        <v>30.423999999999999</v>
      </c>
      <c r="Q25" s="68">
        <v>26.725000000000001</v>
      </c>
      <c r="R25" s="68">
        <v>25.096</v>
      </c>
      <c r="S25" s="68">
        <v>26.062000000000001</v>
      </c>
      <c r="T25" s="68">
        <v>25.212</v>
      </c>
      <c r="U25" s="68">
        <v>24.056000000000001</v>
      </c>
      <c r="V25" s="68">
        <v>26.03</v>
      </c>
      <c r="W25" s="68">
        <v>29.026</v>
      </c>
      <c r="X25" s="68">
        <v>27.698</v>
      </c>
      <c r="Y25" s="68">
        <v>27.754000000000001</v>
      </c>
      <c r="Z25" s="68">
        <v>28.594999999999999</v>
      </c>
      <c r="AA25" s="68">
        <v>26.513000000000002</v>
      </c>
      <c r="AB25" s="68">
        <v>26.896999999999998</v>
      </c>
      <c r="AC25" s="68">
        <v>26.262</v>
      </c>
      <c r="AD25" s="68">
        <v>24.664999999999999</v>
      </c>
      <c r="AE25" s="68">
        <v>23.375</v>
      </c>
      <c r="AF25" s="68">
        <v>24.655999999999999</v>
      </c>
      <c r="AG25" s="68">
        <v>24.445</v>
      </c>
      <c r="AH25" s="68">
        <v>25.552</v>
      </c>
      <c r="AI25" s="68">
        <v>24.803000000000001</v>
      </c>
      <c r="AJ25" s="68">
        <v>25.751999999999999</v>
      </c>
      <c r="AK25" s="68">
        <v>26.134</v>
      </c>
      <c r="AL25" s="68">
        <v>28.382999999999999</v>
      </c>
      <c r="AM25" s="68">
        <v>28.434999999999999</v>
      </c>
      <c r="AN25" s="68">
        <v>25.41</v>
      </c>
      <c r="AO25" s="68">
        <v>21.53</v>
      </c>
      <c r="AP25" s="68">
        <v>21.65</v>
      </c>
      <c r="AQ25" s="68">
        <v>22.007999999999999</v>
      </c>
      <c r="AR25" s="68">
        <v>22.48</v>
      </c>
      <c r="AS25" s="68">
        <v>23.152999999999999</v>
      </c>
      <c r="AT25" s="68">
        <v>24.584</v>
      </c>
      <c r="AU25" s="68">
        <v>21.763999999999999</v>
      </c>
      <c r="AV25" s="68">
        <v>23.140999999999998</v>
      </c>
      <c r="AW25" s="68">
        <v>23.606999999999999</v>
      </c>
      <c r="AX25" s="68">
        <v>24.523</v>
      </c>
      <c r="AY25" s="68">
        <v>25.23</v>
      </c>
      <c r="AZ25" s="68">
        <v>24.986000000000001</v>
      </c>
      <c r="BA25" s="68">
        <v>23.129000000000001</v>
      </c>
      <c r="BB25" s="68">
        <v>22.808</v>
      </c>
      <c r="BC25" s="68">
        <v>23.873000000000001</v>
      </c>
      <c r="BD25" s="68">
        <v>24.709</v>
      </c>
      <c r="BE25" s="68">
        <v>24.295000000000002</v>
      </c>
      <c r="BF25" s="68">
        <v>23.298999999999999</v>
      </c>
      <c r="BG25" s="68">
        <v>24.800999999999998</v>
      </c>
      <c r="BH25" s="68">
        <v>23.797285714000001</v>
      </c>
      <c r="BI25" s="68">
        <v>23.269030145999999</v>
      </c>
      <c r="BJ25" s="329">
        <v>27.332619999999999</v>
      </c>
      <c r="BK25" s="329">
        <v>27.668759999999999</v>
      </c>
      <c r="BL25" s="329">
        <v>28.055900000000001</v>
      </c>
      <c r="BM25" s="329">
        <v>25.1218</v>
      </c>
      <c r="BN25" s="329">
        <v>22.619540000000001</v>
      </c>
      <c r="BO25" s="329">
        <v>23.783629999999999</v>
      </c>
      <c r="BP25" s="329">
        <v>24.04325</v>
      </c>
      <c r="BQ25" s="329">
        <v>23.963349999999998</v>
      </c>
      <c r="BR25" s="329">
        <v>24.435580000000002</v>
      </c>
      <c r="BS25" s="329">
        <v>24.842860000000002</v>
      </c>
      <c r="BT25" s="329">
        <v>24.289200000000001</v>
      </c>
      <c r="BU25" s="329">
        <v>24.99549</v>
      </c>
      <c r="BV25" s="329">
        <v>25.428840000000001</v>
      </c>
    </row>
    <row r="26" spans="1:74" ht="11.1" customHeight="1" x14ac:dyDescent="0.2">
      <c r="A26" s="1"/>
      <c r="B26" s="7" t="s">
        <v>124</v>
      </c>
      <c r="C26" s="228"/>
      <c r="D26" s="228"/>
      <c r="E26" s="228"/>
      <c r="F26" s="228"/>
      <c r="G26" s="228"/>
      <c r="H26" s="228"/>
      <c r="I26" s="228"/>
      <c r="J26" s="228"/>
      <c r="K26" s="228"/>
      <c r="L26" s="228"/>
      <c r="M26" s="228"/>
      <c r="N26" s="228"/>
      <c r="O26" s="228"/>
      <c r="P26" s="228"/>
      <c r="Q26" s="228"/>
      <c r="R26" s="228"/>
      <c r="S26" s="228"/>
      <c r="T26" s="228"/>
      <c r="U26" s="228"/>
      <c r="V26" s="228"/>
      <c r="W26" s="228"/>
      <c r="X26" s="228"/>
      <c r="Y26" s="228"/>
      <c r="Z26" s="228"/>
      <c r="AA26" s="228"/>
      <c r="AB26" s="228"/>
      <c r="AC26" s="228"/>
      <c r="AD26" s="228"/>
      <c r="AE26" s="228"/>
      <c r="AF26" s="228"/>
      <c r="AG26" s="228"/>
      <c r="AH26" s="228"/>
      <c r="AI26" s="228"/>
      <c r="AJ26" s="228"/>
      <c r="AK26" s="228"/>
      <c r="AL26" s="228"/>
      <c r="AM26" s="228"/>
      <c r="AN26" s="228"/>
      <c r="AO26" s="228"/>
      <c r="AP26" s="228"/>
      <c r="AQ26" s="228"/>
      <c r="AR26" s="228"/>
      <c r="AS26" s="228"/>
      <c r="AT26" s="228"/>
      <c r="AU26" s="228"/>
      <c r="AV26" s="228"/>
      <c r="AW26" s="228"/>
      <c r="AX26" s="228"/>
      <c r="AY26" s="228"/>
      <c r="AZ26" s="228"/>
      <c r="BA26" s="228"/>
      <c r="BB26" s="228"/>
      <c r="BC26" s="228"/>
      <c r="BD26" s="228"/>
      <c r="BE26" s="228"/>
      <c r="BF26" s="228"/>
      <c r="BG26" s="228"/>
      <c r="BH26" s="228"/>
      <c r="BI26" s="228"/>
      <c r="BJ26" s="401"/>
      <c r="BK26" s="401"/>
      <c r="BL26" s="401"/>
      <c r="BM26" s="401"/>
      <c r="BN26" s="401"/>
      <c r="BO26" s="401"/>
      <c r="BP26" s="401"/>
      <c r="BQ26" s="401"/>
      <c r="BR26" s="401"/>
      <c r="BS26" s="401"/>
      <c r="BT26" s="401"/>
      <c r="BU26" s="401"/>
      <c r="BV26" s="401"/>
    </row>
    <row r="27" spans="1:74" ht="11.1" customHeight="1" x14ac:dyDescent="0.2">
      <c r="A27" s="1" t="s">
        <v>625</v>
      </c>
      <c r="B27" s="184" t="s">
        <v>121</v>
      </c>
      <c r="C27" s="69">
        <v>196.46</v>
      </c>
      <c r="D27" s="69">
        <v>191.78100000000001</v>
      </c>
      <c r="E27" s="69">
        <v>187.24</v>
      </c>
      <c r="F27" s="69">
        <v>185.62200000000001</v>
      </c>
      <c r="G27" s="69">
        <v>186.667</v>
      </c>
      <c r="H27" s="69">
        <v>190.46700000000001</v>
      </c>
      <c r="I27" s="69">
        <v>188.697</v>
      </c>
      <c r="J27" s="69">
        <v>184.42400000000001</v>
      </c>
      <c r="K27" s="69">
        <v>184.09700000000001</v>
      </c>
      <c r="L27" s="69">
        <v>175.874</v>
      </c>
      <c r="M27" s="69">
        <v>189.83500000000001</v>
      </c>
      <c r="N27" s="69">
        <v>209.13200000000001</v>
      </c>
      <c r="O27" s="69">
        <v>213.43700000000001</v>
      </c>
      <c r="P27" s="69">
        <v>210.92400000000001</v>
      </c>
      <c r="Q27" s="69">
        <v>206.20599999999999</v>
      </c>
      <c r="R27" s="69">
        <v>203.48500000000001</v>
      </c>
      <c r="S27" s="69">
        <v>196.52199999999999</v>
      </c>
      <c r="T27" s="69">
        <v>195.887</v>
      </c>
      <c r="U27" s="69">
        <v>193.66300000000001</v>
      </c>
      <c r="V27" s="69">
        <v>192.22499999999999</v>
      </c>
      <c r="W27" s="69">
        <v>196.19</v>
      </c>
      <c r="X27" s="69">
        <v>189.65799999999999</v>
      </c>
      <c r="Y27" s="69">
        <v>195.18299999999999</v>
      </c>
      <c r="Z27" s="69">
        <v>206.87</v>
      </c>
      <c r="AA27" s="69">
        <v>235.13499999999999</v>
      </c>
      <c r="AB27" s="69">
        <v>229.322</v>
      </c>
      <c r="AC27" s="69">
        <v>217.45400000000001</v>
      </c>
      <c r="AD27" s="69">
        <v>218.81399999999999</v>
      </c>
      <c r="AE27" s="69">
        <v>220.03399999999999</v>
      </c>
      <c r="AF27" s="69">
        <v>218.006</v>
      </c>
      <c r="AG27" s="69">
        <v>216.48699999999999</v>
      </c>
      <c r="AH27" s="69">
        <v>204.85900000000001</v>
      </c>
      <c r="AI27" s="69">
        <v>202.89400000000001</v>
      </c>
      <c r="AJ27" s="69">
        <v>199.84200000000001</v>
      </c>
      <c r="AK27" s="69">
        <v>207.708</v>
      </c>
      <c r="AL27" s="69">
        <v>210.20400000000001</v>
      </c>
      <c r="AM27" s="69">
        <v>232.67400000000001</v>
      </c>
      <c r="AN27" s="69">
        <v>228.22499999999999</v>
      </c>
      <c r="AO27" s="69">
        <v>218.02799999999999</v>
      </c>
      <c r="AP27" s="69">
        <v>221.86099999999999</v>
      </c>
      <c r="AQ27" s="69">
        <v>220.476</v>
      </c>
      <c r="AR27" s="69">
        <v>215.93700000000001</v>
      </c>
      <c r="AS27" s="69">
        <v>209.70599999999999</v>
      </c>
      <c r="AT27" s="69">
        <v>202.20400000000001</v>
      </c>
      <c r="AU27" s="69">
        <v>201.44</v>
      </c>
      <c r="AV27" s="69">
        <v>192.755</v>
      </c>
      <c r="AW27" s="69">
        <v>201.31100000000001</v>
      </c>
      <c r="AX27" s="69">
        <v>212.29300000000001</v>
      </c>
      <c r="AY27" s="69">
        <v>222.71799999999999</v>
      </c>
      <c r="AZ27" s="69">
        <v>227.58099999999999</v>
      </c>
      <c r="BA27" s="69">
        <v>216.5</v>
      </c>
      <c r="BB27" s="69">
        <v>217.05600000000001</v>
      </c>
      <c r="BC27" s="69">
        <v>218.30099999999999</v>
      </c>
      <c r="BD27" s="69">
        <v>215.60300000000001</v>
      </c>
      <c r="BE27" s="69">
        <v>209.61799999999999</v>
      </c>
      <c r="BF27" s="69">
        <v>212.78399999999999</v>
      </c>
      <c r="BG27" s="69">
        <v>214.857</v>
      </c>
      <c r="BH27" s="69">
        <v>203.95914285999999</v>
      </c>
      <c r="BI27" s="69">
        <v>203.08175348</v>
      </c>
      <c r="BJ27" s="350">
        <v>211.5958</v>
      </c>
      <c r="BK27" s="350">
        <v>222.15450000000001</v>
      </c>
      <c r="BL27" s="350">
        <v>220.7869</v>
      </c>
      <c r="BM27" s="350">
        <v>217.05439999999999</v>
      </c>
      <c r="BN27" s="350">
        <v>214.8931</v>
      </c>
      <c r="BO27" s="350">
        <v>213.6311</v>
      </c>
      <c r="BP27" s="350">
        <v>215.07769999999999</v>
      </c>
      <c r="BQ27" s="350">
        <v>214.64850000000001</v>
      </c>
      <c r="BR27" s="350">
        <v>209.28229999999999</v>
      </c>
      <c r="BS27" s="350">
        <v>209.12029999999999</v>
      </c>
      <c r="BT27" s="350">
        <v>204.4057</v>
      </c>
      <c r="BU27" s="350">
        <v>211.66569999999999</v>
      </c>
      <c r="BV27" s="350">
        <v>221.34889999999999</v>
      </c>
    </row>
    <row r="28" spans="1:74" s="280" customFormat="1" ht="11.1" customHeight="1" x14ac:dyDescent="0.2">
      <c r="A28" s="1"/>
      <c r="B28" s="278"/>
      <c r="C28" s="279"/>
      <c r="D28" s="279"/>
      <c r="E28" s="279"/>
      <c r="F28" s="279"/>
      <c r="G28" s="279"/>
      <c r="H28" s="279"/>
      <c r="I28" s="279"/>
      <c r="J28" s="279"/>
      <c r="K28" s="279"/>
      <c r="L28" s="279"/>
      <c r="M28" s="279"/>
      <c r="N28" s="279"/>
      <c r="O28" s="279"/>
      <c r="P28" s="279"/>
      <c r="Q28" s="279"/>
      <c r="R28" s="279"/>
      <c r="S28" s="279"/>
      <c r="T28" s="279"/>
      <c r="U28" s="279"/>
      <c r="V28" s="279"/>
      <c r="W28" s="279"/>
      <c r="X28" s="279"/>
      <c r="Y28" s="279"/>
      <c r="Z28" s="279"/>
      <c r="AA28" s="279"/>
      <c r="AB28" s="279"/>
      <c r="AC28" s="279"/>
      <c r="AD28" s="279"/>
      <c r="AE28" s="279"/>
      <c r="AF28" s="279"/>
      <c r="AG28" s="279"/>
      <c r="AH28" s="279"/>
      <c r="AI28" s="279"/>
      <c r="AJ28" s="279"/>
      <c r="AK28" s="279"/>
      <c r="AL28" s="279"/>
      <c r="AM28" s="279"/>
      <c r="AN28" s="279"/>
      <c r="AO28" s="279"/>
      <c r="AP28" s="279"/>
      <c r="AQ28" s="279"/>
      <c r="AR28" s="279"/>
      <c r="AS28" s="279"/>
      <c r="AT28" s="279"/>
      <c r="AU28" s="279"/>
      <c r="AV28" s="279"/>
      <c r="AW28" s="279"/>
      <c r="AX28" s="279"/>
      <c r="AY28" s="402"/>
      <c r="AZ28" s="402"/>
      <c r="BA28" s="402"/>
      <c r="BB28" s="402"/>
      <c r="BC28" s="402"/>
      <c r="BD28" s="279"/>
      <c r="BE28" s="279"/>
      <c r="BF28" s="279"/>
      <c r="BG28" s="402"/>
      <c r="BH28" s="402"/>
      <c r="BI28" s="402"/>
      <c r="BJ28" s="402"/>
      <c r="BK28" s="402"/>
      <c r="BL28" s="402"/>
      <c r="BM28" s="402"/>
      <c r="BN28" s="402"/>
      <c r="BO28" s="402"/>
      <c r="BP28" s="402"/>
      <c r="BQ28" s="402"/>
      <c r="BR28" s="402"/>
      <c r="BS28" s="402"/>
      <c r="BT28" s="402"/>
      <c r="BU28" s="402"/>
      <c r="BV28" s="402"/>
    </row>
    <row r="29" spans="1:74" s="280" customFormat="1" ht="12" customHeight="1" x14ac:dyDescent="0.2">
      <c r="A29" s="1"/>
      <c r="B29" s="806" t="s">
        <v>1013</v>
      </c>
      <c r="C29" s="803"/>
      <c r="D29" s="803"/>
      <c r="E29" s="803"/>
      <c r="F29" s="803"/>
      <c r="G29" s="803"/>
      <c r="H29" s="803"/>
      <c r="I29" s="803"/>
      <c r="J29" s="803"/>
      <c r="K29" s="803"/>
      <c r="L29" s="803"/>
      <c r="M29" s="803"/>
      <c r="N29" s="803"/>
      <c r="O29" s="803"/>
      <c r="P29" s="803"/>
      <c r="Q29" s="803"/>
      <c r="AY29" s="531"/>
      <c r="AZ29" s="531"/>
      <c r="BA29" s="531"/>
      <c r="BB29" s="531"/>
      <c r="BC29" s="531"/>
      <c r="BD29" s="666"/>
      <c r="BE29" s="666"/>
      <c r="BF29" s="666"/>
      <c r="BG29" s="531"/>
      <c r="BH29" s="531"/>
      <c r="BI29" s="531"/>
      <c r="BJ29" s="531"/>
    </row>
    <row r="30" spans="1:74" s="280" customFormat="1" ht="12" customHeight="1" x14ac:dyDescent="0.2">
      <c r="A30" s="1"/>
      <c r="B30" s="808" t="s">
        <v>137</v>
      </c>
      <c r="C30" s="803"/>
      <c r="D30" s="803"/>
      <c r="E30" s="803"/>
      <c r="F30" s="803"/>
      <c r="G30" s="803"/>
      <c r="H30" s="803"/>
      <c r="I30" s="803"/>
      <c r="J30" s="803"/>
      <c r="K30" s="803"/>
      <c r="L30" s="803"/>
      <c r="M30" s="803"/>
      <c r="N30" s="803"/>
      <c r="O30" s="803"/>
      <c r="P30" s="803"/>
      <c r="Q30" s="803"/>
      <c r="AY30" s="531"/>
      <c r="AZ30" s="531"/>
      <c r="BA30" s="531"/>
      <c r="BB30" s="531"/>
      <c r="BC30" s="531"/>
      <c r="BD30" s="666"/>
      <c r="BE30" s="666"/>
      <c r="BF30" s="666"/>
      <c r="BG30" s="531"/>
      <c r="BH30" s="531"/>
      <c r="BI30" s="531"/>
      <c r="BJ30" s="531"/>
    </row>
    <row r="31" spans="1:74" s="446" customFormat="1" ht="12" customHeight="1" x14ac:dyDescent="0.2">
      <c r="A31" s="445"/>
      <c r="B31" s="792" t="s">
        <v>1038</v>
      </c>
      <c r="C31" s="793"/>
      <c r="D31" s="793"/>
      <c r="E31" s="793"/>
      <c r="F31" s="793"/>
      <c r="G31" s="793"/>
      <c r="H31" s="793"/>
      <c r="I31" s="793"/>
      <c r="J31" s="793"/>
      <c r="K31" s="793"/>
      <c r="L31" s="793"/>
      <c r="M31" s="793"/>
      <c r="N31" s="793"/>
      <c r="O31" s="793"/>
      <c r="P31" s="793"/>
      <c r="Q31" s="789"/>
      <c r="AY31" s="532"/>
      <c r="AZ31" s="532"/>
      <c r="BA31" s="532"/>
      <c r="BB31" s="532"/>
      <c r="BC31" s="532"/>
      <c r="BD31" s="667"/>
      <c r="BE31" s="667"/>
      <c r="BF31" s="667"/>
      <c r="BG31" s="532"/>
      <c r="BH31" s="532"/>
      <c r="BI31" s="532"/>
      <c r="BJ31" s="532"/>
    </row>
    <row r="32" spans="1:74" s="446" customFormat="1" ht="12" customHeight="1" x14ac:dyDescent="0.2">
      <c r="A32" s="445"/>
      <c r="B32" s="787" t="s">
        <v>1059</v>
      </c>
      <c r="C32" s="789"/>
      <c r="D32" s="789"/>
      <c r="E32" s="789"/>
      <c r="F32" s="789"/>
      <c r="G32" s="789"/>
      <c r="H32" s="789"/>
      <c r="I32" s="789"/>
      <c r="J32" s="789"/>
      <c r="K32" s="789"/>
      <c r="L32" s="789"/>
      <c r="M32" s="789"/>
      <c r="N32" s="789"/>
      <c r="O32" s="789"/>
      <c r="P32" s="789"/>
      <c r="Q32" s="789"/>
      <c r="AY32" s="532"/>
      <c r="AZ32" s="532"/>
      <c r="BA32" s="532"/>
      <c r="BB32" s="532"/>
      <c r="BC32" s="532"/>
      <c r="BD32" s="667"/>
      <c r="BE32" s="667"/>
      <c r="BF32" s="667"/>
      <c r="BG32" s="532"/>
      <c r="BH32" s="532"/>
      <c r="BI32" s="532"/>
      <c r="BJ32" s="532"/>
    </row>
    <row r="33" spans="1:74" s="446" customFormat="1" ht="12" customHeight="1" x14ac:dyDescent="0.2">
      <c r="A33" s="445"/>
      <c r="B33" s="831" t="s">
        <v>1060</v>
      </c>
      <c r="C33" s="789"/>
      <c r="D33" s="789"/>
      <c r="E33" s="789"/>
      <c r="F33" s="789"/>
      <c r="G33" s="789"/>
      <c r="H33" s="789"/>
      <c r="I33" s="789"/>
      <c r="J33" s="789"/>
      <c r="K33" s="789"/>
      <c r="L33" s="789"/>
      <c r="M33" s="789"/>
      <c r="N33" s="789"/>
      <c r="O33" s="789"/>
      <c r="P33" s="789"/>
      <c r="Q33" s="789"/>
      <c r="AY33" s="532"/>
      <c r="AZ33" s="532"/>
      <c r="BA33" s="532"/>
      <c r="BB33" s="532"/>
      <c r="BC33" s="532"/>
      <c r="BD33" s="667"/>
      <c r="BE33" s="667"/>
      <c r="BF33" s="667"/>
      <c r="BG33" s="532"/>
      <c r="BH33" s="532"/>
      <c r="BI33" s="532"/>
      <c r="BJ33" s="532"/>
    </row>
    <row r="34" spans="1:74" s="446" customFormat="1" ht="12" customHeight="1" x14ac:dyDescent="0.2">
      <c r="A34" s="445"/>
      <c r="B34" s="792" t="s">
        <v>1062</v>
      </c>
      <c r="C34" s="793"/>
      <c r="D34" s="793"/>
      <c r="E34" s="793"/>
      <c r="F34" s="793"/>
      <c r="G34" s="793"/>
      <c r="H34" s="793"/>
      <c r="I34" s="793"/>
      <c r="J34" s="793"/>
      <c r="K34" s="793"/>
      <c r="L34" s="793"/>
      <c r="M34" s="793"/>
      <c r="N34" s="793"/>
      <c r="O34" s="793"/>
      <c r="P34" s="793"/>
      <c r="Q34" s="789"/>
      <c r="AY34" s="532"/>
      <c r="AZ34" s="532"/>
      <c r="BA34" s="532"/>
      <c r="BB34" s="532"/>
      <c r="BC34" s="532"/>
      <c r="BD34" s="667"/>
      <c r="BE34" s="667"/>
      <c r="BF34" s="667"/>
      <c r="BG34" s="532"/>
      <c r="BH34" s="532"/>
      <c r="BI34" s="532"/>
      <c r="BJ34" s="532"/>
    </row>
    <row r="35" spans="1:74" s="446" customFormat="1" ht="12" customHeight="1" x14ac:dyDescent="0.2">
      <c r="A35" s="445"/>
      <c r="B35" s="794" t="s">
        <v>1063</v>
      </c>
      <c r="C35" s="788"/>
      <c r="D35" s="788"/>
      <c r="E35" s="788"/>
      <c r="F35" s="788"/>
      <c r="G35" s="788"/>
      <c r="H35" s="788"/>
      <c r="I35" s="788"/>
      <c r="J35" s="788"/>
      <c r="K35" s="788"/>
      <c r="L35" s="788"/>
      <c r="M35" s="788"/>
      <c r="N35" s="788"/>
      <c r="O35" s="788"/>
      <c r="P35" s="788"/>
      <c r="Q35" s="789"/>
      <c r="AY35" s="532"/>
      <c r="AZ35" s="532"/>
      <c r="BA35" s="532"/>
      <c r="BB35" s="532"/>
      <c r="BC35" s="532"/>
      <c r="BD35" s="667"/>
      <c r="BE35" s="667"/>
      <c r="BF35" s="667"/>
      <c r="BG35" s="532"/>
      <c r="BH35" s="532"/>
      <c r="BI35" s="532"/>
      <c r="BJ35" s="532"/>
    </row>
    <row r="36" spans="1:74" s="446" customFormat="1" ht="12" customHeight="1" x14ac:dyDescent="0.2">
      <c r="A36" s="445"/>
      <c r="B36" s="787" t="s">
        <v>1042</v>
      </c>
      <c r="C36" s="788"/>
      <c r="D36" s="788"/>
      <c r="E36" s="788"/>
      <c r="F36" s="788"/>
      <c r="G36" s="788"/>
      <c r="H36" s="788"/>
      <c r="I36" s="788"/>
      <c r="J36" s="788"/>
      <c r="K36" s="788"/>
      <c r="L36" s="788"/>
      <c r="M36" s="788"/>
      <c r="N36" s="788"/>
      <c r="O36" s="788"/>
      <c r="P36" s="788"/>
      <c r="Q36" s="789"/>
      <c r="AY36" s="532"/>
      <c r="AZ36" s="532"/>
      <c r="BA36" s="532"/>
      <c r="BB36" s="532"/>
      <c r="BC36" s="532"/>
      <c r="BD36" s="667"/>
      <c r="BE36" s="667"/>
      <c r="BF36" s="667"/>
      <c r="BG36" s="532"/>
      <c r="BH36" s="532"/>
      <c r="BI36" s="532"/>
      <c r="BJ36" s="532"/>
    </row>
    <row r="37" spans="1:74" s="447" customFormat="1" ht="12" customHeight="1" x14ac:dyDescent="0.2">
      <c r="A37" s="436"/>
      <c r="B37" s="809" t="s">
        <v>1140</v>
      </c>
      <c r="C37" s="789"/>
      <c r="D37" s="789"/>
      <c r="E37" s="789"/>
      <c r="F37" s="789"/>
      <c r="G37" s="789"/>
      <c r="H37" s="789"/>
      <c r="I37" s="789"/>
      <c r="J37" s="789"/>
      <c r="K37" s="789"/>
      <c r="L37" s="789"/>
      <c r="M37" s="789"/>
      <c r="N37" s="789"/>
      <c r="O37" s="789"/>
      <c r="P37" s="789"/>
      <c r="Q37" s="789"/>
      <c r="AY37" s="533"/>
      <c r="AZ37" s="533"/>
      <c r="BA37" s="533"/>
      <c r="BB37" s="533"/>
      <c r="BC37" s="533"/>
      <c r="BD37" s="668"/>
      <c r="BE37" s="668"/>
      <c r="BF37" s="668"/>
      <c r="BG37" s="533"/>
      <c r="BH37" s="533"/>
      <c r="BI37" s="533"/>
      <c r="BJ37" s="533"/>
    </row>
    <row r="38" spans="1:74" x14ac:dyDescent="0.15">
      <c r="BK38" s="403"/>
      <c r="BL38" s="403"/>
      <c r="BM38" s="403"/>
      <c r="BN38" s="403"/>
      <c r="BO38" s="403"/>
      <c r="BP38" s="403"/>
      <c r="BQ38" s="403"/>
      <c r="BR38" s="403"/>
      <c r="BS38" s="403"/>
      <c r="BT38" s="403"/>
      <c r="BU38" s="403"/>
      <c r="BV38" s="403"/>
    </row>
    <row r="39" spans="1:74" x14ac:dyDescent="0.15">
      <c r="BK39" s="403"/>
      <c r="BL39" s="403"/>
      <c r="BM39" s="403"/>
      <c r="BN39" s="403"/>
      <c r="BO39" s="403"/>
      <c r="BP39" s="403"/>
      <c r="BQ39" s="403"/>
      <c r="BR39" s="403"/>
      <c r="BS39" s="403"/>
      <c r="BT39" s="403"/>
      <c r="BU39" s="403"/>
      <c r="BV39" s="403"/>
    </row>
    <row r="40" spans="1:74" x14ac:dyDescent="0.15">
      <c r="BK40" s="403"/>
      <c r="BL40" s="403"/>
      <c r="BM40" s="403"/>
      <c r="BN40" s="403"/>
      <c r="BO40" s="403"/>
      <c r="BP40" s="403"/>
      <c r="BQ40" s="403"/>
      <c r="BR40" s="403"/>
      <c r="BS40" s="403"/>
      <c r="BT40" s="403"/>
      <c r="BU40" s="403"/>
      <c r="BV40" s="403"/>
    </row>
    <row r="41" spans="1:74" x14ac:dyDescent="0.15">
      <c r="BK41" s="403"/>
      <c r="BL41" s="403"/>
      <c r="BM41" s="403"/>
      <c r="BN41" s="403"/>
      <c r="BO41" s="403"/>
      <c r="BP41" s="403"/>
      <c r="BQ41" s="403"/>
      <c r="BR41" s="403"/>
      <c r="BS41" s="403"/>
      <c r="BT41" s="403"/>
      <c r="BU41" s="403"/>
      <c r="BV41" s="403"/>
    </row>
    <row r="42" spans="1:74" x14ac:dyDescent="0.15">
      <c r="BK42" s="403"/>
      <c r="BL42" s="403"/>
      <c r="BM42" s="403"/>
      <c r="BN42" s="403"/>
      <c r="BO42" s="403"/>
      <c r="BP42" s="403"/>
      <c r="BQ42" s="403"/>
      <c r="BR42" s="403"/>
      <c r="BS42" s="403"/>
      <c r="BT42" s="403"/>
      <c r="BU42" s="403"/>
      <c r="BV42" s="403"/>
    </row>
    <row r="43" spans="1:74" x14ac:dyDescent="0.15">
      <c r="BK43" s="403"/>
      <c r="BL43" s="403"/>
      <c r="BM43" s="403"/>
      <c r="BN43" s="403"/>
      <c r="BO43" s="403"/>
      <c r="BP43" s="403"/>
      <c r="BQ43" s="403"/>
      <c r="BR43" s="403"/>
      <c r="BS43" s="403"/>
      <c r="BT43" s="403"/>
      <c r="BU43" s="403"/>
      <c r="BV43" s="403"/>
    </row>
    <row r="44" spans="1:74" x14ac:dyDescent="0.15">
      <c r="BK44" s="403"/>
      <c r="BL44" s="403"/>
      <c r="BM44" s="403"/>
      <c r="BN44" s="403"/>
      <c r="BO44" s="403"/>
      <c r="BP44" s="403"/>
      <c r="BQ44" s="403"/>
      <c r="BR44" s="403"/>
      <c r="BS44" s="403"/>
      <c r="BT44" s="403"/>
      <c r="BU44" s="403"/>
      <c r="BV44" s="403"/>
    </row>
    <row r="45" spans="1:74" x14ac:dyDescent="0.15">
      <c r="BK45" s="403"/>
      <c r="BL45" s="403"/>
      <c r="BM45" s="403"/>
      <c r="BN45" s="403"/>
      <c r="BO45" s="403"/>
      <c r="BP45" s="403"/>
      <c r="BQ45" s="403"/>
      <c r="BR45" s="403"/>
      <c r="BS45" s="403"/>
      <c r="BT45" s="403"/>
      <c r="BU45" s="403"/>
      <c r="BV45" s="403"/>
    </row>
    <row r="46" spans="1:74" x14ac:dyDescent="0.15">
      <c r="BK46" s="403"/>
      <c r="BL46" s="403"/>
      <c r="BM46" s="403"/>
      <c r="BN46" s="403"/>
      <c r="BO46" s="403"/>
      <c r="BP46" s="403"/>
      <c r="BQ46" s="403"/>
      <c r="BR46" s="403"/>
      <c r="BS46" s="403"/>
      <c r="BT46" s="403"/>
      <c r="BU46" s="403"/>
      <c r="BV46" s="403"/>
    </row>
    <row r="47" spans="1:74" x14ac:dyDescent="0.15">
      <c r="BK47" s="403"/>
      <c r="BL47" s="403"/>
      <c r="BM47" s="403"/>
      <c r="BN47" s="403"/>
      <c r="BO47" s="403"/>
      <c r="BP47" s="403"/>
      <c r="BQ47" s="403"/>
      <c r="BR47" s="403"/>
      <c r="BS47" s="403"/>
      <c r="BT47" s="403"/>
      <c r="BU47" s="403"/>
      <c r="BV47" s="403"/>
    </row>
    <row r="48" spans="1:74" x14ac:dyDescent="0.15">
      <c r="BK48" s="403"/>
      <c r="BL48" s="403"/>
      <c r="BM48" s="403"/>
      <c r="BN48" s="403"/>
      <c r="BO48" s="403"/>
      <c r="BP48" s="403"/>
      <c r="BQ48" s="403"/>
      <c r="BR48" s="403"/>
      <c r="BS48" s="403"/>
      <c r="BT48" s="403"/>
      <c r="BU48" s="403"/>
      <c r="BV48" s="403"/>
    </row>
    <row r="49" spans="63:74" x14ac:dyDescent="0.15">
      <c r="BK49" s="403"/>
      <c r="BL49" s="403"/>
      <c r="BM49" s="403"/>
      <c r="BN49" s="403"/>
      <c r="BO49" s="403"/>
      <c r="BP49" s="403"/>
      <c r="BQ49" s="403"/>
      <c r="BR49" s="403"/>
      <c r="BS49" s="403"/>
      <c r="BT49" s="403"/>
      <c r="BU49" s="403"/>
      <c r="BV49" s="403"/>
    </row>
    <row r="50" spans="63:74" x14ac:dyDescent="0.15">
      <c r="BK50" s="403"/>
      <c r="BL50" s="403"/>
      <c r="BM50" s="403"/>
      <c r="BN50" s="403"/>
      <c r="BO50" s="403"/>
      <c r="BP50" s="403"/>
      <c r="BQ50" s="403"/>
      <c r="BR50" s="403"/>
      <c r="BS50" s="403"/>
      <c r="BT50" s="403"/>
      <c r="BU50" s="403"/>
      <c r="BV50" s="403"/>
    </row>
    <row r="51" spans="63:74" x14ac:dyDescent="0.15">
      <c r="BK51" s="403"/>
      <c r="BL51" s="403"/>
      <c r="BM51" s="403"/>
      <c r="BN51" s="403"/>
      <c r="BO51" s="403"/>
      <c r="BP51" s="403"/>
      <c r="BQ51" s="403"/>
      <c r="BR51" s="403"/>
      <c r="BS51" s="403"/>
      <c r="BT51" s="403"/>
      <c r="BU51" s="403"/>
      <c r="BV51" s="403"/>
    </row>
    <row r="52" spans="63:74" x14ac:dyDescent="0.15">
      <c r="BK52" s="403"/>
      <c r="BL52" s="403"/>
      <c r="BM52" s="403"/>
      <c r="BN52" s="403"/>
      <c r="BO52" s="403"/>
      <c r="BP52" s="403"/>
      <c r="BQ52" s="403"/>
      <c r="BR52" s="403"/>
      <c r="BS52" s="403"/>
      <c r="BT52" s="403"/>
      <c r="BU52" s="403"/>
      <c r="BV52" s="403"/>
    </row>
    <row r="53" spans="63:74" x14ac:dyDescent="0.15">
      <c r="BK53" s="403"/>
      <c r="BL53" s="403"/>
      <c r="BM53" s="403"/>
      <c r="BN53" s="403"/>
      <c r="BO53" s="403"/>
      <c r="BP53" s="403"/>
      <c r="BQ53" s="403"/>
      <c r="BR53" s="403"/>
      <c r="BS53" s="403"/>
      <c r="BT53" s="403"/>
      <c r="BU53" s="403"/>
      <c r="BV53" s="403"/>
    </row>
    <row r="54" spans="63:74" x14ac:dyDescent="0.15">
      <c r="BK54" s="403"/>
      <c r="BL54" s="403"/>
      <c r="BM54" s="403"/>
      <c r="BN54" s="403"/>
      <c r="BO54" s="403"/>
      <c r="BP54" s="403"/>
      <c r="BQ54" s="403"/>
      <c r="BR54" s="403"/>
      <c r="BS54" s="403"/>
      <c r="BT54" s="403"/>
      <c r="BU54" s="403"/>
      <c r="BV54" s="403"/>
    </row>
    <row r="55" spans="63:74" x14ac:dyDescent="0.15">
      <c r="BK55" s="403"/>
      <c r="BL55" s="403"/>
      <c r="BM55" s="403"/>
      <c r="BN55" s="403"/>
      <c r="BO55" s="403"/>
      <c r="BP55" s="403"/>
      <c r="BQ55" s="403"/>
      <c r="BR55" s="403"/>
      <c r="BS55" s="403"/>
      <c r="BT55" s="403"/>
      <c r="BU55" s="403"/>
      <c r="BV55" s="403"/>
    </row>
    <row r="56" spans="63:74" x14ac:dyDescent="0.15">
      <c r="BK56" s="403"/>
      <c r="BL56" s="403"/>
      <c r="BM56" s="403"/>
      <c r="BN56" s="403"/>
      <c r="BO56" s="403"/>
      <c r="BP56" s="403"/>
      <c r="BQ56" s="403"/>
      <c r="BR56" s="403"/>
      <c r="BS56" s="403"/>
      <c r="BT56" s="403"/>
      <c r="BU56" s="403"/>
      <c r="BV56" s="403"/>
    </row>
    <row r="57" spans="63:74" x14ac:dyDescent="0.15">
      <c r="BK57" s="403"/>
      <c r="BL57" s="403"/>
      <c r="BM57" s="403"/>
      <c r="BN57" s="403"/>
      <c r="BO57" s="403"/>
      <c r="BP57" s="403"/>
      <c r="BQ57" s="403"/>
      <c r="BR57" s="403"/>
      <c r="BS57" s="403"/>
      <c r="BT57" s="403"/>
      <c r="BU57" s="403"/>
      <c r="BV57" s="403"/>
    </row>
    <row r="58" spans="63:74" x14ac:dyDescent="0.15">
      <c r="BK58" s="403"/>
      <c r="BL58" s="403"/>
      <c r="BM58" s="403"/>
      <c r="BN58" s="403"/>
      <c r="BO58" s="403"/>
      <c r="BP58" s="403"/>
      <c r="BQ58" s="403"/>
      <c r="BR58" s="403"/>
      <c r="BS58" s="403"/>
      <c r="BT58" s="403"/>
      <c r="BU58" s="403"/>
      <c r="BV58" s="403"/>
    </row>
    <row r="59" spans="63:74" x14ac:dyDescent="0.15">
      <c r="BK59" s="403"/>
      <c r="BL59" s="403"/>
      <c r="BM59" s="403"/>
      <c r="BN59" s="403"/>
      <c r="BO59" s="403"/>
      <c r="BP59" s="403"/>
      <c r="BQ59" s="403"/>
      <c r="BR59" s="403"/>
      <c r="BS59" s="403"/>
      <c r="BT59" s="403"/>
      <c r="BU59" s="403"/>
      <c r="BV59" s="403"/>
    </row>
    <row r="60" spans="63:74" x14ac:dyDescent="0.15">
      <c r="BK60" s="403"/>
      <c r="BL60" s="403"/>
      <c r="BM60" s="403"/>
      <c r="BN60" s="403"/>
      <c r="BO60" s="403"/>
      <c r="BP60" s="403"/>
      <c r="BQ60" s="403"/>
      <c r="BR60" s="403"/>
      <c r="BS60" s="403"/>
      <c r="BT60" s="403"/>
      <c r="BU60" s="403"/>
      <c r="BV60" s="403"/>
    </row>
    <row r="61" spans="63:74" x14ac:dyDescent="0.15">
      <c r="BK61" s="403"/>
      <c r="BL61" s="403"/>
      <c r="BM61" s="403"/>
      <c r="BN61" s="403"/>
      <c r="BO61" s="403"/>
      <c r="BP61" s="403"/>
      <c r="BQ61" s="403"/>
      <c r="BR61" s="403"/>
      <c r="BS61" s="403"/>
      <c r="BT61" s="403"/>
      <c r="BU61" s="403"/>
      <c r="BV61" s="403"/>
    </row>
    <row r="62" spans="63:74" x14ac:dyDescent="0.15">
      <c r="BK62" s="403"/>
      <c r="BL62" s="403"/>
      <c r="BM62" s="403"/>
      <c r="BN62" s="403"/>
      <c r="BO62" s="403"/>
      <c r="BP62" s="403"/>
      <c r="BQ62" s="403"/>
      <c r="BR62" s="403"/>
      <c r="BS62" s="403"/>
      <c r="BT62" s="403"/>
      <c r="BU62" s="403"/>
      <c r="BV62" s="403"/>
    </row>
    <row r="63" spans="63:74" x14ac:dyDescent="0.15">
      <c r="BK63" s="403"/>
      <c r="BL63" s="403"/>
      <c r="BM63" s="403"/>
      <c r="BN63" s="403"/>
      <c r="BO63" s="403"/>
      <c r="BP63" s="403"/>
      <c r="BQ63" s="403"/>
      <c r="BR63" s="403"/>
      <c r="BS63" s="403"/>
      <c r="BT63" s="403"/>
      <c r="BU63" s="403"/>
      <c r="BV63" s="403"/>
    </row>
    <row r="64" spans="63:74" x14ac:dyDescent="0.15">
      <c r="BK64" s="403"/>
      <c r="BL64" s="403"/>
      <c r="BM64" s="403"/>
      <c r="BN64" s="403"/>
      <c r="BO64" s="403"/>
      <c r="BP64" s="403"/>
      <c r="BQ64" s="403"/>
      <c r="BR64" s="403"/>
      <c r="BS64" s="403"/>
      <c r="BT64" s="403"/>
      <c r="BU64" s="403"/>
      <c r="BV64" s="403"/>
    </row>
    <row r="65" spans="63:74" x14ac:dyDescent="0.15">
      <c r="BK65" s="403"/>
      <c r="BL65" s="403"/>
      <c r="BM65" s="403"/>
      <c r="BN65" s="403"/>
      <c r="BO65" s="403"/>
      <c r="BP65" s="403"/>
      <c r="BQ65" s="403"/>
      <c r="BR65" s="403"/>
      <c r="BS65" s="403"/>
      <c r="BT65" s="403"/>
      <c r="BU65" s="403"/>
      <c r="BV65" s="403"/>
    </row>
    <row r="66" spans="63:74" x14ac:dyDescent="0.15">
      <c r="BK66" s="403"/>
      <c r="BL66" s="403"/>
      <c r="BM66" s="403"/>
      <c r="BN66" s="403"/>
      <c r="BO66" s="403"/>
      <c r="BP66" s="403"/>
      <c r="BQ66" s="403"/>
      <c r="BR66" s="403"/>
      <c r="BS66" s="403"/>
      <c r="BT66" s="403"/>
      <c r="BU66" s="403"/>
      <c r="BV66" s="403"/>
    </row>
    <row r="67" spans="63:74" x14ac:dyDescent="0.15">
      <c r="BK67" s="403"/>
      <c r="BL67" s="403"/>
      <c r="BM67" s="403"/>
      <c r="BN67" s="403"/>
      <c r="BO67" s="403"/>
      <c r="BP67" s="403"/>
      <c r="BQ67" s="403"/>
      <c r="BR67" s="403"/>
      <c r="BS67" s="403"/>
      <c r="BT67" s="403"/>
      <c r="BU67" s="403"/>
      <c r="BV67" s="403"/>
    </row>
    <row r="68" spans="63:74" x14ac:dyDescent="0.15">
      <c r="BK68" s="403"/>
      <c r="BL68" s="403"/>
      <c r="BM68" s="403"/>
      <c r="BN68" s="403"/>
      <c r="BO68" s="403"/>
      <c r="BP68" s="403"/>
      <c r="BQ68" s="403"/>
      <c r="BR68" s="403"/>
      <c r="BS68" s="403"/>
      <c r="BT68" s="403"/>
      <c r="BU68" s="403"/>
      <c r="BV68" s="403"/>
    </row>
    <row r="69" spans="63:74" x14ac:dyDescent="0.15">
      <c r="BK69" s="403"/>
      <c r="BL69" s="403"/>
      <c r="BM69" s="403"/>
      <c r="BN69" s="403"/>
      <c r="BO69" s="403"/>
      <c r="BP69" s="403"/>
      <c r="BQ69" s="403"/>
      <c r="BR69" s="403"/>
      <c r="BS69" s="403"/>
      <c r="BT69" s="403"/>
      <c r="BU69" s="403"/>
      <c r="BV69" s="403"/>
    </row>
    <row r="70" spans="63:74" x14ac:dyDescent="0.15">
      <c r="BK70" s="403"/>
      <c r="BL70" s="403"/>
      <c r="BM70" s="403"/>
      <c r="BN70" s="403"/>
      <c r="BO70" s="403"/>
      <c r="BP70" s="403"/>
      <c r="BQ70" s="403"/>
      <c r="BR70" s="403"/>
      <c r="BS70" s="403"/>
      <c r="BT70" s="403"/>
      <c r="BU70" s="403"/>
      <c r="BV70" s="403"/>
    </row>
    <row r="71" spans="63:74" x14ac:dyDescent="0.15">
      <c r="BK71" s="403"/>
      <c r="BL71" s="403"/>
      <c r="BM71" s="403"/>
      <c r="BN71" s="403"/>
      <c r="BO71" s="403"/>
      <c r="BP71" s="403"/>
      <c r="BQ71" s="403"/>
      <c r="BR71" s="403"/>
      <c r="BS71" s="403"/>
      <c r="BT71" s="403"/>
      <c r="BU71" s="403"/>
      <c r="BV71" s="403"/>
    </row>
    <row r="72" spans="63:74" x14ac:dyDescent="0.15">
      <c r="BK72" s="403"/>
      <c r="BL72" s="403"/>
      <c r="BM72" s="403"/>
      <c r="BN72" s="403"/>
      <c r="BO72" s="403"/>
      <c r="BP72" s="403"/>
      <c r="BQ72" s="403"/>
      <c r="BR72" s="403"/>
      <c r="BS72" s="403"/>
      <c r="BT72" s="403"/>
      <c r="BU72" s="403"/>
      <c r="BV72" s="403"/>
    </row>
    <row r="73" spans="63:74" x14ac:dyDescent="0.15">
      <c r="BK73" s="403"/>
      <c r="BL73" s="403"/>
      <c r="BM73" s="403"/>
      <c r="BN73" s="403"/>
      <c r="BO73" s="403"/>
      <c r="BP73" s="403"/>
      <c r="BQ73" s="403"/>
      <c r="BR73" s="403"/>
      <c r="BS73" s="403"/>
      <c r="BT73" s="403"/>
      <c r="BU73" s="403"/>
      <c r="BV73" s="403"/>
    </row>
    <row r="74" spans="63:74" x14ac:dyDescent="0.15">
      <c r="BK74" s="403"/>
      <c r="BL74" s="403"/>
      <c r="BM74" s="403"/>
      <c r="BN74" s="403"/>
      <c r="BO74" s="403"/>
      <c r="BP74" s="403"/>
      <c r="BQ74" s="403"/>
      <c r="BR74" s="403"/>
      <c r="BS74" s="403"/>
      <c r="BT74" s="403"/>
      <c r="BU74" s="403"/>
      <c r="BV74" s="403"/>
    </row>
    <row r="75" spans="63:74" x14ac:dyDescent="0.15">
      <c r="BK75" s="403"/>
      <c r="BL75" s="403"/>
      <c r="BM75" s="403"/>
      <c r="BN75" s="403"/>
      <c r="BO75" s="403"/>
      <c r="BP75" s="403"/>
      <c r="BQ75" s="403"/>
      <c r="BR75" s="403"/>
      <c r="BS75" s="403"/>
      <c r="BT75" s="403"/>
      <c r="BU75" s="403"/>
      <c r="BV75" s="403"/>
    </row>
    <row r="76" spans="63:74" x14ac:dyDescent="0.15">
      <c r="BK76" s="403"/>
      <c r="BL76" s="403"/>
      <c r="BM76" s="403"/>
      <c r="BN76" s="403"/>
      <c r="BO76" s="403"/>
      <c r="BP76" s="403"/>
      <c r="BQ76" s="403"/>
      <c r="BR76" s="403"/>
      <c r="BS76" s="403"/>
      <c r="BT76" s="403"/>
      <c r="BU76" s="403"/>
      <c r="BV76" s="403"/>
    </row>
    <row r="77" spans="63:74" x14ac:dyDescent="0.15">
      <c r="BK77" s="403"/>
      <c r="BL77" s="403"/>
      <c r="BM77" s="403"/>
      <c r="BN77" s="403"/>
      <c r="BO77" s="403"/>
      <c r="BP77" s="403"/>
      <c r="BQ77" s="403"/>
      <c r="BR77" s="403"/>
      <c r="BS77" s="403"/>
      <c r="BT77" s="403"/>
      <c r="BU77" s="403"/>
      <c r="BV77" s="403"/>
    </row>
    <row r="78" spans="63:74" x14ac:dyDescent="0.15">
      <c r="BK78" s="403"/>
      <c r="BL78" s="403"/>
      <c r="BM78" s="403"/>
      <c r="BN78" s="403"/>
      <c r="BO78" s="403"/>
      <c r="BP78" s="403"/>
      <c r="BQ78" s="403"/>
      <c r="BR78" s="403"/>
      <c r="BS78" s="403"/>
      <c r="BT78" s="403"/>
      <c r="BU78" s="403"/>
      <c r="BV78" s="403"/>
    </row>
    <row r="79" spans="63:74" x14ac:dyDescent="0.15">
      <c r="BK79" s="403"/>
      <c r="BL79" s="403"/>
      <c r="BM79" s="403"/>
      <c r="BN79" s="403"/>
      <c r="BO79" s="403"/>
      <c r="BP79" s="403"/>
      <c r="BQ79" s="403"/>
      <c r="BR79" s="403"/>
      <c r="BS79" s="403"/>
      <c r="BT79" s="403"/>
      <c r="BU79" s="403"/>
      <c r="BV79" s="403"/>
    </row>
    <row r="80" spans="63:74" x14ac:dyDescent="0.15">
      <c r="BK80" s="403"/>
      <c r="BL80" s="403"/>
      <c r="BM80" s="403"/>
      <c r="BN80" s="403"/>
      <c r="BO80" s="403"/>
      <c r="BP80" s="403"/>
      <c r="BQ80" s="403"/>
      <c r="BR80" s="403"/>
      <c r="BS80" s="403"/>
      <c r="BT80" s="403"/>
      <c r="BU80" s="403"/>
      <c r="BV80" s="403"/>
    </row>
    <row r="81" spans="63:74" x14ac:dyDescent="0.15">
      <c r="BK81" s="403"/>
      <c r="BL81" s="403"/>
      <c r="BM81" s="403"/>
      <c r="BN81" s="403"/>
      <c r="BO81" s="403"/>
      <c r="BP81" s="403"/>
      <c r="BQ81" s="403"/>
      <c r="BR81" s="403"/>
      <c r="BS81" s="403"/>
      <c r="BT81" s="403"/>
      <c r="BU81" s="403"/>
      <c r="BV81" s="403"/>
    </row>
    <row r="82" spans="63:74" x14ac:dyDescent="0.15">
      <c r="BK82" s="403"/>
      <c r="BL82" s="403"/>
      <c r="BM82" s="403"/>
      <c r="BN82" s="403"/>
      <c r="BO82" s="403"/>
      <c r="BP82" s="403"/>
      <c r="BQ82" s="403"/>
      <c r="BR82" s="403"/>
      <c r="BS82" s="403"/>
      <c r="BT82" s="403"/>
      <c r="BU82" s="403"/>
      <c r="BV82" s="403"/>
    </row>
    <row r="83" spans="63:74" x14ac:dyDescent="0.15">
      <c r="BK83" s="403"/>
      <c r="BL83" s="403"/>
      <c r="BM83" s="403"/>
      <c r="BN83" s="403"/>
      <c r="BO83" s="403"/>
      <c r="BP83" s="403"/>
      <c r="BQ83" s="403"/>
      <c r="BR83" s="403"/>
      <c r="BS83" s="403"/>
      <c r="BT83" s="403"/>
      <c r="BU83" s="403"/>
      <c r="BV83" s="403"/>
    </row>
    <row r="84" spans="63:74" x14ac:dyDescent="0.15">
      <c r="BK84" s="403"/>
      <c r="BL84" s="403"/>
      <c r="BM84" s="403"/>
      <c r="BN84" s="403"/>
      <c r="BO84" s="403"/>
      <c r="BP84" s="403"/>
      <c r="BQ84" s="403"/>
      <c r="BR84" s="403"/>
      <c r="BS84" s="403"/>
      <c r="BT84" s="403"/>
      <c r="BU84" s="403"/>
      <c r="BV84" s="403"/>
    </row>
    <row r="85" spans="63:74" x14ac:dyDescent="0.15">
      <c r="BK85" s="403"/>
      <c r="BL85" s="403"/>
      <c r="BM85" s="403"/>
      <c r="BN85" s="403"/>
      <c r="BO85" s="403"/>
      <c r="BP85" s="403"/>
      <c r="BQ85" s="403"/>
      <c r="BR85" s="403"/>
      <c r="BS85" s="403"/>
      <c r="BT85" s="403"/>
      <c r="BU85" s="403"/>
      <c r="BV85" s="403"/>
    </row>
    <row r="86" spans="63:74" x14ac:dyDescent="0.15">
      <c r="BK86" s="403"/>
      <c r="BL86" s="403"/>
      <c r="BM86" s="403"/>
      <c r="BN86" s="403"/>
      <c r="BO86" s="403"/>
      <c r="BP86" s="403"/>
      <c r="BQ86" s="403"/>
      <c r="BR86" s="403"/>
      <c r="BS86" s="403"/>
      <c r="BT86" s="403"/>
      <c r="BU86" s="403"/>
      <c r="BV86" s="403"/>
    </row>
    <row r="87" spans="63:74" x14ac:dyDescent="0.15">
      <c r="BK87" s="403"/>
      <c r="BL87" s="403"/>
      <c r="BM87" s="403"/>
      <c r="BN87" s="403"/>
      <c r="BO87" s="403"/>
      <c r="BP87" s="403"/>
      <c r="BQ87" s="403"/>
      <c r="BR87" s="403"/>
      <c r="BS87" s="403"/>
      <c r="BT87" s="403"/>
      <c r="BU87" s="403"/>
      <c r="BV87" s="403"/>
    </row>
    <row r="88" spans="63:74" x14ac:dyDescent="0.15">
      <c r="BK88" s="403"/>
      <c r="BL88" s="403"/>
      <c r="BM88" s="403"/>
      <c r="BN88" s="403"/>
      <c r="BO88" s="403"/>
      <c r="BP88" s="403"/>
      <c r="BQ88" s="403"/>
      <c r="BR88" s="403"/>
      <c r="BS88" s="403"/>
      <c r="BT88" s="403"/>
      <c r="BU88" s="403"/>
      <c r="BV88" s="403"/>
    </row>
    <row r="89" spans="63:74" x14ac:dyDescent="0.15">
      <c r="BK89" s="403"/>
      <c r="BL89" s="403"/>
      <c r="BM89" s="403"/>
      <c r="BN89" s="403"/>
      <c r="BO89" s="403"/>
      <c r="BP89" s="403"/>
      <c r="BQ89" s="403"/>
      <c r="BR89" s="403"/>
      <c r="BS89" s="403"/>
      <c r="BT89" s="403"/>
      <c r="BU89" s="403"/>
      <c r="BV89" s="403"/>
    </row>
    <row r="90" spans="63:74" x14ac:dyDescent="0.15">
      <c r="BK90" s="403"/>
      <c r="BL90" s="403"/>
      <c r="BM90" s="403"/>
      <c r="BN90" s="403"/>
      <c r="BO90" s="403"/>
      <c r="BP90" s="403"/>
      <c r="BQ90" s="403"/>
      <c r="BR90" s="403"/>
      <c r="BS90" s="403"/>
      <c r="BT90" s="403"/>
      <c r="BU90" s="403"/>
      <c r="BV90" s="403"/>
    </row>
    <row r="91" spans="63:74" x14ac:dyDescent="0.15">
      <c r="BK91" s="403"/>
      <c r="BL91" s="403"/>
      <c r="BM91" s="403"/>
      <c r="BN91" s="403"/>
      <c r="BO91" s="403"/>
      <c r="BP91" s="403"/>
      <c r="BQ91" s="403"/>
      <c r="BR91" s="403"/>
      <c r="BS91" s="403"/>
      <c r="BT91" s="403"/>
      <c r="BU91" s="403"/>
      <c r="BV91" s="403"/>
    </row>
    <row r="92" spans="63:74" x14ac:dyDescent="0.15">
      <c r="BK92" s="403"/>
      <c r="BL92" s="403"/>
      <c r="BM92" s="403"/>
      <c r="BN92" s="403"/>
      <c r="BO92" s="403"/>
      <c r="BP92" s="403"/>
      <c r="BQ92" s="403"/>
      <c r="BR92" s="403"/>
      <c r="BS92" s="403"/>
      <c r="BT92" s="403"/>
      <c r="BU92" s="403"/>
      <c r="BV92" s="403"/>
    </row>
    <row r="93" spans="63:74" x14ac:dyDescent="0.15">
      <c r="BK93" s="403"/>
      <c r="BL93" s="403"/>
      <c r="BM93" s="403"/>
      <c r="BN93" s="403"/>
      <c r="BO93" s="403"/>
      <c r="BP93" s="403"/>
      <c r="BQ93" s="403"/>
      <c r="BR93" s="403"/>
      <c r="BS93" s="403"/>
      <c r="BT93" s="403"/>
      <c r="BU93" s="403"/>
      <c r="BV93" s="403"/>
    </row>
    <row r="94" spans="63:74" x14ac:dyDescent="0.15">
      <c r="BK94" s="403"/>
      <c r="BL94" s="403"/>
      <c r="BM94" s="403"/>
      <c r="BN94" s="403"/>
      <c r="BO94" s="403"/>
      <c r="BP94" s="403"/>
      <c r="BQ94" s="403"/>
      <c r="BR94" s="403"/>
      <c r="BS94" s="403"/>
      <c r="BT94" s="403"/>
      <c r="BU94" s="403"/>
      <c r="BV94" s="403"/>
    </row>
    <row r="95" spans="63:74" x14ac:dyDescent="0.15">
      <c r="BK95" s="403"/>
      <c r="BL95" s="403"/>
      <c r="BM95" s="403"/>
      <c r="BN95" s="403"/>
      <c r="BO95" s="403"/>
      <c r="BP95" s="403"/>
      <c r="BQ95" s="403"/>
      <c r="BR95" s="403"/>
      <c r="BS95" s="403"/>
      <c r="BT95" s="403"/>
      <c r="BU95" s="403"/>
      <c r="BV95" s="403"/>
    </row>
    <row r="96" spans="63:74" x14ac:dyDescent="0.15">
      <c r="BK96" s="403"/>
      <c r="BL96" s="403"/>
      <c r="BM96" s="403"/>
      <c r="BN96" s="403"/>
      <c r="BO96" s="403"/>
      <c r="BP96" s="403"/>
      <c r="BQ96" s="403"/>
      <c r="BR96" s="403"/>
      <c r="BS96" s="403"/>
      <c r="BT96" s="403"/>
      <c r="BU96" s="403"/>
      <c r="BV96" s="403"/>
    </row>
    <row r="97" spans="63:74" x14ac:dyDescent="0.15">
      <c r="BK97" s="403"/>
      <c r="BL97" s="403"/>
      <c r="BM97" s="403"/>
      <c r="BN97" s="403"/>
      <c r="BO97" s="403"/>
      <c r="BP97" s="403"/>
      <c r="BQ97" s="403"/>
      <c r="BR97" s="403"/>
      <c r="BS97" s="403"/>
      <c r="BT97" s="403"/>
      <c r="BU97" s="403"/>
      <c r="BV97" s="403"/>
    </row>
    <row r="98" spans="63:74" x14ac:dyDescent="0.15">
      <c r="BK98" s="403"/>
      <c r="BL98" s="403"/>
      <c r="BM98" s="403"/>
      <c r="BN98" s="403"/>
      <c r="BO98" s="403"/>
      <c r="BP98" s="403"/>
      <c r="BQ98" s="403"/>
      <c r="BR98" s="403"/>
      <c r="BS98" s="403"/>
      <c r="BT98" s="403"/>
      <c r="BU98" s="403"/>
      <c r="BV98" s="403"/>
    </row>
    <row r="99" spans="63:74" x14ac:dyDescent="0.15">
      <c r="BK99" s="403"/>
      <c r="BL99" s="403"/>
      <c r="BM99" s="403"/>
      <c r="BN99" s="403"/>
      <c r="BO99" s="403"/>
      <c r="BP99" s="403"/>
      <c r="BQ99" s="403"/>
      <c r="BR99" s="403"/>
      <c r="BS99" s="403"/>
      <c r="BT99" s="403"/>
      <c r="BU99" s="403"/>
      <c r="BV99" s="403"/>
    </row>
    <row r="100" spans="63:74" x14ac:dyDescent="0.15">
      <c r="BK100" s="403"/>
      <c r="BL100" s="403"/>
      <c r="BM100" s="403"/>
      <c r="BN100" s="403"/>
      <c r="BO100" s="403"/>
      <c r="BP100" s="403"/>
      <c r="BQ100" s="403"/>
      <c r="BR100" s="403"/>
      <c r="BS100" s="403"/>
      <c r="BT100" s="403"/>
      <c r="BU100" s="403"/>
      <c r="BV100" s="403"/>
    </row>
    <row r="101" spans="63:74" x14ac:dyDescent="0.15">
      <c r="BK101" s="403"/>
      <c r="BL101" s="403"/>
      <c r="BM101" s="403"/>
      <c r="BN101" s="403"/>
      <c r="BO101" s="403"/>
      <c r="BP101" s="403"/>
      <c r="BQ101" s="403"/>
      <c r="BR101" s="403"/>
      <c r="BS101" s="403"/>
      <c r="BT101" s="403"/>
      <c r="BU101" s="403"/>
      <c r="BV101" s="403"/>
    </row>
    <row r="102" spans="63:74" x14ac:dyDescent="0.15">
      <c r="BK102" s="403"/>
      <c r="BL102" s="403"/>
      <c r="BM102" s="403"/>
      <c r="BN102" s="403"/>
      <c r="BO102" s="403"/>
      <c r="BP102" s="403"/>
      <c r="BQ102" s="403"/>
      <c r="BR102" s="403"/>
      <c r="BS102" s="403"/>
      <c r="BT102" s="403"/>
      <c r="BU102" s="403"/>
      <c r="BV102" s="403"/>
    </row>
    <row r="103" spans="63:74" x14ac:dyDescent="0.15">
      <c r="BK103" s="403"/>
      <c r="BL103" s="403"/>
      <c r="BM103" s="403"/>
      <c r="BN103" s="403"/>
      <c r="BO103" s="403"/>
      <c r="BP103" s="403"/>
      <c r="BQ103" s="403"/>
      <c r="BR103" s="403"/>
      <c r="BS103" s="403"/>
      <c r="BT103" s="403"/>
      <c r="BU103" s="403"/>
      <c r="BV103" s="403"/>
    </row>
    <row r="104" spans="63:74" x14ac:dyDescent="0.15">
      <c r="BK104" s="403"/>
      <c r="BL104" s="403"/>
      <c r="BM104" s="403"/>
      <c r="BN104" s="403"/>
      <c r="BO104" s="403"/>
      <c r="BP104" s="403"/>
      <c r="BQ104" s="403"/>
      <c r="BR104" s="403"/>
      <c r="BS104" s="403"/>
      <c r="BT104" s="403"/>
      <c r="BU104" s="403"/>
      <c r="BV104" s="403"/>
    </row>
    <row r="105" spans="63:74" x14ac:dyDescent="0.15">
      <c r="BK105" s="403"/>
      <c r="BL105" s="403"/>
      <c r="BM105" s="403"/>
      <c r="BN105" s="403"/>
      <c r="BO105" s="403"/>
      <c r="BP105" s="403"/>
      <c r="BQ105" s="403"/>
      <c r="BR105" s="403"/>
      <c r="BS105" s="403"/>
      <c r="BT105" s="403"/>
      <c r="BU105" s="403"/>
      <c r="BV105" s="403"/>
    </row>
    <row r="106" spans="63:74" x14ac:dyDescent="0.15">
      <c r="BK106" s="403"/>
      <c r="BL106" s="403"/>
      <c r="BM106" s="403"/>
      <c r="BN106" s="403"/>
      <c r="BO106" s="403"/>
      <c r="BP106" s="403"/>
      <c r="BQ106" s="403"/>
      <c r="BR106" s="403"/>
      <c r="BS106" s="403"/>
      <c r="BT106" s="403"/>
      <c r="BU106" s="403"/>
      <c r="BV106" s="403"/>
    </row>
    <row r="107" spans="63:74" x14ac:dyDescent="0.15">
      <c r="BK107" s="403"/>
      <c r="BL107" s="403"/>
      <c r="BM107" s="403"/>
      <c r="BN107" s="403"/>
      <c r="BO107" s="403"/>
      <c r="BP107" s="403"/>
      <c r="BQ107" s="403"/>
      <c r="BR107" s="403"/>
      <c r="BS107" s="403"/>
      <c r="BT107" s="403"/>
      <c r="BU107" s="403"/>
      <c r="BV107" s="403"/>
    </row>
    <row r="108" spans="63:74" x14ac:dyDescent="0.15">
      <c r="BK108" s="403"/>
      <c r="BL108" s="403"/>
      <c r="BM108" s="403"/>
      <c r="BN108" s="403"/>
      <c r="BO108" s="403"/>
      <c r="BP108" s="403"/>
      <c r="BQ108" s="403"/>
      <c r="BR108" s="403"/>
      <c r="BS108" s="403"/>
      <c r="BT108" s="403"/>
      <c r="BU108" s="403"/>
      <c r="BV108" s="403"/>
    </row>
    <row r="109" spans="63:74" x14ac:dyDescent="0.15">
      <c r="BK109" s="403"/>
      <c r="BL109" s="403"/>
      <c r="BM109" s="403"/>
      <c r="BN109" s="403"/>
      <c r="BO109" s="403"/>
      <c r="BP109" s="403"/>
      <c r="BQ109" s="403"/>
      <c r="BR109" s="403"/>
      <c r="BS109" s="403"/>
      <c r="BT109" s="403"/>
      <c r="BU109" s="403"/>
      <c r="BV109" s="403"/>
    </row>
    <row r="110" spans="63:74" x14ac:dyDescent="0.15">
      <c r="BK110" s="403"/>
      <c r="BL110" s="403"/>
      <c r="BM110" s="403"/>
      <c r="BN110" s="403"/>
      <c r="BO110" s="403"/>
      <c r="BP110" s="403"/>
      <c r="BQ110" s="403"/>
      <c r="BR110" s="403"/>
      <c r="BS110" s="403"/>
      <c r="BT110" s="403"/>
      <c r="BU110" s="403"/>
      <c r="BV110" s="403"/>
    </row>
    <row r="111" spans="63:74" x14ac:dyDescent="0.15">
      <c r="BK111" s="403"/>
      <c r="BL111" s="403"/>
      <c r="BM111" s="403"/>
      <c r="BN111" s="403"/>
      <c r="BO111" s="403"/>
      <c r="BP111" s="403"/>
      <c r="BQ111" s="403"/>
      <c r="BR111" s="403"/>
      <c r="BS111" s="403"/>
      <c r="BT111" s="403"/>
      <c r="BU111" s="403"/>
      <c r="BV111" s="403"/>
    </row>
    <row r="112" spans="63:74" x14ac:dyDescent="0.15">
      <c r="BK112" s="403"/>
      <c r="BL112" s="403"/>
      <c r="BM112" s="403"/>
      <c r="BN112" s="403"/>
      <c r="BO112" s="403"/>
      <c r="BP112" s="403"/>
      <c r="BQ112" s="403"/>
      <c r="BR112" s="403"/>
      <c r="BS112" s="403"/>
      <c r="BT112" s="403"/>
      <c r="BU112" s="403"/>
      <c r="BV112" s="403"/>
    </row>
    <row r="113" spans="63:74" x14ac:dyDescent="0.15">
      <c r="BK113" s="403"/>
      <c r="BL113" s="403"/>
      <c r="BM113" s="403"/>
      <c r="BN113" s="403"/>
      <c r="BO113" s="403"/>
      <c r="BP113" s="403"/>
      <c r="BQ113" s="403"/>
      <c r="BR113" s="403"/>
      <c r="BS113" s="403"/>
      <c r="BT113" s="403"/>
      <c r="BU113" s="403"/>
      <c r="BV113" s="403"/>
    </row>
    <row r="114" spans="63:74" x14ac:dyDescent="0.15">
      <c r="BK114" s="403"/>
      <c r="BL114" s="403"/>
      <c r="BM114" s="403"/>
      <c r="BN114" s="403"/>
      <c r="BO114" s="403"/>
      <c r="BP114" s="403"/>
      <c r="BQ114" s="403"/>
      <c r="BR114" s="403"/>
      <c r="BS114" s="403"/>
      <c r="BT114" s="403"/>
      <c r="BU114" s="403"/>
      <c r="BV114" s="403"/>
    </row>
    <row r="115" spans="63:74" x14ac:dyDescent="0.15">
      <c r="BK115" s="403"/>
      <c r="BL115" s="403"/>
      <c r="BM115" s="403"/>
      <c r="BN115" s="403"/>
      <c r="BO115" s="403"/>
      <c r="BP115" s="403"/>
      <c r="BQ115" s="403"/>
      <c r="BR115" s="403"/>
      <c r="BS115" s="403"/>
      <c r="BT115" s="403"/>
      <c r="BU115" s="403"/>
      <c r="BV115" s="403"/>
    </row>
    <row r="116" spans="63:74" x14ac:dyDescent="0.15">
      <c r="BK116" s="403"/>
      <c r="BL116" s="403"/>
      <c r="BM116" s="403"/>
      <c r="BN116" s="403"/>
      <c r="BO116" s="403"/>
      <c r="BP116" s="403"/>
      <c r="BQ116" s="403"/>
      <c r="BR116" s="403"/>
      <c r="BS116" s="403"/>
      <c r="BT116" s="403"/>
      <c r="BU116" s="403"/>
      <c r="BV116" s="403"/>
    </row>
    <row r="117" spans="63:74" x14ac:dyDescent="0.15">
      <c r="BK117" s="403"/>
      <c r="BL117" s="403"/>
      <c r="BM117" s="403"/>
      <c r="BN117" s="403"/>
      <c r="BO117" s="403"/>
      <c r="BP117" s="403"/>
      <c r="BQ117" s="403"/>
      <c r="BR117" s="403"/>
      <c r="BS117" s="403"/>
      <c r="BT117" s="403"/>
      <c r="BU117" s="403"/>
      <c r="BV117" s="403"/>
    </row>
    <row r="118" spans="63:74" x14ac:dyDescent="0.15">
      <c r="BK118" s="403"/>
      <c r="BL118" s="403"/>
      <c r="BM118" s="403"/>
      <c r="BN118" s="403"/>
      <c r="BO118" s="403"/>
      <c r="BP118" s="403"/>
      <c r="BQ118" s="403"/>
      <c r="BR118" s="403"/>
      <c r="BS118" s="403"/>
      <c r="BT118" s="403"/>
      <c r="BU118" s="403"/>
      <c r="BV118" s="403"/>
    </row>
    <row r="119" spans="63:74" x14ac:dyDescent="0.15">
      <c r="BK119" s="403"/>
      <c r="BL119" s="403"/>
      <c r="BM119" s="403"/>
      <c r="BN119" s="403"/>
      <c r="BO119" s="403"/>
      <c r="BP119" s="403"/>
      <c r="BQ119" s="403"/>
      <c r="BR119" s="403"/>
      <c r="BS119" s="403"/>
      <c r="BT119" s="403"/>
      <c r="BU119" s="403"/>
      <c r="BV119" s="403"/>
    </row>
    <row r="120" spans="63:74" x14ac:dyDescent="0.15">
      <c r="BK120" s="403"/>
      <c r="BL120" s="403"/>
      <c r="BM120" s="403"/>
      <c r="BN120" s="403"/>
      <c r="BO120" s="403"/>
      <c r="BP120" s="403"/>
      <c r="BQ120" s="403"/>
      <c r="BR120" s="403"/>
      <c r="BS120" s="403"/>
      <c r="BT120" s="403"/>
      <c r="BU120" s="403"/>
      <c r="BV120" s="403"/>
    </row>
    <row r="121" spans="63:74" x14ac:dyDescent="0.15">
      <c r="BK121" s="403"/>
      <c r="BL121" s="403"/>
      <c r="BM121" s="403"/>
      <c r="BN121" s="403"/>
      <c r="BO121" s="403"/>
      <c r="BP121" s="403"/>
      <c r="BQ121" s="403"/>
      <c r="BR121" s="403"/>
      <c r="BS121" s="403"/>
      <c r="BT121" s="403"/>
      <c r="BU121" s="403"/>
      <c r="BV121" s="403"/>
    </row>
    <row r="122" spans="63:74" x14ac:dyDescent="0.15">
      <c r="BK122" s="403"/>
      <c r="BL122" s="403"/>
      <c r="BM122" s="403"/>
      <c r="BN122" s="403"/>
      <c r="BO122" s="403"/>
      <c r="BP122" s="403"/>
      <c r="BQ122" s="403"/>
      <c r="BR122" s="403"/>
      <c r="BS122" s="403"/>
      <c r="BT122" s="403"/>
      <c r="BU122" s="403"/>
      <c r="BV122" s="403"/>
    </row>
    <row r="123" spans="63:74" x14ac:dyDescent="0.15">
      <c r="BK123" s="403"/>
      <c r="BL123" s="403"/>
      <c r="BM123" s="403"/>
      <c r="BN123" s="403"/>
      <c r="BO123" s="403"/>
      <c r="BP123" s="403"/>
      <c r="BQ123" s="403"/>
      <c r="BR123" s="403"/>
      <c r="BS123" s="403"/>
      <c r="BT123" s="403"/>
      <c r="BU123" s="403"/>
      <c r="BV123" s="403"/>
    </row>
    <row r="124" spans="63:74" x14ac:dyDescent="0.15">
      <c r="BK124" s="403"/>
      <c r="BL124" s="403"/>
      <c r="BM124" s="403"/>
      <c r="BN124" s="403"/>
      <c r="BO124" s="403"/>
      <c r="BP124" s="403"/>
      <c r="BQ124" s="403"/>
      <c r="BR124" s="403"/>
      <c r="BS124" s="403"/>
      <c r="BT124" s="403"/>
      <c r="BU124" s="403"/>
      <c r="BV124" s="403"/>
    </row>
    <row r="125" spans="63:74" x14ac:dyDescent="0.15">
      <c r="BK125" s="403"/>
      <c r="BL125" s="403"/>
      <c r="BM125" s="403"/>
      <c r="BN125" s="403"/>
      <c r="BO125" s="403"/>
      <c r="BP125" s="403"/>
      <c r="BQ125" s="403"/>
      <c r="BR125" s="403"/>
      <c r="BS125" s="403"/>
      <c r="BT125" s="403"/>
      <c r="BU125" s="403"/>
      <c r="BV125" s="403"/>
    </row>
    <row r="126" spans="63:74" x14ac:dyDescent="0.15">
      <c r="BK126" s="403"/>
      <c r="BL126" s="403"/>
      <c r="BM126" s="403"/>
      <c r="BN126" s="403"/>
      <c r="BO126" s="403"/>
      <c r="BP126" s="403"/>
      <c r="BQ126" s="403"/>
      <c r="BR126" s="403"/>
      <c r="BS126" s="403"/>
      <c r="BT126" s="403"/>
      <c r="BU126" s="403"/>
      <c r="BV126" s="403"/>
    </row>
    <row r="127" spans="63:74" x14ac:dyDescent="0.15">
      <c r="BK127" s="403"/>
      <c r="BL127" s="403"/>
      <c r="BM127" s="403"/>
      <c r="BN127" s="403"/>
      <c r="BO127" s="403"/>
      <c r="BP127" s="403"/>
      <c r="BQ127" s="403"/>
      <c r="BR127" s="403"/>
      <c r="BS127" s="403"/>
      <c r="BT127" s="403"/>
      <c r="BU127" s="403"/>
      <c r="BV127" s="403"/>
    </row>
  </sheetData>
  <mergeCells count="17">
    <mergeCell ref="BK3:BV3"/>
    <mergeCell ref="B1:AL1"/>
    <mergeCell ref="C3:N3"/>
    <mergeCell ref="O3:Z3"/>
    <mergeCell ref="AA3:AL3"/>
    <mergeCell ref="AM3:AX3"/>
    <mergeCell ref="AY3:BJ3"/>
    <mergeCell ref="B35:Q35"/>
    <mergeCell ref="B36:Q36"/>
    <mergeCell ref="B37:Q37"/>
    <mergeCell ref="A1:A2"/>
    <mergeCell ref="B29:Q29"/>
    <mergeCell ref="B31:Q31"/>
    <mergeCell ref="B32:Q32"/>
    <mergeCell ref="B33:Q33"/>
    <mergeCell ref="B30:Q30"/>
    <mergeCell ref="B34:Q34"/>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V5" transitionEvaluation="1" transitionEntry="1" codeName="Sheet11">
    <pageSetUpPr fitToPage="1"/>
  </sheetPr>
  <dimension ref="A1:BV343"/>
  <sheetViews>
    <sheetView showGridLines="0" workbookViewId="0">
      <pane xSplit="2" ySplit="4" topLeftCell="AV5" activePane="bottomRight" state="frozen"/>
      <selection activeCell="BF63" sqref="BF63"/>
      <selection pane="topRight" activeCell="BF63" sqref="BF63"/>
      <selection pane="bottomLeft" activeCell="BF63" sqref="BF63"/>
      <selection pane="bottomRight" activeCell="BI6" sqref="BI6:BI38"/>
    </sheetView>
  </sheetViews>
  <sheetFormatPr defaultColWidth="9.5703125" defaultRowHeight="11.25" x14ac:dyDescent="0.2"/>
  <cols>
    <col min="1" max="1" width="14.42578125" style="72" customWidth="1"/>
    <col min="2" max="2" width="38.7109375" style="72" customWidth="1"/>
    <col min="3" max="50" width="6.5703125" style="72" customWidth="1"/>
    <col min="51" max="55" width="6.5703125" style="396" customWidth="1"/>
    <col min="56" max="58" width="6.5703125" style="669" customWidth="1"/>
    <col min="59" max="62" width="6.5703125" style="396" customWidth="1"/>
    <col min="63" max="74" width="6.5703125" style="72" customWidth="1"/>
    <col min="75" max="16384" width="9.5703125" style="72"/>
  </cols>
  <sheetData>
    <row r="1" spans="1:74" ht="13.35" customHeight="1" x14ac:dyDescent="0.2">
      <c r="A1" s="795" t="s">
        <v>992</v>
      </c>
      <c r="B1" s="836" t="s">
        <v>250</v>
      </c>
      <c r="C1" s="837"/>
      <c r="D1" s="837"/>
      <c r="E1" s="837"/>
      <c r="F1" s="837"/>
      <c r="G1" s="837"/>
      <c r="H1" s="837"/>
      <c r="I1" s="837"/>
      <c r="J1" s="837"/>
      <c r="K1" s="837"/>
      <c r="L1" s="837"/>
      <c r="M1" s="837"/>
      <c r="N1" s="837"/>
      <c r="O1" s="837"/>
      <c r="P1" s="837"/>
      <c r="Q1" s="837"/>
      <c r="R1" s="837"/>
      <c r="S1" s="837"/>
      <c r="T1" s="837"/>
      <c r="U1" s="837"/>
      <c r="V1" s="837"/>
      <c r="W1" s="837"/>
      <c r="X1" s="837"/>
      <c r="Y1" s="837"/>
      <c r="Z1" s="837"/>
      <c r="AA1" s="837"/>
      <c r="AB1" s="837"/>
      <c r="AC1" s="837"/>
      <c r="AD1" s="837"/>
      <c r="AE1" s="837"/>
      <c r="AF1" s="837"/>
      <c r="AG1" s="837"/>
      <c r="AH1" s="837"/>
      <c r="AI1" s="837"/>
      <c r="AJ1" s="837"/>
      <c r="AK1" s="837"/>
      <c r="AL1" s="837"/>
      <c r="AM1" s="304"/>
    </row>
    <row r="2" spans="1:74" ht="12.75" x14ac:dyDescent="0.2">
      <c r="A2" s="796"/>
      <c r="B2" s="541" t="str">
        <f>"U.S. Energy Information Administration  |  Short-Term Energy Outlook  - "&amp;Dates!D1</f>
        <v>U.S. Energy Information Administration  |  Short-Term Energy Outlook  - December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4"/>
    </row>
    <row r="3" spans="1:74" s="12" customFormat="1" ht="12.75" x14ac:dyDescent="0.2">
      <c r="A3" s="14"/>
      <c r="B3" s="15"/>
      <c r="C3" s="804">
        <f>Dates!D3</f>
        <v>2014</v>
      </c>
      <c r="D3" s="800"/>
      <c r="E3" s="800"/>
      <c r="F3" s="800"/>
      <c r="G3" s="800"/>
      <c r="H3" s="800"/>
      <c r="I3" s="800"/>
      <c r="J3" s="800"/>
      <c r="K3" s="800"/>
      <c r="L3" s="800"/>
      <c r="M3" s="800"/>
      <c r="N3" s="801"/>
      <c r="O3" s="804">
        <f>C3+1</f>
        <v>2015</v>
      </c>
      <c r="P3" s="805"/>
      <c r="Q3" s="805"/>
      <c r="R3" s="805"/>
      <c r="S3" s="805"/>
      <c r="T3" s="805"/>
      <c r="U3" s="805"/>
      <c r="V3" s="805"/>
      <c r="W3" s="805"/>
      <c r="X3" s="800"/>
      <c r="Y3" s="800"/>
      <c r="Z3" s="801"/>
      <c r="AA3" s="797">
        <f>O3+1</f>
        <v>2016</v>
      </c>
      <c r="AB3" s="800"/>
      <c r="AC3" s="800"/>
      <c r="AD3" s="800"/>
      <c r="AE3" s="800"/>
      <c r="AF3" s="800"/>
      <c r="AG3" s="800"/>
      <c r="AH3" s="800"/>
      <c r="AI3" s="800"/>
      <c r="AJ3" s="800"/>
      <c r="AK3" s="800"/>
      <c r="AL3" s="801"/>
      <c r="AM3" s="797">
        <f>AA3+1</f>
        <v>2017</v>
      </c>
      <c r="AN3" s="800"/>
      <c r="AO3" s="800"/>
      <c r="AP3" s="800"/>
      <c r="AQ3" s="800"/>
      <c r="AR3" s="800"/>
      <c r="AS3" s="800"/>
      <c r="AT3" s="800"/>
      <c r="AU3" s="800"/>
      <c r="AV3" s="800"/>
      <c r="AW3" s="800"/>
      <c r="AX3" s="801"/>
      <c r="AY3" s="797">
        <f>AM3+1</f>
        <v>2018</v>
      </c>
      <c r="AZ3" s="798"/>
      <c r="BA3" s="798"/>
      <c r="BB3" s="798"/>
      <c r="BC3" s="798"/>
      <c r="BD3" s="798"/>
      <c r="BE3" s="798"/>
      <c r="BF3" s="798"/>
      <c r="BG3" s="798"/>
      <c r="BH3" s="798"/>
      <c r="BI3" s="798"/>
      <c r="BJ3" s="799"/>
      <c r="BK3" s="797">
        <f>AY3+1</f>
        <v>2019</v>
      </c>
      <c r="BL3" s="800"/>
      <c r="BM3" s="800"/>
      <c r="BN3" s="800"/>
      <c r="BO3" s="800"/>
      <c r="BP3" s="800"/>
      <c r="BQ3" s="800"/>
      <c r="BR3" s="800"/>
      <c r="BS3" s="800"/>
      <c r="BT3" s="800"/>
      <c r="BU3" s="800"/>
      <c r="BV3" s="801"/>
    </row>
    <row r="4" spans="1:74" s="12" customFormat="1" x14ac:dyDescent="0.2">
      <c r="A4" s="16"/>
      <c r="B4" s="17"/>
      <c r="C4" s="18" t="s">
        <v>605</v>
      </c>
      <c r="D4" s="18" t="s">
        <v>606</v>
      </c>
      <c r="E4" s="18" t="s">
        <v>607</v>
      </c>
      <c r="F4" s="18" t="s">
        <v>608</v>
      </c>
      <c r="G4" s="18" t="s">
        <v>609</v>
      </c>
      <c r="H4" s="18" t="s">
        <v>610</v>
      </c>
      <c r="I4" s="18" t="s">
        <v>611</v>
      </c>
      <c r="J4" s="18" t="s">
        <v>612</v>
      </c>
      <c r="K4" s="18" t="s">
        <v>613</v>
      </c>
      <c r="L4" s="18" t="s">
        <v>614</v>
      </c>
      <c r="M4" s="18" t="s">
        <v>615</v>
      </c>
      <c r="N4" s="18" t="s">
        <v>616</v>
      </c>
      <c r="O4" s="18" t="s">
        <v>605</v>
      </c>
      <c r="P4" s="18" t="s">
        <v>606</v>
      </c>
      <c r="Q4" s="18" t="s">
        <v>607</v>
      </c>
      <c r="R4" s="18" t="s">
        <v>608</v>
      </c>
      <c r="S4" s="18" t="s">
        <v>609</v>
      </c>
      <c r="T4" s="18" t="s">
        <v>610</v>
      </c>
      <c r="U4" s="18" t="s">
        <v>611</v>
      </c>
      <c r="V4" s="18" t="s">
        <v>612</v>
      </c>
      <c r="W4" s="18" t="s">
        <v>613</v>
      </c>
      <c r="X4" s="18" t="s">
        <v>614</v>
      </c>
      <c r="Y4" s="18" t="s">
        <v>615</v>
      </c>
      <c r="Z4" s="18" t="s">
        <v>616</v>
      </c>
      <c r="AA4" s="18" t="s">
        <v>605</v>
      </c>
      <c r="AB4" s="18" t="s">
        <v>606</v>
      </c>
      <c r="AC4" s="18" t="s">
        <v>607</v>
      </c>
      <c r="AD4" s="18" t="s">
        <v>608</v>
      </c>
      <c r="AE4" s="18" t="s">
        <v>609</v>
      </c>
      <c r="AF4" s="18" t="s">
        <v>610</v>
      </c>
      <c r="AG4" s="18" t="s">
        <v>611</v>
      </c>
      <c r="AH4" s="18" t="s">
        <v>612</v>
      </c>
      <c r="AI4" s="18" t="s">
        <v>613</v>
      </c>
      <c r="AJ4" s="18" t="s">
        <v>614</v>
      </c>
      <c r="AK4" s="18" t="s">
        <v>615</v>
      </c>
      <c r="AL4" s="18" t="s">
        <v>616</v>
      </c>
      <c r="AM4" s="18" t="s">
        <v>605</v>
      </c>
      <c r="AN4" s="18" t="s">
        <v>606</v>
      </c>
      <c r="AO4" s="18" t="s">
        <v>607</v>
      </c>
      <c r="AP4" s="18" t="s">
        <v>608</v>
      </c>
      <c r="AQ4" s="18" t="s">
        <v>609</v>
      </c>
      <c r="AR4" s="18" t="s">
        <v>610</v>
      </c>
      <c r="AS4" s="18" t="s">
        <v>611</v>
      </c>
      <c r="AT4" s="18" t="s">
        <v>612</v>
      </c>
      <c r="AU4" s="18" t="s">
        <v>613</v>
      </c>
      <c r="AV4" s="18" t="s">
        <v>614</v>
      </c>
      <c r="AW4" s="18" t="s">
        <v>615</v>
      </c>
      <c r="AX4" s="18" t="s">
        <v>616</v>
      </c>
      <c r="AY4" s="18" t="s">
        <v>605</v>
      </c>
      <c r="AZ4" s="18" t="s">
        <v>606</v>
      </c>
      <c r="BA4" s="18" t="s">
        <v>607</v>
      </c>
      <c r="BB4" s="18" t="s">
        <v>608</v>
      </c>
      <c r="BC4" s="18" t="s">
        <v>609</v>
      </c>
      <c r="BD4" s="18" t="s">
        <v>610</v>
      </c>
      <c r="BE4" s="18" t="s">
        <v>611</v>
      </c>
      <c r="BF4" s="18" t="s">
        <v>612</v>
      </c>
      <c r="BG4" s="18" t="s">
        <v>613</v>
      </c>
      <c r="BH4" s="18" t="s">
        <v>614</v>
      </c>
      <c r="BI4" s="18" t="s">
        <v>615</v>
      </c>
      <c r="BJ4" s="18" t="s">
        <v>616</v>
      </c>
      <c r="BK4" s="18" t="s">
        <v>605</v>
      </c>
      <c r="BL4" s="18" t="s">
        <v>606</v>
      </c>
      <c r="BM4" s="18" t="s">
        <v>607</v>
      </c>
      <c r="BN4" s="18" t="s">
        <v>608</v>
      </c>
      <c r="BO4" s="18" t="s">
        <v>609</v>
      </c>
      <c r="BP4" s="18" t="s">
        <v>610</v>
      </c>
      <c r="BQ4" s="18" t="s">
        <v>611</v>
      </c>
      <c r="BR4" s="18" t="s">
        <v>612</v>
      </c>
      <c r="BS4" s="18" t="s">
        <v>613</v>
      </c>
      <c r="BT4" s="18" t="s">
        <v>614</v>
      </c>
      <c r="BU4" s="18" t="s">
        <v>615</v>
      </c>
      <c r="BV4" s="18" t="s">
        <v>616</v>
      </c>
    </row>
    <row r="5" spans="1:74" ht="11.1" customHeight="1" x14ac:dyDescent="0.2">
      <c r="A5" s="73"/>
      <c r="B5" s="74" t="s">
        <v>974</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426"/>
      <c r="AZ5" s="739"/>
      <c r="BA5" s="739"/>
      <c r="BB5" s="739"/>
      <c r="BC5" s="739"/>
      <c r="BD5" s="774"/>
      <c r="BE5" s="75"/>
      <c r="BF5" s="75"/>
      <c r="BG5" s="75"/>
      <c r="BH5" s="75"/>
      <c r="BI5" s="75"/>
      <c r="BJ5" s="426"/>
      <c r="BK5" s="426"/>
      <c r="BL5" s="426"/>
      <c r="BM5" s="426"/>
      <c r="BN5" s="426"/>
      <c r="BO5" s="426"/>
      <c r="BP5" s="426"/>
      <c r="BQ5" s="426"/>
      <c r="BR5" s="426"/>
      <c r="BS5" s="426"/>
      <c r="BT5" s="426"/>
      <c r="BU5" s="426"/>
      <c r="BV5" s="426"/>
    </row>
    <row r="6" spans="1:74" ht="11.1" customHeight="1" x14ac:dyDescent="0.2">
      <c r="A6" s="76" t="s">
        <v>968</v>
      </c>
      <c r="B6" s="185" t="s">
        <v>554</v>
      </c>
      <c r="C6" s="214">
        <v>70.928873096999993</v>
      </c>
      <c r="D6" s="214">
        <v>72.608525321000002</v>
      </c>
      <c r="E6" s="214">
        <v>73.133472452000007</v>
      </c>
      <c r="F6" s="214">
        <v>74.922566099999997</v>
      </c>
      <c r="G6" s="214">
        <v>74.517992160999995</v>
      </c>
      <c r="H6" s="214">
        <v>74.902743666999996</v>
      </c>
      <c r="I6" s="214">
        <v>76.495453194000007</v>
      </c>
      <c r="J6" s="214">
        <v>76.912024129000002</v>
      </c>
      <c r="K6" s="214">
        <v>76.884800400000003</v>
      </c>
      <c r="L6" s="214">
        <v>77.647430870999997</v>
      </c>
      <c r="M6" s="214">
        <v>77.150550233000004</v>
      </c>
      <c r="N6" s="214">
        <v>77.748464322999993</v>
      </c>
      <c r="O6" s="214">
        <v>78.075868548000003</v>
      </c>
      <c r="P6" s="214">
        <v>78.463815107000002</v>
      </c>
      <c r="Q6" s="214">
        <v>78.810305774</v>
      </c>
      <c r="R6" s="214">
        <v>79.947986</v>
      </c>
      <c r="S6" s="214">
        <v>78.797208032</v>
      </c>
      <c r="T6" s="214">
        <v>78.613866866999999</v>
      </c>
      <c r="U6" s="214">
        <v>78.862992581</v>
      </c>
      <c r="V6" s="214">
        <v>78.952723355000003</v>
      </c>
      <c r="W6" s="214">
        <v>79.451042999999999</v>
      </c>
      <c r="X6" s="214">
        <v>78.872316902999998</v>
      </c>
      <c r="Y6" s="214">
        <v>78.541217433</v>
      </c>
      <c r="Z6" s="214">
        <v>78.545799935000005</v>
      </c>
      <c r="AA6" s="214">
        <v>78.560495516000003</v>
      </c>
      <c r="AB6" s="214">
        <v>79.673152793</v>
      </c>
      <c r="AC6" s="214">
        <v>78.773416452000006</v>
      </c>
      <c r="AD6" s="214">
        <v>78.718453533000002</v>
      </c>
      <c r="AE6" s="214">
        <v>77.821785289999994</v>
      </c>
      <c r="AF6" s="214">
        <v>77.076280967000002</v>
      </c>
      <c r="AG6" s="214">
        <v>77.706927194000002</v>
      </c>
      <c r="AH6" s="214">
        <v>77.090734257999998</v>
      </c>
      <c r="AI6" s="214">
        <v>76.580057832999998</v>
      </c>
      <c r="AJ6" s="214">
        <v>76.279981226000004</v>
      </c>
      <c r="AK6" s="214">
        <v>76.916482966999993</v>
      </c>
      <c r="AL6" s="214">
        <v>76.050186354999994</v>
      </c>
      <c r="AM6" s="214">
        <v>75.979681515999999</v>
      </c>
      <c r="AN6" s="214">
        <v>76.625913749999995</v>
      </c>
      <c r="AO6" s="214">
        <v>78.418810065000002</v>
      </c>
      <c r="AP6" s="214">
        <v>78.502159832999993</v>
      </c>
      <c r="AQ6" s="214">
        <v>78.371707870999998</v>
      </c>
      <c r="AR6" s="214">
        <v>78.987322599999999</v>
      </c>
      <c r="AS6" s="214">
        <v>79.955689226000004</v>
      </c>
      <c r="AT6" s="214">
        <v>79.936718225999996</v>
      </c>
      <c r="AU6" s="214">
        <v>81.133553966999997</v>
      </c>
      <c r="AV6" s="214">
        <v>82.268117064999998</v>
      </c>
      <c r="AW6" s="214">
        <v>84.499417367000007</v>
      </c>
      <c r="AX6" s="214">
        <v>84.999681386999995</v>
      </c>
      <c r="AY6" s="214">
        <v>83.432426323000001</v>
      </c>
      <c r="AZ6" s="214">
        <v>85.163614499999994</v>
      </c>
      <c r="BA6" s="214">
        <v>86.223440934999999</v>
      </c>
      <c r="BB6" s="214">
        <v>86.596001200000003</v>
      </c>
      <c r="BC6" s="214">
        <v>87.530164612999997</v>
      </c>
      <c r="BD6" s="214">
        <v>88.033588899999998</v>
      </c>
      <c r="BE6" s="214">
        <v>89.794047613000004</v>
      </c>
      <c r="BF6" s="214">
        <v>91.841560419000004</v>
      </c>
      <c r="BG6" s="214">
        <v>92.976260199999999</v>
      </c>
      <c r="BH6" s="214">
        <v>93.805980000000005</v>
      </c>
      <c r="BI6" s="214">
        <v>94.60248</v>
      </c>
      <c r="BJ6" s="355">
        <v>95.25676</v>
      </c>
      <c r="BK6" s="355">
        <v>95.912210000000002</v>
      </c>
      <c r="BL6" s="355">
        <v>96.280379999999994</v>
      </c>
      <c r="BM6" s="355">
        <v>96.644300000000001</v>
      </c>
      <c r="BN6" s="355">
        <v>96.929590000000005</v>
      </c>
      <c r="BO6" s="355">
        <v>97.193380000000005</v>
      </c>
      <c r="BP6" s="355">
        <v>97.32432</v>
      </c>
      <c r="BQ6" s="355">
        <v>97.321920000000006</v>
      </c>
      <c r="BR6" s="355">
        <v>97.528289999999998</v>
      </c>
      <c r="BS6" s="355">
        <v>97.520039999999995</v>
      </c>
      <c r="BT6" s="355">
        <v>97.48809</v>
      </c>
      <c r="BU6" s="355">
        <v>97.486270000000005</v>
      </c>
      <c r="BV6" s="355">
        <v>97.427260000000004</v>
      </c>
    </row>
    <row r="7" spans="1:74" ht="11.1" customHeight="1" x14ac:dyDescent="0.2">
      <c r="A7" s="76" t="s">
        <v>969</v>
      </c>
      <c r="B7" s="185" t="s">
        <v>555</v>
      </c>
      <c r="C7" s="214">
        <v>1.0023497419</v>
      </c>
      <c r="D7" s="214">
        <v>1.0031504285999999</v>
      </c>
      <c r="E7" s="214">
        <v>0.96831829032000005</v>
      </c>
      <c r="F7" s="214">
        <v>0.96638239999999997</v>
      </c>
      <c r="G7" s="214">
        <v>0.92849719355000004</v>
      </c>
      <c r="H7" s="214">
        <v>0.90168006667</v>
      </c>
      <c r="I7" s="214">
        <v>0.83760864516</v>
      </c>
      <c r="J7" s="214">
        <v>0.83561203226000003</v>
      </c>
      <c r="K7" s="214">
        <v>0.95005620000000002</v>
      </c>
      <c r="L7" s="214">
        <v>0.96415700000000004</v>
      </c>
      <c r="M7" s="214">
        <v>0.98130286667</v>
      </c>
      <c r="N7" s="214">
        <v>1.0195545805999999</v>
      </c>
      <c r="O7" s="214">
        <v>1.0141756773999999</v>
      </c>
      <c r="P7" s="214">
        <v>0.98249407143</v>
      </c>
      <c r="Q7" s="214">
        <v>0.98460487097000005</v>
      </c>
      <c r="R7" s="214">
        <v>0.99196016666999998</v>
      </c>
      <c r="S7" s="214">
        <v>0.93947148387000001</v>
      </c>
      <c r="T7" s="214">
        <v>0.86666433333000004</v>
      </c>
      <c r="U7" s="214">
        <v>0.86069874193999996</v>
      </c>
      <c r="V7" s="214">
        <v>0.81213077419000002</v>
      </c>
      <c r="W7" s="214">
        <v>0.91999966666999999</v>
      </c>
      <c r="X7" s="214">
        <v>0.94134241934999996</v>
      </c>
      <c r="Y7" s="214">
        <v>0.98966583333000002</v>
      </c>
      <c r="Z7" s="214">
        <v>0.99811180644999997</v>
      </c>
      <c r="AA7" s="214">
        <v>0.98985696773999998</v>
      </c>
      <c r="AB7" s="214">
        <v>0.98047362068999999</v>
      </c>
      <c r="AC7" s="214">
        <v>0.96446416129000001</v>
      </c>
      <c r="AD7" s="214">
        <v>0.87527080000000002</v>
      </c>
      <c r="AE7" s="214">
        <v>0.87380251613000004</v>
      </c>
      <c r="AF7" s="214">
        <v>0.82939439999999998</v>
      </c>
      <c r="AG7" s="214">
        <v>0.80725641935000003</v>
      </c>
      <c r="AH7" s="214">
        <v>0.80545829032000005</v>
      </c>
      <c r="AI7" s="214">
        <v>0.83234090000000005</v>
      </c>
      <c r="AJ7" s="214">
        <v>0.92084509677000004</v>
      </c>
      <c r="AK7" s="214">
        <v>1.0126803666999999</v>
      </c>
      <c r="AL7" s="214">
        <v>1.0197435483999999</v>
      </c>
      <c r="AM7" s="214">
        <v>1.0007213548</v>
      </c>
      <c r="AN7" s="214">
        <v>1.0051831786000001</v>
      </c>
      <c r="AO7" s="214">
        <v>1.0110912581</v>
      </c>
      <c r="AP7" s="214">
        <v>1.0124299333</v>
      </c>
      <c r="AQ7" s="214">
        <v>0.98061022581000001</v>
      </c>
      <c r="AR7" s="214">
        <v>0.91696866666999999</v>
      </c>
      <c r="AS7" s="214">
        <v>0.77498987097000005</v>
      </c>
      <c r="AT7" s="214">
        <v>0.78796545160999998</v>
      </c>
      <c r="AU7" s="214">
        <v>0.90684133333000005</v>
      </c>
      <c r="AV7" s="214">
        <v>0.95277612902999997</v>
      </c>
      <c r="AW7" s="214">
        <v>0.99199320000000002</v>
      </c>
      <c r="AX7" s="214">
        <v>0.98839687096999995</v>
      </c>
      <c r="AY7" s="214">
        <v>1.0024972903</v>
      </c>
      <c r="AZ7" s="214">
        <v>0.99014989285999999</v>
      </c>
      <c r="BA7" s="214">
        <v>0.99678825806000004</v>
      </c>
      <c r="BB7" s="214">
        <v>0.96375683332999995</v>
      </c>
      <c r="BC7" s="214">
        <v>0.93008154839000001</v>
      </c>
      <c r="BD7" s="214">
        <v>0.86816786667000001</v>
      </c>
      <c r="BE7" s="214">
        <v>0.84246267742000003</v>
      </c>
      <c r="BF7" s="214">
        <v>0.84280248387000001</v>
      </c>
      <c r="BG7" s="214">
        <v>0.90166080000000004</v>
      </c>
      <c r="BH7" s="214">
        <v>0.90800979999999998</v>
      </c>
      <c r="BI7" s="214">
        <v>0.94806990000000002</v>
      </c>
      <c r="BJ7" s="355">
        <v>0.95398579999999999</v>
      </c>
      <c r="BK7" s="355">
        <v>0.95852760000000004</v>
      </c>
      <c r="BL7" s="355">
        <v>1.0128619999999999</v>
      </c>
      <c r="BM7" s="355">
        <v>1.019911</v>
      </c>
      <c r="BN7" s="355">
        <v>0.93905479999999997</v>
      </c>
      <c r="BO7" s="355">
        <v>0.8676104</v>
      </c>
      <c r="BP7" s="355">
        <v>0.78664670000000003</v>
      </c>
      <c r="BQ7" s="355">
        <v>0.63634329999999995</v>
      </c>
      <c r="BR7" s="355">
        <v>0.83245579999999997</v>
      </c>
      <c r="BS7" s="355">
        <v>0.91287079999999998</v>
      </c>
      <c r="BT7" s="355">
        <v>0.92185439999999996</v>
      </c>
      <c r="BU7" s="355">
        <v>0.95322419999999997</v>
      </c>
      <c r="BV7" s="355">
        <v>0.95589000000000002</v>
      </c>
    </row>
    <row r="8" spans="1:74" ht="11.1" customHeight="1" x14ac:dyDescent="0.2">
      <c r="A8" s="76" t="s">
        <v>972</v>
      </c>
      <c r="B8" s="185" t="s">
        <v>133</v>
      </c>
      <c r="C8" s="214">
        <v>3.2364734838999998</v>
      </c>
      <c r="D8" s="214">
        <v>3.3454396429000002</v>
      </c>
      <c r="E8" s="214">
        <v>3.3340279677</v>
      </c>
      <c r="F8" s="214">
        <v>3.4844088666999999</v>
      </c>
      <c r="G8" s="214">
        <v>3.5324142903000002</v>
      </c>
      <c r="H8" s="214">
        <v>3.5237740333000001</v>
      </c>
      <c r="I8" s="214">
        <v>3.4913942258000001</v>
      </c>
      <c r="J8" s="214">
        <v>3.5162393548000002</v>
      </c>
      <c r="K8" s="214">
        <v>3.4942406333</v>
      </c>
      <c r="L8" s="214">
        <v>3.5165595161000001</v>
      </c>
      <c r="M8" s="214">
        <v>3.3360489667</v>
      </c>
      <c r="N8" s="214">
        <v>3.4003628387</v>
      </c>
      <c r="O8" s="214">
        <v>3.4163715483999999</v>
      </c>
      <c r="P8" s="214">
        <v>3.3588606071</v>
      </c>
      <c r="Q8" s="214">
        <v>3.0849011289999999</v>
      </c>
      <c r="R8" s="214">
        <v>3.5699841666999999</v>
      </c>
      <c r="S8" s="214">
        <v>3.5924043548000002</v>
      </c>
      <c r="T8" s="214">
        <v>3.5121537332999999</v>
      </c>
      <c r="U8" s="214">
        <v>3.7630379676999999</v>
      </c>
      <c r="V8" s="214">
        <v>3.8430978386999999</v>
      </c>
      <c r="W8" s="214">
        <v>3.8741262333000002</v>
      </c>
      <c r="X8" s="214">
        <v>3.5772226129</v>
      </c>
      <c r="Y8" s="214">
        <v>3.3795202999999998</v>
      </c>
      <c r="Z8" s="214">
        <v>3.4914604194000001</v>
      </c>
      <c r="AA8" s="214">
        <v>3.3684434194000001</v>
      </c>
      <c r="AB8" s="214">
        <v>3.3349898621</v>
      </c>
      <c r="AC8" s="214">
        <v>3.4466514194000002</v>
      </c>
      <c r="AD8" s="214">
        <v>3.2485630333</v>
      </c>
      <c r="AE8" s="214">
        <v>3.4318000323</v>
      </c>
      <c r="AF8" s="214">
        <v>3.1110263667</v>
      </c>
      <c r="AG8" s="214">
        <v>3.1938824515999999</v>
      </c>
      <c r="AH8" s="214">
        <v>3.2873087742</v>
      </c>
      <c r="AI8" s="214">
        <v>3.1254156332999998</v>
      </c>
      <c r="AJ8" s="214">
        <v>3.2455705483999999</v>
      </c>
      <c r="AK8" s="214">
        <v>3.2636478667</v>
      </c>
      <c r="AL8" s="214">
        <v>3.3003703548000001</v>
      </c>
      <c r="AM8" s="214">
        <v>3.2700238064999998</v>
      </c>
      <c r="AN8" s="214">
        <v>3.1592205714000001</v>
      </c>
      <c r="AO8" s="214">
        <v>3.2769611613</v>
      </c>
      <c r="AP8" s="214">
        <v>3.0267268000000001</v>
      </c>
      <c r="AQ8" s="214">
        <v>3.0700342903000002</v>
      </c>
      <c r="AR8" s="214">
        <v>2.8943709332999998</v>
      </c>
      <c r="AS8" s="214">
        <v>3.0293591612999999</v>
      </c>
      <c r="AT8" s="214">
        <v>2.8645070000000001</v>
      </c>
      <c r="AU8" s="214">
        <v>2.8158523999999998</v>
      </c>
      <c r="AV8" s="214">
        <v>2.4688081290000001</v>
      </c>
      <c r="AW8" s="214">
        <v>2.6007319999999998</v>
      </c>
      <c r="AX8" s="214">
        <v>2.3980777418999999</v>
      </c>
      <c r="AY8" s="214">
        <v>2.4894125805999998</v>
      </c>
      <c r="AZ8" s="214">
        <v>2.5904406429</v>
      </c>
      <c r="BA8" s="214">
        <v>2.6232492258</v>
      </c>
      <c r="BB8" s="214">
        <v>2.4352866333000001</v>
      </c>
      <c r="BC8" s="214">
        <v>2.4587234516000001</v>
      </c>
      <c r="BD8" s="214">
        <v>2.5603740667000001</v>
      </c>
      <c r="BE8" s="214">
        <v>2.8028619032000002</v>
      </c>
      <c r="BF8" s="214">
        <v>2.9777567096999999</v>
      </c>
      <c r="BG8" s="214">
        <v>2.7993448999999999</v>
      </c>
      <c r="BH8" s="214">
        <v>2.789647</v>
      </c>
      <c r="BI8" s="214">
        <v>2.9097849999999998</v>
      </c>
      <c r="BJ8" s="355">
        <v>2.9377270000000002</v>
      </c>
      <c r="BK8" s="355">
        <v>2.9444509999999999</v>
      </c>
      <c r="BL8" s="355">
        <v>2.9525229999999998</v>
      </c>
      <c r="BM8" s="355">
        <v>2.9600710000000001</v>
      </c>
      <c r="BN8" s="355">
        <v>2.9563039999999998</v>
      </c>
      <c r="BO8" s="355">
        <v>2.9616289999999998</v>
      </c>
      <c r="BP8" s="355">
        <v>2.9383840000000001</v>
      </c>
      <c r="BQ8" s="355">
        <v>2.9486520000000001</v>
      </c>
      <c r="BR8" s="355">
        <v>2.9106939999999999</v>
      </c>
      <c r="BS8" s="355">
        <v>2.8599559999999999</v>
      </c>
      <c r="BT8" s="355">
        <v>2.9290340000000001</v>
      </c>
      <c r="BU8" s="355">
        <v>2.9807380000000001</v>
      </c>
      <c r="BV8" s="355">
        <v>2.9993409999999998</v>
      </c>
    </row>
    <row r="9" spans="1:74" ht="11.1" customHeight="1" x14ac:dyDescent="0.2">
      <c r="A9" s="76" t="s">
        <v>973</v>
      </c>
      <c r="B9" s="185" t="s">
        <v>125</v>
      </c>
      <c r="C9" s="214">
        <v>66.690049870999999</v>
      </c>
      <c r="D9" s="214">
        <v>68.259935249999998</v>
      </c>
      <c r="E9" s="214">
        <v>68.831126194000007</v>
      </c>
      <c r="F9" s="214">
        <v>70.471774832999998</v>
      </c>
      <c r="G9" s="214">
        <v>70.057080677000002</v>
      </c>
      <c r="H9" s="214">
        <v>70.477289567</v>
      </c>
      <c r="I9" s="214">
        <v>72.166450323000007</v>
      </c>
      <c r="J9" s="214">
        <v>72.560172742000006</v>
      </c>
      <c r="K9" s="214">
        <v>72.440503566999993</v>
      </c>
      <c r="L9" s="214">
        <v>73.166714354999996</v>
      </c>
      <c r="M9" s="214">
        <v>72.833198400000001</v>
      </c>
      <c r="N9" s="214">
        <v>73.328546903000003</v>
      </c>
      <c r="O9" s="214">
        <v>73.645321323000005</v>
      </c>
      <c r="P9" s="214">
        <v>74.122460429</v>
      </c>
      <c r="Q9" s="214">
        <v>74.740799773999996</v>
      </c>
      <c r="R9" s="214">
        <v>75.386041667000001</v>
      </c>
      <c r="S9" s="214">
        <v>74.265332193999996</v>
      </c>
      <c r="T9" s="214">
        <v>74.235048800000001</v>
      </c>
      <c r="U9" s="214">
        <v>74.239255870999997</v>
      </c>
      <c r="V9" s="214">
        <v>74.297494741999998</v>
      </c>
      <c r="W9" s="214">
        <v>74.656917100000001</v>
      </c>
      <c r="X9" s="214">
        <v>74.353751871</v>
      </c>
      <c r="Y9" s="214">
        <v>74.1720313</v>
      </c>
      <c r="Z9" s="214">
        <v>74.056227710000002</v>
      </c>
      <c r="AA9" s="214">
        <v>74.202195129000003</v>
      </c>
      <c r="AB9" s="214">
        <v>75.357689309999998</v>
      </c>
      <c r="AC9" s="214">
        <v>74.362300871000002</v>
      </c>
      <c r="AD9" s="214">
        <v>74.594619699999996</v>
      </c>
      <c r="AE9" s="214">
        <v>73.516182741999998</v>
      </c>
      <c r="AF9" s="214">
        <v>73.135860199999996</v>
      </c>
      <c r="AG9" s="214">
        <v>73.705788322999993</v>
      </c>
      <c r="AH9" s="214">
        <v>72.997967193999997</v>
      </c>
      <c r="AI9" s="214">
        <v>72.622301300000004</v>
      </c>
      <c r="AJ9" s="214">
        <v>72.113565581000003</v>
      </c>
      <c r="AK9" s="214">
        <v>72.640154733000003</v>
      </c>
      <c r="AL9" s="214">
        <v>71.730072452000002</v>
      </c>
      <c r="AM9" s="214">
        <v>71.708936355000006</v>
      </c>
      <c r="AN9" s="214">
        <v>72.461510000000004</v>
      </c>
      <c r="AO9" s="214">
        <v>74.130757645000003</v>
      </c>
      <c r="AP9" s="214">
        <v>74.463003099999995</v>
      </c>
      <c r="AQ9" s="214">
        <v>74.321063355000007</v>
      </c>
      <c r="AR9" s="214">
        <v>75.175983000000002</v>
      </c>
      <c r="AS9" s="214">
        <v>76.151340193999999</v>
      </c>
      <c r="AT9" s="214">
        <v>76.284245773999999</v>
      </c>
      <c r="AU9" s="214">
        <v>77.410860232999994</v>
      </c>
      <c r="AV9" s="214">
        <v>78.846532805999999</v>
      </c>
      <c r="AW9" s="214">
        <v>80.906692167000003</v>
      </c>
      <c r="AX9" s="214">
        <v>81.613206774000005</v>
      </c>
      <c r="AY9" s="214">
        <v>79.940516451999997</v>
      </c>
      <c r="AZ9" s="214">
        <v>81.583023964000006</v>
      </c>
      <c r="BA9" s="214">
        <v>82.603403451999995</v>
      </c>
      <c r="BB9" s="214">
        <v>83.196957733000005</v>
      </c>
      <c r="BC9" s="214">
        <v>84.141359613000006</v>
      </c>
      <c r="BD9" s="214">
        <v>84.605046967000007</v>
      </c>
      <c r="BE9" s="214">
        <v>86.148723032000007</v>
      </c>
      <c r="BF9" s="214">
        <v>88.021001225999996</v>
      </c>
      <c r="BG9" s="214">
        <v>89.275254500000003</v>
      </c>
      <c r="BH9" s="214">
        <v>90.108320000000006</v>
      </c>
      <c r="BI9" s="214">
        <v>90.744630000000001</v>
      </c>
      <c r="BJ9" s="355">
        <v>91.365049999999997</v>
      </c>
      <c r="BK9" s="355">
        <v>92.009230000000002</v>
      </c>
      <c r="BL9" s="355">
        <v>92.314989999999995</v>
      </c>
      <c r="BM9" s="355">
        <v>92.664320000000004</v>
      </c>
      <c r="BN9" s="355">
        <v>93.034229999999994</v>
      </c>
      <c r="BO9" s="355">
        <v>93.364140000000006</v>
      </c>
      <c r="BP9" s="355">
        <v>93.599279999999993</v>
      </c>
      <c r="BQ9" s="355">
        <v>93.736930000000001</v>
      </c>
      <c r="BR9" s="355">
        <v>93.785139999999998</v>
      </c>
      <c r="BS9" s="355">
        <v>93.747209999999995</v>
      </c>
      <c r="BT9" s="355">
        <v>93.637200000000007</v>
      </c>
      <c r="BU9" s="355">
        <v>93.552310000000006</v>
      </c>
      <c r="BV9" s="355">
        <v>93.472030000000004</v>
      </c>
    </row>
    <row r="10" spans="1:74" ht="11.1" customHeight="1" x14ac:dyDescent="0.2">
      <c r="A10" s="76" t="s">
        <v>665</v>
      </c>
      <c r="B10" s="185" t="s">
        <v>556</v>
      </c>
      <c r="C10" s="214">
        <v>66.780741934999995</v>
      </c>
      <c r="D10" s="214">
        <v>68.362142856999995</v>
      </c>
      <c r="E10" s="214">
        <v>68.856387096999995</v>
      </c>
      <c r="F10" s="214">
        <v>70.540866667000003</v>
      </c>
      <c r="G10" s="214">
        <v>70.159935484000002</v>
      </c>
      <c r="H10" s="214">
        <v>70.522199999999998</v>
      </c>
      <c r="I10" s="214">
        <v>72.021774194000002</v>
      </c>
      <c r="J10" s="214">
        <v>72.413967741999997</v>
      </c>
      <c r="K10" s="214">
        <v>72.388333333000006</v>
      </c>
      <c r="L10" s="214">
        <v>73.106354839000005</v>
      </c>
      <c r="M10" s="214">
        <v>72.638533332999998</v>
      </c>
      <c r="N10" s="214">
        <v>73.201483870999994</v>
      </c>
      <c r="O10" s="214">
        <v>73.444870968000004</v>
      </c>
      <c r="P10" s="214">
        <v>73.809785714</v>
      </c>
      <c r="Q10" s="214">
        <v>74.135741934999999</v>
      </c>
      <c r="R10" s="214">
        <v>75.205933333000004</v>
      </c>
      <c r="S10" s="214">
        <v>74.123419354999996</v>
      </c>
      <c r="T10" s="214">
        <v>73.950966667000003</v>
      </c>
      <c r="U10" s="214">
        <v>74.185290323000004</v>
      </c>
      <c r="V10" s="214">
        <v>74.269709676999994</v>
      </c>
      <c r="W10" s="214">
        <v>74.738466666999997</v>
      </c>
      <c r="X10" s="214">
        <v>74.194064515999997</v>
      </c>
      <c r="Y10" s="214">
        <v>73.882599999999996</v>
      </c>
      <c r="Z10" s="214">
        <v>73.886935484000006</v>
      </c>
      <c r="AA10" s="214">
        <v>73.559354838999994</v>
      </c>
      <c r="AB10" s="214">
        <v>74.601172414000004</v>
      </c>
      <c r="AC10" s="214">
        <v>73.758709676999999</v>
      </c>
      <c r="AD10" s="214">
        <v>73.707266666999999</v>
      </c>
      <c r="AE10" s="214">
        <v>72.867677419000003</v>
      </c>
      <c r="AF10" s="214">
        <v>72.169633332999993</v>
      </c>
      <c r="AG10" s="214">
        <v>72.760129031999995</v>
      </c>
      <c r="AH10" s="214">
        <v>72.183161290000001</v>
      </c>
      <c r="AI10" s="214">
        <v>71.704999999999998</v>
      </c>
      <c r="AJ10" s="214">
        <v>71.424032257999997</v>
      </c>
      <c r="AK10" s="214">
        <v>72.02</v>
      </c>
      <c r="AL10" s="214">
        <v>71.208838709999995</v>
      </c>
      <c r="AM10" s="214">
        <v>71.020129032</v>
      </c>
      <c r="AN10" s="214">
        <v>71.624178571000002</v>
      </c>
      <c r="AO10" s="214">
        <v>73.300064516000006</v>
      </c>
      <c r="AP10" s="214">
        <v>73.377966666999995</v>
      </c>
      <c r="AQ10" s="214">
        <v>73.256032258000005</v>
      </c>
      <c r="AR10" s="214">
        <v>73.831466667000001</v>
      </c>
      <c r="AS10" s="214">
        <v>74.736612902999994</v>
      </c>
      <c r="AT10" s="214">
        <v>74.718870968000004</v>
      </c>
      <c r="AU10" s="214">
        <v>75.837599999999995</v>
      </c>
      <c r="AV10" s="214">
        <v>76.898096773999995</v>
      </c>
      <c r="AW10" s="214">
        <v>78.983766666999998</v>
      </c>
      <c r="AX10" s="214">
        <v>79.451354839000004</v>
      </c>
      <c r="AY10" s="214">
        <v>77.920354838999998</v>
      </c>
      <c r="AZ10" s="214">
        <v>79.357892856999996</v>
      </c>
      <c r="BA10" s="214">
        <v>80.174032257999997</v>
      </c>
      <c r="BB10" s="214">
        <v>80.456699999999998</v>
      </c>
      <c r="BC10" s="214">
        <v>81.33483871</v>
      </c>
      <c r="BD10" s="214">
        <v>81.787099999999995</v>
      </c>
      <c r="BE10" s="214">
        <v>83.432322580999994</v>
      </c>
      <c r="BF10" s="214">
        <v>85.276516129000001</v>
      </c>
      <c r="BG10" s="214">
        <v>86.322299999999998</v>
      </c>
      <c r="BH10" s="214">
        <v>87.084450000000004</v>
      </c>
      <c r="BI10" s="214">
        <v>87.798559999999995</v>
      </c>
      <c r="BJ10" s="355">
        <v>88.391850000000005</v>
      </c>
      <c r="BK10" s="355">
        <v>88.985510000000005</v>
      </c>
      <c r="BL10" s="355">
        <v>89.308890000000005</v>
      </c>
      <c r="BM10" s="355">
        <v>89.63082</v>
      </c>
      <c r="BN10" s="355">
        <v>89.879249999999999</v>
      </c>
      <c r="BO10" s="355">
        <v>90.107190000000003</v>
      </c>
      <c r="BP10" s="355">
        <v>90.212410000000006</v>
      </c>
      <c r="BQ10" s="355">
        <v>90.193749999999994</v>
      </c>
      <c r="BR10" s="355">
        <v>90.368409999999997</v>
      </c>
      <c r="BS10" s="355">
        <v>90.344220000000007</v>
      </c>
      <c r="BT10" s="355">
        <v>90.297910000000002</v>
      </c>
      <c r="BU10" s="355">
        <v>90.279399999999995</v>
      </c>
      <c r="BV10" s="355">
        <v>90.207819999999998</v>
      </c>
    </row>
    <row r="11" spans="1:74" ht="11.1" customHeight="1" x14ac:dyDescent="0.2">
      <c r="A11" s="635" t="s">
        <v>671</v>
      </c>
      <c r="B11" s="636" t="s">
        <v>1179</v>
      </c>
      <c r="C11" s="214">
        <v>0.27535322580999999</v>
      </c>
      <c r="D11" s="214">
        <v>0.13656892857</v>
      </c>
      <c r="E11" s="214">
        <v>8.7134967741999997E-2</v>
      </c>
      <c r="F11" s="214">
        <v>0.10020546667000001</v>
      </c>
      <c r="G11" s="214">
        <v>9.0517290323000002E-2</v>
      </c>
      <c r="H11" s="214">
        <v>0.32666273333000001</v>
      </c>
      <c r="I11" s="214">
        <v>0.20339206452</v>
      </c>
      <c r="J11" s="214">
        <v>5.0553451612999997E-2</v>
      </c>
      <c r="K11" s="214">
        <v>0.19150036667000001</v>
      </c>
      <c r="L11" s="214">
        <v>0.22494225806000001</v>
      </c>
      <c r="M11" s="214">
        <v>0</v>
      </c>
      <c r="N11" s="214">
        <v>0.25842312902999998</v>
      </c>
      <c r="O11" s="214">
        <v>0.37470693548</v>
      </c>
      <c r="P11" s="214">
        <v>0.43579732143</v>
      </c>
      <c r="Q11" s="214">
        <v>0.47260416128999999</v>
      </c>
      <c r="R11" s="214">
        <v>9.6095266666999996E-2</v>
      </c>
      <c r="S11" s="214">
        <v>5.5065516129E-2</v>
      </c>
      <c r="T11" s="214">
        <v>8.6591433332999998E-2</v>
      </c>
      <c r="U11" s="214">
        <v>0.23140287097000001</v>
      </c>
      <c r="V11" s="214">
        <v>0.36146448387000002</v>
      </c>
      <c r="W11" s="214">
        <v>0.18845123333</v>
      </c>
      <c r="X11" s="214">
        <v>0.28027732257999999</v>
      </c>
      <c r="Y11" s="214">
        <v>0.25051279999999998</v>
      </c>
      <c r="Z11" s="214">
        <v>0.18121761289999999</v>
      </c>
      <c r="AA11" s="214">
        <v>0.38865748386999999</v>
      </c>
      <c r="AB11" s="214">
        <v>0.33545096551999998</v>
      </c>
      <c r="AC11" s="214">
        <v>0.27637138709999998</v>
      </c>
      <c r="AD11" s="214">
        <v>0.15891150000000001</v>
      </c>
      <c r="AE11" s="214">
        <v>0.16774222581000001</v>
      </c>
      <c r="AF11" s="214">
        <v>0.25460490000000002</v>
      </c>
      <c r="AG11" s="214">
        <v>0.18622654839</v>
      </c>
      <c r="AH11" s="214">
        <v>0.26071296774000002</v>
      </c>
      <c r="AI11" s="214">
        <v>9.6082733333000006E-2</v>
      </c>
      <c r="AJ11" s="214">
        <v>0.18558383871</v>
      </c>
      <c r="AK11" s="214">
        <v>0.30244036667000002</v>
      </c>
      <c r="AL11" s="214">
        <v>0.28560287096999998</v>
      </c>
      <c r="AM11" s="214">
        <v>0.41789790322999998</v>
      </c>
      <c r="AN11" s="214">
        <v>0.30274167857000001</v>
      </c>
      <c r="AO11" s="214">
        <v>0.15735993547999999</v>
      </c>
      <c r="AP11" s="214">
        <v>0.17235723333</v>
      </c>
      <c r="AQ11" s="214">
        <v>0.17722793547999999</v>
      </c>
      <c r="AR11" s="214">
        <v>0.1879007</v>
      </c>
      <c r="AS11" s="214">
        <v>0.16738283871000001</v>
      </c>
      <c r="AT11" s="214">
        <v>0.25362032258</v>
      </c>
      <c r="AU11" s="214">
        <v>8.8338566667000004E-2</v>
      </c>
      <c r="AV11" s="214">
        <v>7.9250741934999994E-2</v>
      </c>
      <c r="AW11" s="214">
        <v>0.21259883332999999</v>
      </c>
      <c r="AX11" s="214">
        <v>0.35043651612999999</v>
      </c>
      <c r="AY11" s="214">
        <v>0.53676612902999998</v>
      </c>
      <c r="AZ11" s="214">
        <v>0.241808</v>
      </c>
      <c r="BA11" s="214">
        <v>0.20879648386999999</v>
      </c>
      <c r="BB11" s="214">
        <v>0.10435483332999999</v>
      </c>
      <c r="BC11" s="214">
        <v>8.5581870968000004E-2</v>
      </c>
      <c r="BD11" s="214">
        <v>9.6805066667000006E-2</v>
      </c>
      <c r="BE11" s="214">
        <v>0.18069354838999999</v>
      </c>
      <c r="BF11" s="214">
        <v>0.17655964516</v>
      </c>
      <c r="BG11" s="214">
        <v>0.10514343332999999</v>
      </c>
      <c r="BH11" s="214">
        <v>0.15</v>
      </c>
      <c r="BI11" s="214">
        <v>0.15</v>
      </c>
      <c r="BJ11" s="355">
        <v>0.25316920636000001</v>
      </c>
      <c r="BK11" s="355">
        <v>0.42957005247000002</v>
      </c>
      <c r="BL11" s="355">
        <v>0.38</v>
      </c>
      <c r="BM11" s="355">
        <v>0.15710922581</v>
      </c>
      <c r="BN11" s="355">
        <v>0.1661504</v>
      </c>
      <c r="BO11" s="355">
        <v>0.17014629032</v>
      </c>
      <c r="BP11" s="355">
        <v>0.18083623333000001</v>
      </c>
      <c r="BQ11" s="355">
        <v>0.16046209677000001</v>
      </c>
      <c r="BR11" s="355">
        <v>0.24632883871</v>
      </c>
      <c r="BS11" s="355">
        <v>8.7264666667000002E-2</v>
      </c>
      <c r="BT11" s="355">
        <v>7.5378806452E-2</v>
      </c>
      <c r="BU11" s="355">
        <v>0.20710567532999999</v>
      </c>
      <c r="BV11" s="355">
        <v>0.35</v>
      </c>
    </row>
    <row r="12" spans="1:74" ht="11.1" customHeight="1" x14ac:dyDescent="0.2">
      <c r="A12" s="635" t="s">
        <v>1180</v>
      </c>
      <c r="B12" s="636" t="s">
        <v>1181</v>
      </c>
      <c r="C12" s="214">
        <v>9.5051612903E-4</v>
      </c>
      <c r="D12" s="214">
        <v>9.6226464285999999E-2</v>
      </c>
      <c r="E12" s="214">
        <v>9.0480645161000002E-4</v>
      </c>
      <c r="F12" s="214">
        <v>8.4023333333000001E-4</v>
      </c>
      <c r="G12" s="214">
        <v>6.1529806451999999E-2</v>
      </c>
      <c r="H12" s="214">
        <v>5.5763333332999997E-4</v>
      </c>
      <c r="I12" s="214">
        <v>9.1185483871000006E-2</v>
      </c>
      <c r="J12" s="214">
        <v>9.2361548387000003E-2</v>
      </c>
      <c r="K12" s="214">
        <v>9.6807433333000001E-2</v>
      </c>
      <c r="L12" s="214">
        <v>9.3671903225999997E-2</v>
      </c>
      <c r="M12" s="214">
        <v>9.0260000000000004E-4</v>
      </c>
      <c r="N12" s="214">
        <v>9.1135483870999996E-4</v>
      </c>
      <c r="O12" s="214">
        <v>9.1344806451999994E-2</v>
      </c>
      <c r="P12" s="214">
        <v>9.8148571429000006E-2</v>
      </c>
      <c r="Q12" s="214">
        <v>7.3132258065000005E-4</v>
      </c>
      <c r="R12" s="214">
        <v>8.0453333332999996E-4</v>
      </c>
      <c r="S12" s="214">
        <v>8.9333580644999994E-2</v>
      </c>
      <c r="T12" s="214">
        <v>9.2474266666999996E-2</v>
      </c>
      <c r="U12" s="214">
        <v>8.9371064516000007E-2</v>
      </c>
      <c r="V12" s="214">
        <v>8.9127967742000005E-2</v>
      </c>
      <c r="W12" s="214">
        <v>9.2231499999999994E-2</v>
      </c>
      <c r="X12" s="214">
        <v>8.9317741935E-2</v>
      </c>
      <c r="Y12" s="214">
        <v>9.8963933333000006E-2</v>
      </c>
      <c r="Z12" s="214">
        <v>0.10232645160999999</v>
      </c>
      <c r="AA12" s="214">
        <v>8.5219354838999997E-4</v>
      </c>
      <c r="AB12" s="214">
        <v>0.11411737931</v>
      </c>
      <c r="AC12" s="214">
        <v>0.32509825805999998</v>
      </c>
      <c r="AD12" s="214">
        <v>0.33453966667000001</v>
      </c>
      <c r="AE12" s="214">
        <v>0.31852203225999998</v>
      </c>
      <c r="AF12" s="214">
        <v>0.54815313333000004</v>
      </c>
      <c r="AG12" s="214">
        <v>0.50770445161</v>
      </c>
      <c r="AH12" s="214">
        <v>0.86347745161</v>
      </c>
      <c r="AI12" s="214">
        <v>0.55881003333000001</v>
      </c>
      <c r="AJ12" s="214">
        <v>9.6773967742000006E-2</v>
      </c>
      <c r="AK12" s="214">
        <v>1.0991992333</v>
      </c>
      <c r="AL12" s="214">
        <v>1.3492001935</v>
      </c>
      <c r="AM12" s="214">
        <v>1.6561823548000001</v>
      </c>
      <c r="AN12" s="214">
        <v>1.8586267857000001</v>
      </c>
      <c r="AO12" s="214">
        <v>1.4049404838999999</v>
      </c>
      <c r="AP12" s="214">
        <v>1.6889637666999999</v>
      </c>
      <c r="AQ12" s="214">
        <v>1.9607187419000001</v>
      </c>
      <c r="AR12" s="214">
        <v>1.7487261000000001</v>
      </c>
      <c r="AS12" s="214">
        <v>1.7287880968</v>
      </c>
      <c r="AT12" s="214">
        <v>1.4667146451999999</v>
      </c>
      <c r="AU12" s="214">
        <v>1.8244232332999999</v>
      </c>
      <c r="AV12" s="214">
        <v>2.5869341934999999</v>
      </c>
      <c r="AW12" s="214">
        <v>2.6700092667000002</v>
      </c>
      <c r="AX12" s="214">
        <v>2.6646472258</v>
      </c>
      <c r="AY12" s="214">
        <v>2.3375275161000002</v>
      </c>
      <c r="AZ12" s="214">
        <v>2.6315650000000002</v>
      </c>
      <c r="BA12" s="214">
        <v>2.9529820323</v>
      </c>
      <c r="BB12" s="214">
        <v>2.8561486999999999</v>
      </c>
      <c r="BC12" s="214">
        <v>3.0579658386999999</v>
      </c>
      <c r="BD12" s="214">
        <v>2.4511675333</v>
      </c>
      <c r="BE12" s="214">
        <v>3.1690282581</v>
      </c>
      <c r="BF12" s="214">
        <v>2.9524399355000002</v>
      </c>
      <c r="BG12" s="214">
        <v>2.7126836333000002</v>
      </c>
      <c r="BH12" s="214">
        <v>2.9750000000000001</v>
      </c>
      <c r="BI12" s="214">
        <v>3.2585000000000002</v>
      </c>
      <c r="BJ12" s="355">
        <v>3.7662</v>
      </c>
      <c r="BK12" s="355">
        <v>4.0313999999999997</v>
      </c>
      <c r="BL12" s="355">
        <v>4.3752000000000004</v>
      </c>
      <c r="BM12" s="355">
        <v>4.1130000000000004</v>
      </c>
      <c r="BN12" s="355">
        <v>3.9516</v>
      </c>
      <c r="BO12" s="355">
        <v>4.4103000000000003</v>
      </c>
      <c r="BP12" s="355">
        <v>5.0627000000000004</v>
      </c>
      <c r="BQ12" s="355">
        <v>5.7843999999999998</v>
      </c>
      <c r="BR12" s="355">
        <v>5.8934499999999996</v>
      </c>
      <c r="BS12" s="355">
        <v>5.5106999999999999</v>
      </c>
      <c r="BT12" s="355">
        <v>5.9442000000000004</v>
      </c>
      <c r="BU12" s="355">
        <v>6.6862500000000002</v>
      </c>
      <c r="BV12" s="355">
        <v>7.1482999999999999</v>
      </c>
    </row>
    <row r="13" spans="1:74" ht="11.1" customHeight="1" x14ac:dyDescent="0.2">
      <c r="A13" s="635" t="s">
        <v>670</v>
      </c>
      <c r="B13" s="636" t="s">
        <v>1143</v>
      </c>
      <c r="C13" s="214">
        <v>9.2511872580999999</v>
      </c>
      <c r="D13" s="214">
        <v>8.6275373214000002</v>
      </c>
      <c r="E13" s="214">
        <v>7.466380129</v>
      </c>
      <c r="F13" s="214">
        <v>6.5877834000000002</v>
      </c>
      <c r="G13" s="214">
        <v>6.5755219355000003</v>
      </c>
      <c r="H13" s="214">
        <v>6.3942833666999999</v>
      </c>
      <c r="I13" s="214">
        <v>6.2854825161000001</v>
      </c>
      <c r="J13" s="214">
        <v>6.6118713870999999</v>
      </c>
      <c r="K13" s="214">
        <v>6.5285301000000002</v>
      </c>
      <c r="L13" s="214">
        <v>6.8986341935000004</v>
      </c>
      <c r="M13" s="214">
        <v>7.5819029000000002</v>
      </c>
      <c r="N13" s="214">
        <v>7.9255984194</v>
      </c>
      <c r="O13" s="214">
        <v>8.6371359999999999</v>
      </c>
      <c r="P13" s="214">
        <v>8.6427004643000007</v>
      </c>
      <c r="Q13" s="214">
        <v>7.8253319677000004</v>
      </c>
      <c r="R13" s="214">
        <v>6.7403003666999997</v>
      </c>
      <c r="S13" s="214">
        <v>6.5362186452</v>
      </c>
      <c r="T13" s="214">
        <v>6.7885391332999996</v>
      </c>
      <c r="U13" s="214">
        <v>6.7670561935000002</v>
      </c>
      <c r="V13" s="214">
        <v>6.5370708387000001</v>
      </c>
      <c r="W13" s="214">
        <v>6.7716539999999998</v>
      </c>
      <c r="X13" s="214">
        <v>7.0185917418999999</v>
      </c>
      <c r="Y13" s="214">
        <v>7.0234679</v>
      </c>
      <c r="Z13" s="214">
        <v>7.1488211289999999</v>
      </c>
      <c r="AA13" s="214">
        <v>8.4361684193999995</v>
      </c>
      <c r="AB13" s="214">
        <v>8.3454744482999992</v>
      </c>
      <c r="AC13" s="214">
        <v>7.4891598065</v>
      </c>
      <c r="AD13" s="214">
        <v>7.8840567332999996</v>
      </c>
      <c r="AE13" s="214">
        <v>7.8415600968000003</v>
      </c>
      <c r="AF13" s="214">
        <v>7.8076207333000003</v>
      </c>
      <c r="AG13" s="214">
        <v>8.3620493871000008</v>
      </c>
      <c r="AH13" s="214">
        <v>8.1897790644999997</v>
      </c>
      <c r="AI13" s="214">
        <v>7.8531397332999999</v>
      </c>
      <c r="AJ13" s="214">
        <v>7.2797125484</v>
      </c>
      <c r="AK13" s="214">
        <v>7.3983096000000002</v>
      </c>
      <c r="AL13" s="214">
        <v>8.7712862903000008</v>
      </c>
      <c r="AM13" s="214">
        <v>8.9892410644999998</v>
      </c>
      <c r="AN13" s="214">
        <v>8.7890828571000004</v>
      </c>
      <c r="AO13" s="214">
        <v>8.8921149031999995</v>
      </c>
      <c r="AP13" s="214">
        <v>7.7692269999999999</v>
      </c>
      <c r="AQ13" s="214">
        <v>7.7042206452000004</v>
      </c>
      <c r="AR13" s="214">
        <v>7.8046515333000004</v>
      </c>
      <c r="AS13" s="214">
        <v>7.9126568065000003</v>
      </c>
      <c r="AT13" s="214">
        <v>7.7418490323000002</v>
      </c>
      <c r="AU13" s="214">
        <v>7.5602128666999997</v>
      </c>
      <c r="AV13" s="214">
        <v>7.7905174839000004</v>
      </c>
      <c r="AW13" s="214">
        <v>7.9091158666999997</v>
      </c>
      <c r="AX13" s="214">
        <v>8.6030867419000003</v>
      </c>
      <c r="AY13" s="214">
        <v>9.2544745483999993</v>
      </c>
      <c r="AZ13" s="214">
        <v>8.3521870357000001</v>
      </c>
      <c r="BA13" s="214">
        <v>8.6378233870999992</v>
      </c>
      <c r="BB13" s="214">
        <v>8.0206657332999995</v>
      </c>
      <c r="BC13" s="214">
        <v>7.3079069355000001</v>
      </c>
      <c r="BD13" s="214">
        <v>7.5851063999999999</v>
      </c>
      <c r="BE13" s="214">
        <v>7.8532991934999998</v>
      </c>
      <c r="BF13" s="214">
        <v>7.5325059031999997</v>
      </c>
      <c r="BG13" s="214">
        <v>7.0886356667000001</v>
      </c>
      <c r="BH13" s="214">
        <v>7.0351949999999999</v>
      </c>
      <c r="BI13" s="214">
        <v>6.9851489999999998</v>
      </c>
      <c r="BJ13" s="355">
        <v>7.9244789999999998</v>
      </c>
      <c r="BK13" s="355">
        <v>9.3650680000000008</v>
      </c>
      <c r="BL13" s="355">
        <v>8.4227179999999997</v>
      </c>
      <c r="BM13" s="355">
        <v>7.9171420000000001</v>
      </c>
      <c r="BN13" s="355">
        <v>7.2821170000000004</v>
      </c>
      <c r="BO13" s="355">
        <v>6.7657730000000003</v>
      </c>
      <c r="BP13" s="355">
        <v>6.2977809999999996</v>
      </c>
      <c r="BQ13" s="355">
        <v>6.3275290000000002</v>
      </c>
      <c r="BR13" s="355">
        <v>6.3363329999999998</v>
      </c>
      <c r="BS13" s="355">
        <v>6.3430119999999999</v>
      </c>
      <c r="BT13" s="355">
        <v>6.5868760000000002</v>
      </c>
      <c r="BU13" s="355">
        <v>6.9179630000000003</v>
      </c>
      <c r="BV13" s="355">
        <v>7.9273350000000002</v>
      </c>
    </row>
    <row r="14" spans="1:74" ht="11.1" customHeight="1" x14ac:dyDescent="0.2">
      <c r="A14" s="635" t="s">
        <v>1182</v>
      </c>
      <c r="B14" s="636" t="s">
        <v>1144</v>
      </c>
      <c r="C14" s="214">
        <v>4.3476615483999996</v>
      </c>
      <c r="D14" s="214">
        <v>4.8519771070999997</v>
      </c>
      <c r="E14" s="214">
        <v>4.8219328709999996</v>
      </c>
      <c r="F14" s="214">
        <v>4.0634287667000004</v>
      </c>
      <c r="G14" s="214">
        <v>3.6192752903000001</v>
      </c>
      <c r="H14" s="214">
        <v>3.9949061666999999</v>
      </c>
      <c r="I14" s="214">
        <v>4.0152870644999998</v>
      </c>
      <c r="J14" s="214">
        <v>3.6294406128999999</v>
      </c>
      <c r="K14" s="214">
        <v>3.8995690000000001</v>
      </c>
      <c r="L14" s="214">
        <v>3.6182256451999999</v>
      </c>
      <c r="M14" s="214">
        <v>4.0278137999999997</v>
      </c>
      <c r="N14" s="214">
        <v>4.4178671935000002</v>
      </c>
      <c r="O14" s="214">
        <v>4.5706498064999996</v>
      </c>
      <c r="P14" s="214">
        <v>5.0788049642999997</v>
      </c>
      <c r="Q14" s="214">
        <v>5.2885353225999996</v>
      </c>
      <c r="R14" s="214">
        <v>4.3434550666999998</v>
      </c>
      <c r="S14" s="214">
        <v>4.2420925160999996</v>
      </c>
      <c r="T14" s="214">
        <v>4.5135048332999999</v>
      </c>
      <c r="U14" s="214">
        <v>4.5499740644999997</v>
      </c>
      <c r="V14" s="214">
        <v>4.5845694194000002</v>
      </c>
      <c r="W14" s="214">
        <v>5.3268550000000001</v>
      </c>
      <c r="X14" s="214">
        <v>5.0241462258</v>
      </c>
      <c r="Y14" s="214">
        <v>5.0923354666999998</v>
      </c>
      <c r="Z14" s="214">
        <v>5.1155458387000001</v>
      </c>
      <c r="AA14" s="214">
        <v>5.435301129</v>
      </c>
      <c r="AB14" s="214">
        <v>5.4981893102999999</v>
      </c>
      <c r="AC14" s="214">
        <v>5.9624773547999999</v>
      </c>
      <c r="AD14" s="214">
        <v>5.5938986667000004</v>
      </c>
      <c r="AE14" s="214">
        <v>5.7548317097000004</v>
      </c>
      <c r="AF14" s="214">
        <v>5.5522819999999999</v>
      </c>
      <c r="AG14" s="214">
        <v>5.5788244839000001</v>
      </c>
      <c r="AH14" s="214">
        <v>6.0470359355000003</v>
      </c>
      <c r="AI14" s="214">
        <v>6.1740625667</v>
      </c>
      <c r="AJ14" s="214">
        <v>5.5956819677</v>
      </c>
      <c r="AK14" s="214">
        <v>6.4981045333000003</v>
      </c>
      <c r="AL14" s="214">
        <v>6.7422766128999996</v>
      </c>
      <c r="AM14" s="214">
        <v>7.1137447096999997</v>
      </c>
      <c r="AN14" s="214">
        <v>7.2465825714000003</v>
      </c>
      <c r="AO14" s="214">
        <v>7.3641849677</v>
      </c>
      <c r="AP14" s="214">
        <v>6.5527512999999997</v>
      </c>
      <c r="AQ14" s="214">
        <v>6.2284323225999998</v>
      </c>
      <c r="AR14" s="214">
        <v>6.6953293</v>
      </c>
      <c r="AS14" s="214">
        <v>6.2850159031999997</v>
      </c>
      <c r="AT14" s="214">
        <v>6.4984021289999996</v>
      </c>
      <c r="AU14" s="214">
        <v>6.5182510999999996</v>
      </c>
      <c r="AV14" s="214">
        <v>6.4891537419</v>
      </c>
      <c r="AW14" s="214">
        <v>6.9417918332999999</v>
      </c>
      <c r="AX14" s="214">
        <v>6.9941914838999999</v>
      </c>
      <c r="AY14" s="214">
        <v>7.3730876774</v>
      </c>
      <c r="AZ14" s="214">
        <v>7.2353968928999999</v>
      </c>
      <c r="BA14" s="214">
        <v>6.4656987418999998</v>
      </c>
      <c r="BB14" s="214">
        <v>6.4522575333000001</v>
      </c>
      <c r="BC14" s="214">
        <v>5.7579877419000001</v>
      </c>
      <c r="BD14" s="214">
        <v>6.2591475667000003</v>
      </c>
      <c r="BE14" s="214">
        <v>6.6879022258000003</v>
      </c>
      <c r="BF14" s="214">
        <v>7.0890580644999996</v>
      </c>
      <c r="BG14" s="214">
        <v>7.3496182667000003</v>
      </c>
      <c r="BH14" s="214">
        <v>7.6536479999999996</v>
      </c>
      <c r="BI14" s="214">
        <v>8.7794589999999992</v>
      </c>
      <c r="BJ14" s="355">
        <v>9.2444039999999994</v>
      </c>
      <c r="BK14" s="355">
        <v>9.41</v>
      </c>
      <c r="BL14" s="355">
        <v>9.49</v>
      </c>
      <c r="BM14" s="355">
        <v>9.19</v>
      </c>
      <c r="BN14" s="355">
        <v>8.67</v>
      </c>
      <c r="BO14" s="355">
        <v>7.97</v>
      </c>
      <c r="BP14" s="355">
        <v>7.88</v>
      </c>
      <c r="BQ14" s="355">
        <v>7.73</v>
      </c>
      <c r="BR14" s="355">
        <v>7.57</v>
      </c>
      <c r="BS14" s="355">
        <v>7.83</v>
      </c>
      <c r="BT14" s="355">
        <v>7.85</v>
      </c>
      <c r="BU14" s="355">
        <v>8.27</v>
      </c>
      <c r="BV14" s="355">
        <v>8.41</v>
      </c>
    </row>
    <row r="15" spans="1:74" ht="11.1" customHeight="1" x14ac:dyDescent="0.2">
      <c r="A15" s="76" t="s">
        <v>672</v>
      </c>
      <c r="B15" s="185" t="s">
        <v>557</v>
      </c>
      <c r="C15" s="214">
        <v>0.15383870967999999</v>
      </c>
      <c r="D15" s="214">
        <v>0.15746428571000001</v>
      </c>
      <c r="E15" s="214">
        <v>0.15861290322999999</v>
      </c>
      <c r="F15" s="214">
        <v>0.16250000000000001</v>
      </c>
      <c r="G15" s="214">
        <v>0.16161290322999999</v>
      </c>
      <c r="H15" s="214">
        <v>0.16243333333000001</v>
      </c>
      <c r="I15" s="214">
        <v>0.16590322581</v>
      </c>
      <c r="J15" s="214">
        <v>0.16680645160999999</v>
      </c>
      <c r="K15" s="214">
        <v>0.16673333333000001</v>
      </c>
      <c r="L15" s="214">
        <v>0.16838709676999999</v>
      </c>
      <c r="M15" s="214">
        <v>0.16733333333</v>
      </c>
      <c r="N15" s="214">
        <v>0.16861290323</v>
      </c>
      <c r="O15" s="214">
        <v>0.15906451613</v>
      </c>
      <c r="P15" s="214">
        <v>0.15985714286</v>
      </c>
      <c r="Q15" s="214">
        <v>0.16058064516000001</v>
      </c>
      <c r="R15" s="214">
        <v>0.16289999999999999</v>
      </c>
      <c r="S15" s="214">
        <v>0.1605483871</v>
      </c>
      <c r="T15" s="214">
        <v>0.16016666667000001</v>
      </c>
      <c r="U15" s="214">
        <v>0.16067741934999999</v>
      </c>
      <c r="V15" s="214">
        <v>0.16087096774000001</v>
      </c>
      <c r="W15" s="214">
        <v>0.16186666666999999</v>
      </c>
      <c r="X15" s="214">
        <v>0.16067741934999999</v>
      </c>
      <c r="Y15" s="214">
        <v>0.16003333333</v>
      </c>
      <c r="Z15" s="214">
        <v>0.16003225805999999</v>
      </c>
      <c r="AA15" s="214">
        <v>0.15819354838999999</v>
      </c>
      <c r="AB15" s="214">
        <v>0.16041379310000001</v>
      </c>
      <c r="AC15" s="214">
        <v>0.15861290322999999</v>
      </c>
      <c r="AD15" s="214">
        <v>0.1585</v>
      </c>
      <c r="AE15" s="214">
        <v>0.15667741935000001</v>
      </c>
      <c r="AF15" s="214">
        <v>0.1552</v>
      </c>
      <c r="AG15" s="214">
        <v>0.15645161290000001</v>
      </c>
      <c r="AH15" s="214">
        <v>0.15522580645</v>
      </c>
      <c r="AI15" s="214">
        <v>0.1542</v>
      </c>
      <c r="AJ15" s="214">
        <v>0.15358064516</v>
      </c>
      <c r="AK15" s="214">
        <v>0.15486666667000001</v>
      </c>
      <c r="AL15" s="214">
        <v>0.15312903225999999</v>
      </c>
      <c r="AM15" s="214">
        <v>0.17093548386999999</v>
      </c>
      <c r="AN15" s="214">
        <v>0.17239285713999999</v>
      </c>
      <c r="AO15" s="214">
        <v>0.17641935483999999</v>
      </c>
      <c r="AP15" s="214">
        <v>0.17663333333</v>
      </c>
      <c r="AQ15" s="214">
        <v>0.17632258065</v>
      </c>
      <c r="AR15" s="214">
        <v>0.1777</v>
      </c>
      <c r="AS15" s="214">
        <v>0.17990322581000001</v>
      </c>
      <c r="AT15" s="214">
        <v>0.17983870967999999</v>
      </c>
      <c r="AU15" s="214">
        <v>0.18253333332999999</v>
      </c>
      <c r="AV15" s="214">
        <v>0.18509677419000001</v>
      </c>
      <c r="AW15" s="214">
        <v>0.19009999999999999</v>
      </c>
      <c r="AX15" s="214">
        <v>0.19125806451999999</v>
      </c>
      <c r="AY15" s="214">
        <v>0.20729032257999999</v>
      </c>
      <c r="AZ15" s="214">
        <v>0.22139285714000001</v>
      </c>
      <c r="BA15" s="214">
        <v>0.19225806451999999</v>
      </c>
      <c r="BB15" s="214">
        <v>0.15976666667</v>
      </c>
      <c r="BC15" s="214">
        <v>0.15267741935000001</v>
      </c>
      <c r="BD15" s="214">
        <v>0.18503333332999999</v>
      </c>
      <c r="BE15" s="214">
        <v>0.17070967742000001</v>
      </c>
      <c r="BF15" s="214">
        <v>0.1985483871</v>
      </c>
      <c r="BG15" s="214">
        <v>0.19189999999999999</v>
      </c>
      <c r="BH15" s="214">
        <v>0.2016869</v>
      </c>
      <c r="BI15" s="214">
        <v>0.20334060000000001</v>
      </c>
      <c r="BJ15" s="355">
        <v>0.2047146</v>
      </c>
      <c r="BK15" s="355">
        <v>0.20608960000000001</v>
      </c>
      <c r="BL15" s="355">
        <v>0.20683850000000001</v>
      </c>
      <c r="BM15" s="355">
        <v>0.20758409999999999</v>
      </c>
      <c r="BN15" s="355">
        <v>0.20815939999999999</v>
      </c>
      <c r="BO15" s="355">
        <v>0.20868729999999999</v>
      </c>
      <c r="BP15" s="355">
        <v>0.20893100000000001</v>
      </c>
      <c r="BQ15" s="355">
        <v>0.20888780000000001</v>
      </c>
      <c r="BR15" s="355">
        <v>0.20929229999999999</v>
      </c>
      <c r="BS15" s="355">
        <v>0.20923629999999999</v>
      </c>
      <c r="BT15" s="355">
        <v>0.20912900000000001</v>
      </c>
      <c r="BU15" s="355">
        <v>0.2090862</v>
      </c>
      <c r="BV15" s="355">
        <v>0.20892040000000001</v>
      </c>
    </row>
    <row r="16" spans="1:74" ht="11.1" customHeight="1" x14ac:dyDescent="0.2">
      <c r="A16" s="76" t="s">
        <v>18</v>
      </c>
      <c r="B16" s="185" t="s">
        <v>558</v>
      </c>
      <c r="C16" s="214">
        <v>31.990225806000002</v>
      </c>
      <c r="D16" s="214">
        <v>26.610499999999998</v>
      </c>
      <c r="E16" s="214">
        <v>11.721548387</v>
      </c>
      <c r="F16" s="214">
        <v>-7.4661333333000002</v>
      </c>
      <c r="G16" s="214">
        <v>-15.753387096999999</v>
      </c>
      <c r="H16" s="214">
        <v>-15.763233333000001</v>
      </c>
      <c r="I16" s="214">
        <v>-13.189806451999999</v>
      </c>
      <c r="J16" s="214">
        <v>-12.340483871</v>
      </c>
      <c r="K16" s="214">
        <v>-14.367566667</v>
      </c>
      <c r="L16" s="214">
        <v>-13.208516128999999</v>
      </c>
      <c r="M16" s="214">
        <v>5.6120000000000001</v>
      </c>
      <c r="N16" s="214">
        <v>9.5203225806000003</v>
      </c>
      <c r="O16" s="214">
        <v>23.892387097</v>
      </c>
      <c r="P16" s="214">
        <v>27.043214286000001</v>
      </c>
      <c r="Q16" s="214">
        <v>6.4772903226</v>
      </c>
      <c r="R16" s="214">
        <v>-10.975466666999999</v>
      </c>
      <c r="S16" s="214">
        <v>-16.357516129</v>
      </c>
      <c r="T16" s="214">
        <v>-12.334533333</v>
      </c>
      <c r="U16" s="214">
        <v>-9.4065483871000009</v>
      </c>
      <c r="V16" s="214">
        <v>-10.223451613</v>
      </c>
      <c r="W16" s="214">
        <v>-12.6866</v>
      </c>
      <c r="X16" s="214">
        <v>-10.926741935000001</v>
      </c>
      <c r="Y16" s="214">
        <v>0.54916666667000003</v>
      </c>
      <c r="Z16" s="214">
        <v>8.7804838709999995</v>
      </c>
      <c r="AA16" s="214">
        <v>23.90783871</v>
      </c>
      <c r="AB16" s="214">
        <v>14.178241378999999</v>
      </c>
      <c r="AC16" s="214">
        <v>1.7008709677</v>
      </c>
      <c r="AD16" s="214">
        <v>-5.6848999999999998</v>
      </c>
      <c r="AE16" s="214">
        <v>-10.865967742</v>
      </c>
      <c r="AF16" s="214">
        <v>-7.6283333332999996</v>
      </c>
      <c r="AG16" s="214">
        <v>-4.4807741935000003</v>
      </c>
      <c r="AH16" s="214">
        <v>-4.1822258065</v>
      </c>
      <c r="AI16" s="214">
        <v>-8.9872666667000001</v>
      </c>
      <c r="AJ16" s="214">
        <v>-10.205354839</v>
      </c>
      <c r="AK16" s="214">
        <v>1.2879666667</v>
      </c>
      <c r="AL16" s="214">
        <v>22.177677418999998</v>
      </c>
      <c r="AM16" s="214">
        <v>21.826483871000001</v>
      </c>
      <c r="AN16" s="214">
        <v>10.193535713999999</v>
      </c>
      <c r="AO16" s="214">
        <v>8.8499677419000005</v>
      </c>
      <c r="AP16" s="214">
        <v>-7.6624333333000001</v>
      </c>
      <c r="AQ16" s="214">
        <v>-11.002548386999999</v>
      </c>
      <c r="AR16" s="214">
        <v>-8.3152666666999995</v>
      </c>
      <c r="AS16" s="214">
        <v>-4.8125806451999997</v>
      </c>
      <c r="AT16" s="214">
        <v>-6.3001935484000002</v>
      </c>
      <c r="AU16" s="214">
        <v>-10.5838</v>
      </c>
      <c r="AV16" s="214">
        <v>-7.9847096773999997</v>
      </c>
      <c r="AW16" s="214">
        <v>3.5962999999999998</v>
      </c>
      <c r="AX16" s="214">
        <v>21.611548386999999</v>
      </c>
      <c r="AY16" s="214">
        <v>28.856709677000001</v>
      </c>
      <c r="AZ16" s="214">
        <v>16.693249999999999</v>
      </c>
      <c r="BA16" s="214">
        <v>9.2373870967999991</v>
      </c>
      <c r="BB16" s="214">
        <v>-1.1294666667</v>
      </c>
      <c r="BC16" s="214">
        <v>-13.611193547999999</v>
      </c>
      <c r="BD16" s="214">
        <v>-11.673133332999999</v>
      </c>
      <c r="BE16" s="214">
        <v>-6.0145483870999996</v>
      </c>
      <c r="BF16" s="214">
        <v>-7.6210322580999996</v>
      </c>
      <c r="BG16" s="214">
        <v>-11.118133332999999</v>
      </c>
      <c r="BH16" s="214">
        <v>-8.9362350230000001</v>
      </c>
      <c r="BI16" s="214">
        <v>6.3578428570999996</v>
      </c>
      <c r="BJ16" s="355">
        <v>14.34876</v>
      </c>
      <c r="BK16" s="355">
        <v>21.872209999999999</v>
      </c>
      <c r="BL16" s="355">
        <v>16.081099999999999</v>
      </c>
      <c r="BM16" s="355">
        <v>3.7246679999999999</v>
      </c>
      <c r="BN16" s="355">
        <v>-9.1325240000000001</v>
      </c>
      <c r="BO16" s="355">
        <v>-15.748469999999999</v>
      </c>
      <c r="BP16" s="355">
        <v>-13.44821</v>
      </c>
      <c r="BQ16" s="355">
        <v>-7.7630309999999998</v>
      </c>
      <c r="BR16" s="355">
        <v>-8.3114240000000006</v>
      </c>
      <c r="BS16" s="355">
        <v>-13.038819999999999</v>
      </c>
      <c r="BT16" s="355">
        <v>-10.747669999999999</v>
      </c>
      <c r="BU16" s="355">
        <v>2.7213959999999999</v>
      </c>
      <c r="BV16" s="355">
        <v>17.990659999999998</v>
      </c>
    </row>
    <row r="17" spans="1:74" ht="11.1" customHeight="1" x14ac:dyDescent="0.2">
      <c r="A17" s="71" t="s">
        <v>966</v>
      </c>
      <c r="B17" s="185" t="s">
        <v>560</v>
      </c>
      <c r="C17" s="214">
        <v>104.10381116000001</v>
      </c>
      <c r="D17" s="214">
        <v>98.946986820999996</v>
      </c>
      <c r="E17" s="214">
        <v>83.468186000000003</v>
      </c>
      <c r="F17" s="214">
        <v>65.861926199999999</v>
      </c>
      <c r="G17" s="214">
        <v>57.553696871</v>
      </c>
      <c r="H17" s="214">
        <v>57.647758832999997</v>
      </c>
      <c r="I17" s="214">
        <v>61.380931128999997</v>
      </c>
      <c r="J17" s="214">
        <v>63.181520806000002</v>
      </c>
      <c r="K17" s="214">
        <v>60.911871767000001</v>
      </c>
      <c r="L17" s="214">
        <v>63.478780258</v>
      </c>
      <c r="M17" s="214">
        <v>81.971976366999996</v>
      </c>
      <c r="N17" s="214">
        <v>86.656686386999993</v>
      </c>
      <c r="O17" s="214">
        <v>101.84713658</v>
      </c>
      <c r="P17" s="214">
        <v>104.91555193000001</v>
      </c>
      <c r="Q17" s="214">
        <v>83.783503065000005</v>
      </c>
      <c r="R17" s="214">
        <v>66.886441567000006</v>
      </c>
      <c r="S17" s="214">
        <v>60.186912581000001</v>
      </c>
      <c r="T17" s="214">
        <v>64.046372766999994</v>
      </c>
      <c r="U17" s="214">
        <v>67.299194709999995</v>
      </c>
      <c r="V17" s="214">
        <v>66.432635160999993</v>
      </c>
      <c r="W17" s="214">
        <v>63.755244732999998</v>
      </c>
      <c r="X17" s="214">
        <v>65.614078742000004</v>
      </c>
      <c r="Y17" s="214">
        <v>76.675239067000007</v>
      </c>
      <c r="Z17" s="214">
        <v>84.940463547999997</v>
      </c>
      <c r="AA17" s="214">
        <v>101.01503697</v>
      </c>
      <c r="AB17" s="214">
        <v>92.009432068999999</v>
      </c>
      <c r="AC17" s="214">
        <v>77.097207644999997</v>
      </c>
      <c r="AD17" s="214">
        <v>70.296340466999993</v>
      </c>
      <c r="AE17" s="214">
        <v>64.095266581000004</v>
      </c>
      <c r="AF17" s="214">
        <v>66.658907567</v>
      </c>
      <c r="AG17" s="214">
        <v>70.898367097000005</v>
      </c>
      <c r="AH17" s="214">
        <v>69.696696548000006</v>
      </c>
      <c r="AI17" s="214">
        <v>64.088772832999993</v>
      </c>
      <c r="AJ17" s="214">
        <v>63.145898064999997</v>
      </c>
      <c r="AK17" s="214">
        <v>73.567008599999994</v>
      </c>
      <c r="AL17" s="214">
        <v>94.505940418999998</v>
      </c>
      <c r="AM17" s="214">
        <v>93.655887129000007</v>
      </c>
      <c r="AN17" s="214">
        <v>81.977634429000005</v>
      </c>
      <c r="AO17" s="214">
        <v>82.607884935000001</v>
      </c>
      <c r="AP17" s="214">
        <v>65.593081033000004</v>
      </c>
      <c r="AQ17" s="214">
        <v>62.123009193999998</v>
      </c>
      <c r="AR17" s="214">
        <v>65.243347232999994</v>
      </c>
      <c r="AS17" s="214">
        <v>70.171036999999998</v>
      </c>
      <c r="AT17" s="214">
        <v>68.629773032000003</v>
      </c>
      <c r="AU17" s="214">
        <v>64.743054366999999</v>
      </c>
      <c r="AV17" s="214">
        <v>67.892868452000002</v>
      </c>
      <c r="AW17" s="214">
        <v>81.281065033000004</v>
      </c>
      <c r="AX17" s="214">
        <v>100.54985281</v>
      </c>
      <c r="AY17" s="214">
        <v>107.06589961</v>
      </c>
      <c r="AZ17" s="214">
        <v>95.000612392999997</v>
      </c>
      <c r="BA17" s="214">
        <v>89.032958676999996</v>
      </c>
      <c r="BB17" s="214">
        <v>78.304905199999993</v>
      </c>
      <c r="BC17" s="214">
        <v>66.454741193999993</v>
      </c>
      <c r="BD17" s="214">
        <v>69.271539633000003</v>
      </c>
      <c r="BE17" s="214">
        <v>75.766455128999993</v>
      </c>
      <c r="BF17" s="214">
        <v>75.522342676999997</v>
      </c>
      <c r="BG17" s="214">
        <v>72.528344700000005</v>
      </c>
      <c r="BH17" s="214">
        <v>74.906448877000003</v>
      </c>
      <c r="BI17" s="214">
        <v>89.456933457000005</v>
      </c>
      <c r="BJ17" s="355">
        <v>98.112369999999999</v>
      </c>
      <c r="BK17" s="355">
        <v>107.417</v>
      </c>
      <c r="BL17" s="355">
        <v>100.53440000000001</v>
      </c>
      <c r="BM17" s="355">
        <v>88.334320000000005</v>
      </c>
      <c r="BN17" s="355">
        <v>75.781549999999996</v>
      </c>
      <c r="BO17" s="355">
        <v>69.12303</v>
      </c>
      <c r="BP17" s="355">
        <v>70.509060000000005</v>
      </c>
      <c r="BQ17" s="355">
        <v>75.613200000000006</v>
      </c>
      <c r="BR17" s="355">
        <v>75.385490000000004</v>
      </c>
      <c r="BS17" s="355">
        <v>70.604209999999995</v>
      </c>
      <c r="BT17" s="355">
        <v>72.627420000000001</v>
      </c>
      <c r="BU17" s="355">
        <v>85.378699999999995</v>
      </c>
      <c r="BV17" s="355">
        <v>101.1264</v>
      </c>
    </row>
    <row r="18" spans="1:74" ht="11.1" customHeight="1" x14ac:dyDescent="0.2">
      <c r="A18" s="76" t="s">
        <v>674</v>
      </c>
      <c r="B18" s="185" t="s">
        <v>143</v>
      </c>
      <c r="C18" s="214">
        <v>-0.74490835</v>
      </c>
      <c r="D18" s="214">
        <v>-1.0456669686</v>
      </c>
      <c r="E18" s="214">
        <v>-0.95571819419000004</v>
      </c>
      <c r="F18" s="214">
        <v>-0.47276036666999999</v>
      </c>
      <c r="G18" s="214">
        <v>0.84047276999999998</v>
      </c>
      <c r="H18" s="214">
        <v>0.53045479666999995</v>
      </c>
      <c r="I18" s="214">
        <v>-0.70306397194000003</v>
      </c>
      <c r="J18" s="214">
        <v>-0.82482405999999997</v>
      </c>
      <c r="K18" s="214">
        <v>-0.60227887000000002</v>
      </c>
      <c r="L18" s="214">
        <v>-1.7753054471</v>
      </c>
      <c r="M18" s="214">
        <v>-3.3880784632999998</v>
      </c>
      <c r="N18" s="214">
        <v>-0.23210367484</v>
      </c>
      <c r="O18" s="214">
        <v>-1.3639098381000001</v>
      </c>
      <c r="P18" s="214">
        <v>-0.44518613857</v>
      </c>
      <c r="Q18" s="214">
        <v>-0.19234248676999999</v>
      </c>
      <c r="R18" s="214">
        <v>4.4191103332999998E-2</v>
      </c>
      <c r="S18" s="214">
        <v>-0.24672777644999999</v>
      </c>
      <c r="T18" s="214">
        <v>-0.71625013000000004</v>
      </c>
      <c r="U18" s="214">
        <v>-0.59887138934999995</v>
      </c>
      <c r="V18" s="214">
        <v>-0.21570999902999999</v>
      </c>
      <c r="W18" s="214">
        <v>-0.37741647</v>
      </c>
      <c r="X18" s="214">
        <v>-1.5073766097000001</v>
      </c>
      <c r="Y18" s="214">
        <v>-1.7039772967</v>
      </c>
      <c r="Z18" s="214">
        <v>-1.4512587454999999</v>
      </c>
      <c r="AA18" s="214">
        <v>-1.2830171941999999</v>
      </c>
      <c r="AB18" s="214">
        <v>-0.55226234171999999</v>
      </c>
      <c r="AC18" s="214">
        <v>-1.0876455173999999</v>
      </c>
      <c r="AD18" s="214">
        <v>-0.83478569999999996</v>
      </c>
      <c r="AE18" s="214">
        <v>-0.68251474193999995</v>
      </c>
      <c r="AF18" s="214">
        <v>2.9556300000000001E-2</v>
      </c>
      <c r="AG18" s="214">
        <v>-0.36245771128999998</v>
      </c>
      <c r="AH18" s="214">
        <v>1.5411150319</v>
      </c>
      <c r="AI18" s="214">
        <v>0.83620923000000003</v>
      </c>
      <c r="AJ18" s="214">
        <v>-1.0426428348000001</v>
      </c>
      <c r="AK18" s="214">
        <v>-1.5855800667</v>
      </c>
      <c r="AL18" s="214">
        <v>-2.0456299012999999</v>
      </c>
      <c r="AM18" s="214">
        <v>0.31556735483999998</v>
      </c>
      <c r="AN18" s="214">
        <v>1.5649074643000001</v>
      </c>
      <c r="AO18" s="214">
        <v>-1.2356658386999999</v>
      </c>
      <c r="AP18" s="214">
        <v>-1.2258871</v>
      </c>
      <c r="AQ18" s="214">
        <v>-1.1297791612999999</v>
      </c>
      <c r="AR18" s="214">
        <v>-1.6094232333</v>
      </c>
      <c r="AS18" s="214">
        <v>-1.1307604839000001</v>
      </c>
      <c r="AT18" s="214">
        <v>-1.1065145806000001</v>
      </c>
      <c r="AU18" s="214">
        <v>-0.75143546667000005</v>
      </c>
      <c r="AV18" s="214">
        <v>-2.4191905806</v>
      </c>
      <c r="AW18" s="214">
        <v>-2.7937699333000001</v>
      </c>
      <c r="AX18" s="214">
        <v>-1.1119769032</v>
      </c>
      <c r="AY18" s="214">
        <v>-0.36795183870999998</v>
      </c>
      <c r="AZ18" s="214">
        <v>1.4071520714000001</v>
      </c>
      <c r="BA18" s="214">
        <v>0.37567451613000002</v>
      </c>
      <c r="BB18" s="214">
        <v>-0.45949806666999998</v>
      </c>
      <c r="BC18" s="214">
        <v>-0.46646864515999997</v>
      </c>
      <c r="BD18" s="214">
        <v>-0.97824746666999995</v>
      </c>
      <c r="BE18" s="214">
        <v>-0.21240558065000001</v>
      </c>
      <c r="BF18" s="214">
        <v>-0.88141906451999996</v>
      </c>
      <c r="BG18" s="214">
        <v>-0.64757813333000003</v>
      </c>
      <c r="BH18" s="214">
        <v>-4.3244815770000002</v>
      </c>
      <c r="BI18" s="214">
        <v>-2.2500891571000001</v>
      </c>
      <c r="BJ18" s="355">
        <v>-1.0019940000000001</v>
      </c>
      <c r="BK18" s="355">
        <v>-1.2045980000000001</v>
      </c>
      <c r="BL18" s="355">
        <v>-0.76739710000000005</v>
      </c>
      <c r="BM18" s="355">
        <v>-0.30466530000000003</v>
      </c>
      <c r="BN18" s="355">
        <v>-1.4550689999999999</v>
      </c>
      <c r="BO18" s="355">
        <v>-1.3830830000000001</v>
      </c>
      <c r="BP18" s="355">
        <v>-0.43658180000000002</v>
      </c>
      <c r="BQ18" s="355">
        <v>-0.4695471</v>
      </c>
      <c r="BR18" s="355">
        <v>0.23748030000000001</v>
      </c>
      <c r="BS18" s="355">
        <v>-0.93055379999999999</v>
      </c>
      <c r="BT18" s="355">
        <v>-1.571666</v>
      </c>
      <c r="BU18" s="355">
        <v>-2.3926249999999998</v>
      </c>
      <c r="BV18" s="355">
        <v>-2.0481530000000001</v>
      </c>
    </row>
    <row r="19" spans="1:74" ht="11.1" customHeight="1" x14ac:dyDescent="0.2">
      <c r="A19" s="77" t="s">
        <v>967</v>
      </c>
      <c r="B19" s="185" t="s">
        <v>559</v>
      </c>
      <c r="C19" s="214">
        <v>103.35890281</v>
      </c>
      <c r="D19" s="214">
        <v>97.901319853000004</v>
      </c>
      <c r="E19" s="214">
        <v>82.512467806000004</v>
      </c>
      <c r="F19" s="214">
        <v>65.389165833000007</v>
      </c>
      <c r="G19" s="214">
        <v>58.394169640999998</v>
      </c>
      <c r="H19" s="214">
        <v>58.178213630000002</v>
      </c>
      <c r="I19" s="214">
        <v>60.677867157000001</v>
      </c>
      <c r="J19" s="214">
        <v>62.356696745999997</v>
      </c>
      <c r="K19" s="214">
        <v>60.309592897000002</v>
      </c>
      <c r="L19" s="214">
        <v>61.703474811</v>
      </c>
      <c r="M19" s="214">
        <v>78.583897902999993</v>
      </c>
      <c r="N19" s="214">
        <v>86.424582712000003</v>
      </c>
      <c r="O19" s="214">
        <v>100.48322674000001</v>
      </c>
      <c r="P19" s="214">
        <v>104.47036579</v>
      </c>
      <c r="Q19" s="214">
        <v>83.591160578</v>
      </c>
      <c r="R19" s="214">
        <v>66.930632669999994</v>
      </c>
      <c r="S19" s="214">
        <v>59.940184803999998</v>
      </c>
      <c r="T19" s="214">
        <v>63.330122637000002</v>
      </c>
      <c r="U19" s="214">
        <v>66.700323319999995</v>
      </c>
      <c r="V19" s="214">
        <v>66.216925161999995</v>
      </c>
      <c r="W19" s="214">
        <v>63.377828262999998</v>
      </c>
      <c r="X19" s="214">
        <v>64.106702131999995</v>
      </c>
      <c r="Y19" s="214">
        <v>74.971261769999998</v>
      </c>
      <c r="Z19" s="214">
        <v>83.489204803000007</v>
      </c>
      <c r="AA19" s="214">
        <v>99.732019773999994</v>
      </c>
      <c r="AB19" s="214">
        <v>91.457169726999993</v>
      </c>
      <c r="AC19" s="214">
        <v>76.009562127999999</v>
      </c>
      <c r="AD19" s="214">
        <v>69.461554766999996</v>
      </c>
      <c r="AE19" s="214">
        <v>63.412751839000002</v>
      </c>
      <c r="AF19" s="214">
        <v>66.688463866999996</v>
      </c>
      <c r="AG19" s="214">
        <v>70.535909384999997</v>
      </c>
      <c r="AH19" s="214">
        <v>71.237811579999999</v>
      </c>
      <c r="AI19" s="214">
        <v>64.924982063000002</v>
      </c>
      <c r="AJ19" s="214">
        <v>62.103255230000002</v>
      </c>
      <c r="AK19" s="214">
        <v>71.981428532999999</v>
      </c>
      <c r="AL19" s="214">
        <v>92.460310518</v>
      </c>
      <c r="AM19" s="214">
        <v>93.971454484000006</v>
      </c>
      <c r="AN19" s="214">
        <v>83.542541893000006</v>
      </c>
      <c r="AO19" s="214">
        <v>81.372219096999999</v>
      </c>
      <c r="AP19" s="214">
        <v>64.367193932999996</v>
      </c>
      <c r="AQ19" s="214">
        <v>60.993230032</v>
      </c>
      <c r="AR19" s="214">
        <v>63.633924</v>
      </c>
      <c r="AS19" s="214">
        <v>69.040276516000006</v>
      </c>
      <c r="AT19" s="214">
        <v>67.523258451999993</v>
      </c>
      <c r="AU19" s="214">
        <v>63.991618899999999</v>
      </c>
      <c r="AV19" s="214">
        <v>65.473677871000007</v>
      </c>
      <c r="AW19" s="214">
        <v>78.487295099999997</v>
      </c>
      <c r="AX19" s="214">
        <v>99.437875903000005</v>
      </c>
      <c r="AY19" s="214">
        <v>106.69794777</v>
      </c>
      <c r="AZ19" s="214">
        <v>96.407764463999996</v>
      </c>
      <c r="BA19" s="214">
        <v>89.408633194000004</v>
      </c>
      <c r="BB19" s="214">
        <v>77.845407132999995</v>
      </c>
      <c r="BC19" s="214">
        <v>65.988272547999998</v>
      </c>
      <c r="BD19" s="214">
        <v>68.293292167000004</v>
      </c>
      <c r="BE19" s="214">
        <v>75.554049547999995</v>
      </c>
      <c r="BF19" s="214">
        <v>74.640923612999998</v>
      </c>
      <c r="BG19" s="214">
        <v>71.880766566999995</v>
      </c>
      <c r="BH19" s="214">
        <v>70.581967300000002</v>
      </c>
      <c r="BI19" s="214">
        <v>87.2068443</v>
      </c>
      <c r="BJ19" s="355">
        <v>97.110380000000006</v>
      </c>
      <c r="BK19" s="355">
        <v>106.21250000000001</v>
      </c>
      <c r="BL19" s="355">
        <v>99.766959999999997</v>
      </c>
      <c r="BM19" s="355">
        <v>88.029660000000007</v>
      </c>
      <c r="BN19" s="355">
        <v>74.326480000000004</v>
      </c>
      <c r="BO19" s="355">
        <v>67.739949999999993</v>
      </c>
      <c r="BP19" s="355">
        <v>70.072469999999996</v>
      </c>
      <c r="BQ19" s="355">
        <v>75.143659999999997</v>
      </c>
      <c r="BR19" s="355">
        <v>75.622979999999998</v>
      </c>
      <c r="BS19" s="355">
        <v>69.673659999999998</v>
      </c>
      <c r="BT19" s="355">
        <v>71.055760000000006</v>
      </c>
      <c r="BU19" s="355">
        <v>82.986080000000001</v>
      </c>
      <c r="BV19" s="355">
        <v>99.078289999999996</v>
      </c>
    </row>
    <row r="20" spans="1:74" ht="11.1" customHeight="1" x14ac:dyDescent="0.2">
      <c r="A20" s="77"/>
      <c r="B20" s="185"/>
      <c r="C20" s="214"/>
      <c r="D20" s="214"/>
      <c r="E20" s="214"/>
      <c r="F20" s="214"/>
      <c r="G20" s="214"/>
      <c r="H20" s="214"/>
      <c r="I20" s="214"/>
      <c r="J20" s="214"/>
      <c r="K20" s="214"/>
      <c r="L20" s="214"/>
      <c r="M20" s="214"/>
      <c r="N20" s="214"/>
      <c r="O20" s="214"/>
      <c r="P20" s="214"/>
      <c r="Q20" s="214"/>
      <c r="R20" s="214"/>
      <c r="S20" s="214"/>
      <c r="T20" s="214"/>
      <c r="U20" s="214"/>
      <c r="V20" s="214"/>
      <c r="W20" s="214"/>
      <c r="X20" s="214"/>
      <c r="Y20" s="214"/>
      <c r="Z20" s="214"/>
      <c r="AA20" s="214"/>
      <c r="AB20" s="214"/>
      <c r="AC20" s="214"/>
      <c r="AD20" s="214"/>
      <c r="AE20" s="214"/>
      <c r="AF20" s="214"/>
      <c r="AG20" s="214"/>
      <c r="AH20" s="214"/>
      <c r="AI20" s="214"/>
      <c r="AJ20" s="214"/>
      <c r="AK20" s="214"/>
      <c r="AL20" s="214"/>
      <c r="AM20" s="214"/>
      <c r="AN20" s="214"/>
      <c r="AO20" s="214"/>
      <c r="AP20" s="214"/>
      <c r="AQ20" s="214"/>
      <c r="AR20" s="214"/>
      <c r="AS20" s="214"/>
      <c r="AT20" s="214"/>
      <c r="AU20" s="214"/>
      <c r="AV20" s="214"/>
      <c r="AW20" s="214"/>
      <c r="AX20" s="214"/>
      <c r="AY20" s="214"/>
      <c r="AZ20" s="214"/>
      <c r="BA20" s="214"/>
      <c r="BB20" s="214"/>
      <c r="BC20" s="214"/>
      <c r="BD20" s="214"/>
      <c r="BE20" s="214"/>
      <c r="BF20" s="214"/>
      <c r="BG20" s="214"/>
      <c r="BH20" s="214"/>
      <c r="BI20" s="214"/>
      <c r="BJ20" s="355"/>
      <c r="BK20" s="355"/>
      <c r="BL20" s="355"/>
      <c r="BM20" s="355"/>
      <c r="BN20" s="355"/>
      <c r="BO20" s="355"/>
      <c r="BP20" s="355"/>
      <c r="BQ20" s="355"/>
      <c r="BR20" s="355"/>
      <c r="BS20" s="355"/>
      <c r="BT20" s="355"/>
      <c r="BU20" s="355"/>
      <c r="BV20" s="355"/>
    </row>
    <row r="21" spans="1:74" ht="11.1" customHeight="1" x14ac:dyDescent="0.2">
      <c r="A21" s="71"/>
      <c r="B21" s="78" t="s">
        <v>975</v>
      </c>
      <c r="C21" s="229"/>
      <c r="D21" s="229"/>
      <c r="E21" s="229"/>
      <c r="F21" s="229"/>
      <c r="G21" s="229"/>
      <c r="H21" s="229"/>
      <c r="I21" s="229"/>
      <c r="J21" s="229"/>
      <c r="K21" s="229"/>
      <c r="L21" s="229"/>
      <c r="M21" s="229"/>
      <c r="N21" s="229"/>
      <c r="O21" s="229"/>
      <c r="P21" s="229"/>
      <c r="Q21" s="229"/>
      <c r="R21" s="229"/>
      <c r="S21" s="229"/>
      <c r="T21" s="229"/>
      <c r="U21" s="229"/>
      <c r="V21" s="229"/>
      <c r="W21" s="229"/>
      <c r="X21" s="229"/>
      <c r="Y21" s="229"/>
      <c r="Z21" s="229"/>
      <c r="AA21" s="229"/>
      <c r="AB21" s="229"/>
      <c r="AC21" s="229"/>
      <c r="AD21" s="229"/>
      <c r="AE21" s="229"/>
      <c r="AF21" s="229"/>
      <c r="AG21" s="229"/>
      <c r="AH21" s="229"/>
      <c r="AI21" s="229"/>
      <c r="AJ21" s="229"/>
      <c r="AK21" s="229"/>
      <c r="AL21" s="229"/>
      <c r="AM21" s="229"/>
      <c r="AN21" s="229"/>
      <c r="AO21" s="229"/>
      <c r="AP21" s="229"/>
      <c r="AQ21" s="229"/>
      <c r="AR21" s="229"/>
      <c r="AS21" s="229"/>
      <c r="AT21" s="229"/>
      <c r="AU21" s="229"/>
      <c r="AV21" s="229"/>
      <c r="AW21" s="229"/>
      <c r="AX21" s="229"/>
      <c r="AY21" s="229"/>
      <c r="AZ21" s="229"/>
      <c r="BA21" s="229"/>
      <c r="BB21" s="229"/>
      <c r="BC21" s="229"/>
      <c r="BD21" s="229"/>
      <c r="BE21" s="229"/>
      <c r="BF21" s="229"/>
      <c r="BG21" s="229"/>
      <c r="BH21" s="229"/>
      <c r="BI21" s="229"/>
      <c r="BJ21" s="393"/>
      <c r="BK21" s="393"/>
      <c r="BL21" s="393"/>
      <c r="BM21" s="393"/>
      <c r="BN21" s="393"/>
      <c r="BO21" s="393"/>
      <c r="BP21" s="393"/>
      <c r="BQ21" s="393"/>
      <c r="BR21" s="393"/>
      <c r="BS21" s="393"/>
      <c r="BT21" s="393"/>
      <c r="BU21" s="393"/>
      <c r="BV21" s="393"/>
    </row>
    <row r="22" spans="1:74" ht="11.1" customHeight="1" x14ac:dyDescent="0.2">
      <c r="A22" s="76" t="s">
        <v>675</v>
      </c>
      <c r="B22" s="185" t="s">
        <v>561</v>
      </c>
      <c r="C22" s="214">
        <v>33.457935483999997</v>
      </c>
      <c r="D22" s="214">
        <v>30.461678571</v>
      </c>
      <c r="E22" s="214">
        <v>22.578064516000001</v>
      </c>
      <c r="F22" s="214">
        <v>11.871366667</v>
      </c>
      <c r="G22" s="214">
        <v>6.5630967741999999</v>
      </c>
      <c r="H22" s="214">
        <v>4.1864999999999997</v>
      </c>
      <c r="I22" s="214">
        <v>3.6382258064999999</v>
      </c>
      <c r="J22" s="214">
        <v>3.3931290323000001</v>
      </c>
      <c r="K22" s="214">
        <v>4.0578333332999996</v>
      </c>
      <c r="L22" s="214">
        <v>6.8412258064999998</v>
      </c>
      <c r="M22" s="214">
        <v>18.117933333</v>
      </c>
      <c r="N22" s="214">
        <v>23.126000000000001</v>
      </c>
      <c r="O22" s="214">
        <v>30.256548386999999</v>
      </c>
      <c r="P22" s="214">
        <v>32.227285713999997</v>
      </c>
      <c r="Q22" s="214">
        <v>20.421967742</v>
      </c>
      <c r="R22" s="214">
        <v>10.642833333</v>
      </c>
      <c r="S22" s="214">
        <v>5.7280322580999998</v>
      </c>
      <c r="T22" s="214">
        <v>4.1355333332999997</v>
      </c>
      <c r="U22" s="214">
        <v>3.4889999999999999</v>
      </c>
      <c r="V22" s="214">
        <v>3.3179032257999999</v>
      </c>
      <c r="W22" s="214">
        <v>3.6163666666999998</v>
      </c>
      <c r="X22" s="214">
        <v>6.5012580645</v>
      </c>
      <c r="Y22" s="214">
        <v>13.553666667</v>
      </c>
      <c r="Z22" s="214">
        <v>19.061645161000001</v>
      </c>
      <c r="AA22" s="214">
        <v>28.352774193999998</v>
      </c>
      <c r="AB22" s="214">
        <v>23.795758621000001</v>
      </c>
      <c r="AC22" s="214">
        <v>14.677451613000001</v>
      </c>
      <c r="AD22" s="214">
        <v>10.9353</v>
      </c>
      <c r="AE22" s="214">
        <v>6.2555483871000002</v>
      </c>
      <c r="AF22" s="214">
        <v>4.0879666666999999</v>
      </c>
      <c r="AG22" s="214">
        <v>3.4328709677</v>
      </c>
      <c r="AH22" s="214">
        <v>3.2404838709999999</v>
      </c>
      <c r="AI22" s="214">
        <v>3.6594000000000002</v>
      </c>
      <c r="AJ22" s="214">
        <v>6.0446451613000001</v>
      </c>
      <c r="AK22" s="214">
        <v>12.658200000000001</v>
      </c>
      <c r="AL22" s="214">
        <v>25.61816129</v>
      </c>
      <c r="AM22" s="214">
        <v>26.796096773999999</v>
      </c>
      <c r="AN22" s="214">
        <v>20.689714286000001</v>
      </c>
      <c r="AO22" s="214">
        <v>18.702193548</v>
      </c>
      <c r="AP22" s="214">
        <v>9.2970000000000006</v>
      </c>
      <c r="AQ22" s="214">
        <v>6.4338709676999999</v>
      </c>
      <c r="AR22" s="214">
        <v>4.1345666666999996</v>
      </c>
      <c r="AS22" s="214">
        <v>3.4652258064999999</v>
      </c>
      <c r="AT22" s="214">
        <v>3.3494193548000002</v>
      </c>
      <c r="AU22" s="214">
        <v>3.8182333332999998</v>
      </c>
      <c r="AV22" s="214">
        <v>6.6150645161000003</v>
      </c>
      <c r="AW22" s="214">
        <v>15.587899999999999</v>
      </c>
      <c r="AX22" s="214">
        <v>26.503741935000001</v>
      </c>
      <c r="AY22" s="214">
        <v>31.45683871</v>
      </c>
      <c r="AZ22" s="214">
        <v>24.526642856999999</v>
      </c>
      <c r="BA22" s="214">
        <v>21.151580644999999</v>
      </c>
      <c r="BB22" s="214">
        <v>14.633266666999999</v>
      </c>
      <c r="BC22" s="214">
        <v>5.4187419354999999</v>
      </c>
      <c r="BD22" s="214">
        <v>3.9575999999999998</v>
      </c>
      <c r="BE22" s="214">
        <v>3.4010322580999999</v>
      </c>
      <c r="BF22" s="214">
        <v>3.1935483870999999</v>
      </c>
      <c r="BG22" s="214">
        <v>3.7623333333</v>
      </c>
      <c r="BH22" s="214">
        <v>7.8055279999999998</v>
      </c>
      <c r="BI22" s="214">
        <v>18.836649999999999</v>
      </c>
      <c r="BJ22" s="355">
        <v>25.140180000000001</v>
      </c>
      <c r="BK22" s="355">
        <v>30.197320000000001</v>
      </c>
      <c r="BL22" s="355">
        <v>26.433430000000001</v>
      </c>
      <c r="BM22" s="355">
        <v>20.540769999999998</v>
      </c>
      <c r="BN22" s="355">
        <v>12.29848</v>
      </c>
      <c r="BO22" s="355">
        <v>6.242299</v>
      </c>
      <c r="BP22" s="355">
        <v>4.0886459999999998</v>
      </c>
      <c r="BQ22" s="355">
        <v>3.496664</v>
      </c>
      <c r="BR22" s="355">
        <v>3.410507</v>
      </c>
      <c r="BS22" s="355">
        <v>4.0888499999999999</v>
      </c>
      <c r="BT22" s="355">
        <v>7.9163189999999997</v>
      </c>
      <c r="BU22" s="355">
        <v>15.754490000000001</v>
      </c>
      <c r="BV22" s="355">
        <v>25.034420000000001</v>
      </c>
    </row>
    <row r="23" spans="1:74" ht="11.1" customHeight="1" x14ac:dyDescent="0.2">
      <c r="A23" s="76" t="s">
        <v>676</v>
      </c>
      <c r="B23" s="185" t="s">
        <v>562</v>
      </c>
      <c r="C23" s="214">
        <v>18.443322581</v>
      </c>
      <c r="D23" s="214">
        <v>17.50375</v>
      </c>
      <c r="E23" s="214">
        <v>13.578483871</v>
      </c>
      <c r="F23" s="214">
        <v>8.3679333332999999</v>
      </c>
      <c r="G23" s="214">
        <v>5.7017096774000002</v>
      </c>
      <c r="H23" s="214">
        <v>4.7149999999999999</v>
      </c>
      <c r="I23" s="214">
        <v>4.4389677419</v>
      </c>
      <c r="J23" s="214">
        <v>4.4232580644999997</v>
      </c>
      <c r="K23" s="214">
        <v>4.9637333333000004</v>
      </c>
      <c r="L23" s="214">
        <v>6.5277096773999999</v>
      </c>
      <c r="M23" s="214">
        <v>12.051</v>
      </c>
      <c r="N23" s="214">
        <v>13.766161289999999</v>
      </c>
      <c r="O23" s="214">
        <v>17.181645160999999</v>
      </c>
      <c r="P23" s="214">
        <v>18.476464285999999</v>
      </c>
      <c r="Q23" s="214">
        <v>12.444258065</v>
      </c>
      <c r="R23" s="214">
        <v>7.7400333333000004</v>
      </c>
      <c r="S23" s="214">
        <v>5.1777741935000003</v>
      </c>
      <c r="T23" s="214">
        <v>4.5148333333000004</v>
      </c>
      <c r="U23" s="214">
        <v>4.3137741934999996</v>
      </c>
      <c r="V23" s="214">
        <v>4.3638387097000004</v>
      </c>
      <c r="W23" s="214">
        <v>4.6041666667000003</v>
      </c>
      <c r="X23" s="214">
        <v>6.2890322580999998</v>
      </c>
      <c r="Y23" s="214">
        <v>9.4410333333000001</v>
      </c>
      <c r="Z23" s="214">
        <v>11.37116129</v>
      </c>
      <c r="AA23" s="214">
        <v>16.228806452000001</v>
      </c>
      <c r="AB23" s="214">
        <v>14.260241379</v>
      </c>
      <c r="AC23" s="214">
        <v>9.6273225805999996</v>
      </c>
      <c r="AD23" s="214">
        <v>7.7686333333000004</v>
      </c>
      <c r="AE23" s="214">
        <v>5.5256774194</v>
      </c>
      <c r="AF23" s="214">
        <v>4.6113333333000002</v>
      </c>
      <c r="AG23" s="214">
        <v>4.3421935484</v>
      </c>
      <c r="AH23" s="214">
        <v>4.5301935483999998</v>
      </c>
      <c r="AI23" s="214">
        <v>4.7343333333000004</v>
      </c>
      <c r="AJ23" s="214">
        <v>6.1753870967999998</v>
      </c>
      <c r="AK23" s="214">
        <v>9.3533333333000002</v>
      </c>
      <c r="AL23" s="214">
        <v>14.925387097</v>
      </c>
      <c r="AM23" s="214">
        <v>15.460870968</v>
      </c>
      <c r="AN23" s="214">
        <v>12.836857143</v>
      </c>
      <c r="AO23" s="214">
        <v>11.987225806</v>
      </c>
      <c r="AP23" s="214">
        <v>7.0659666666999996</v>
      </c>
      <c r="AQ23" s="214">
        <v>5.7572580645000002</v>
      </c>
      <c r="AR23" s="214">
        <v>4.6013666666999997</v>
      </c>
      <c r="AS23" s="214">
        <v>4.3108709676999997</v>
      </c>
      <c r="AT23" s="214">
        <v>4.4260645161000003</v>
      </c>
      <c r="AU23" s="214">
        <v>4.8265666666999998</v>
      </c>
      <c r="AV23" s="214">
        <v>6.4713870968</v>
      </c>
      <c r="AW23" s="214">
        <v>10.743633333</v>
      </c>
      <c r="AX23" s="214">
        <v>15.699677419</v>
      </c>
      <c r="AY23" s="214">
        <v>17.662322581000002</v>
      </c>
      <c r="AZ23" s="214">
        <v>15.000464286</v>
      </c>
      <c r="BA23" s="214">
        <v>13.338483870999999</v>
      </c>
      <c r="BB23" s="214">
        <v>9.9570666666999994</v>
      </c>
      <c r="BC23" s="214">
        <v>5.2135161290000003</v>
      </c>
      <c r="BD23" s="214">
        <v>4.6986999999999997</v>
      </c>
      <c r="BE23" s="214">
        <v>4.3651612902999997</v>
      </c>
      <c r="BF23" s="214">
        <v>4.5466774193999999</v>
      </c>
      <c r="BG23" s="214">
        <v>4.8365999999999998</v>
      </c>
      <c r="BH23" s="214">
        <v>6.4085349999999996</v>
      </c>
      <c r="BI23" s="214">
        <v>12.106249999999999</v>
      </c>
      <c r="BJ23" s="355">
        <v>13.772180000000001</v>
      </c>
      <c r="BK23" s="355">
        <v>17.249849999999999</v>
      </c>
      <c r="BL23" s="355">
        <v>16.274909999999998</v>
      </c>
      <c r="BM23" s="355">
        <v>12.54288</v>
      </c>
      <c r="BN23" s="355">
        <v>9.2401009999999992</v>
      </c>
      <c r="BO23" s="355">
        <v>6.2196990000000003</v>
      </c>
      <c r="BP23" s="355">
        <v>4.7605219999999999</v>
      </c>
      <c r="BQ23" s="355">
        <v>4.3348190000000004</v>
      </c>
      <c r="BR23" s="355">
        <v>4.5336530000000002</v>
      </c>
      <c r="BS23" s="355">
        <v>4.9868379999999997</v>
      </c>
      <c r="BT23" s="355">
        <v>6.6966330000000003</v>
      </c>
      <c r="BU23" s="355">
        <v>10.04527</v>
      </c>
      <c r="BV23" s="355">
        <v>14.02369</v>
      </c>
    </row>
    <row r="24" spans="1:74" ht="11.1" customHeight="1" x14ac:dyDescent="0.2">
      <c r="A24" s="76" t="s">
        <v>678</v>
      </c>
      <c r="B24" s="185" t="s">
        <v>563</v>
      </c>
      <c r="C24" s="214">
        <v>23.300870968000002</v>
      </c>
      <c r="D24" s="214">
        <v>23.5425</v>
      </c>
      <c r="E24" s="214">
        <v>21.955935484000001</v>
      </c>
      <c r="F24" s="214">
        <v>20.926166667</v>
      </c>
      <c r="G24" s="214">
        <v>19.550516128999998</v>
      </c>
      <c r="H24" s="214">
        <v>19.527000000000001</v>
      </c>
      <c r="I24" s="214">
        <v>19.517741935</v>
      </c>
      <c r="J24" s="214">
        <v>19.630096773999998</v>
      </c>
      <c r="K24" s="214">
        <v>19.699633333000001</v>
      </c>
      <c r="L24" s="214">
        <v>19.674709676999999</v>
      </c>
      <c r="M24" s="214">
        <v>21.987433332999998</v>
      </c>
      <c r="N24" s="214">
        <v>22.261645161000001</v>
      </c>
      <c r="O24" s="214">
        <v>23.171580644999999</v>
      </c>
      <c r="P24" s="214">
        <v>23.557964286000001</v>
      </c>
      <c r="Q24" s="214">
        <v>21.342290323</v>
      </c>
      <c r="R24" s="214">
        <v>20.264399999999998</v>
      </c>
      <c r="S24" s="214">
        <v>19.446548387</v>
      </c>
      <c r="T24" s="214">
        <v>19.156033333</v>
      </c>
      <c r="U24" s="214">
        <v>19.093516129000001</v>
      </c>
      <c r="V24" s="214">
        <v>19.350516128999999</v>
      </c>
      <c r="W24" s="214">
        <v>19.302033333000001</v>
      </c>
      <c r="X24" s="214">
        <v>19.773967742</v>
      </c>
      <c r="Y24" s="214">
        <v>21.284566667</v>
      </c>
      <c r="Z24" s="214">
        <v>21.759096774</v>
      </c>
      <c r="AA24" s="214">
        <v>23.263580645000001</v>
      </c>
      <c r="AB24" s="214">
        <v>22.854793102999999</v>
      </c>
      <c r="AC24" s="214">
        <v>21.377193548000001</v>
      </c>
      <c r="AD24" s="214">
        <v>20.668166667000001</v>
      </c>
      <c r="AE24" s="214">
        <v>19.763677419</v>
      </c>
      <c r="AF24" s="214">
        <v>19.6797</v>
      </c>
      <c r="AG24" s="214">
        <v>19.886419355000001</v>
      </c>
      <c r="AH24" s="214">
        <v>20.243258064999999</v>
      </c>
      <c r="AI24" s="214">
        <v>20.128900000000002</v>
      </c>
      <c r="AJ24" s="214">
        <v>20.087741935</v>
      </c>
      <c r="AK24" s="214">
        <v>21.803966667000001</v>
      </c>
      <c r="AL24" s="214">
        <v>23.683645161000001</v>
      </c>
      <c r="AM24" s="214">
        <v>23.703838709999999</v>
      </c>
      <c r="AN24" s="214">
        <v>23.228464286000001</v>
      </c>
      <c r="AO24" s="214">
        <v>22.478741934999999</v>
      </c>
      <c r="AP24" s="214">
        <v>21.066733332999998</v>
      </c>
      <c r="AQ24" s="214">
        <v>20.277258065000002</v>
      </c>
      <c r="AR24" s="214">
        <v>20.483899999999998</v>
      </c>
      <c r="AS24" s="214">
        <v>20.126935484000001</v>
      </c>
      <c r="AT24" s="214">
        <v>20.566096773999998</v>
      </c>
      <c r="AU24" s="214">
        <v>20.536933333</v>
      </c>
      <c r="AV24" s="214">
        <v>21.193677419</v>
      </c>
      <c r="AW24" s="214">
        <v>23.203766667</v>
      </c>
      <c r="AX24" s="214">
        <v>24.558516129000001</v>
      </c>
      <c r="AY24" s="214">
        <v>24.840935483999999</v>
      </c>
      <c r="AZ24" s="214">
        <v>24.590607143</v>
      </c>
      <c r="BA24" s="214">
        <v>23.421290323000001</v>
      </c>
      <c r="BB24" s="214">
        <v>22.845633332999999</v>
      </c>
      <c r="BC24" s="214">
        <v>21.271129032000001</v>
      </c>
      <c r="BD24" s="214">
        <v>21.234533333000002</v>
      </c>
      <c r="BE24" s="214">
        <v>21.060548387000001</v>
      </c>
      <c r="BF24" s="214">
        <v>21.170999999999999</v>
      </c>
      <c r="BG24" s="214">
        <v>21.457466666999998</v>
      </c>
      <c r="BH24" s="214">
        <v>21.641490000000001</v>
      </c>
      <c r="BI24" s="214">
        <v>24.453800000000001</v>
      </c>
      <c r="BJ24" s="355">
        <v>25.30528</v>
      </c>
      <c r="BK24" s="355">
        <v>25.16676</v>
      </c>
      <c r="BL24" s="355">
        <v>24.388629999999999</v>
      </c>
      <c r="BM24" s="355">
        <v>23.35934</v>
      </c>
      <c r="BN24" s="355">
        <v>22.542760000000001</v>
      </c>
      <c r="BO24" s="355">
        <v>21.361999999999998</v>
      </c>
      <c r="BP24" s="355">
        <v>21.276389999999999</v>
      </c>
      <c r="BQ24" s="355">
        <v>20.621659999999999</v>
      </c>
      <c r="BR24" s="355">
        <v>21.043469999999999</v>
      </c>
      <c r="BS24" s="355">
        <v>21.732060000000001</v>
      </c>
      <c r="BT24" s="355">
        <v>22.256160000000001</v>
      </c>
      <c r="BU24" s="355">
        <v>24.155149999999999</v>
      </c>
      <c r="BV24" s="355">
        <v>25.625630000000001</v>
      </c>
    </row>
    <row r="25" spans="1:74" ht="11.1" customHeight="1" x14ac:dyDescent="0.2">
      <c r="A25" s="76" t="s">
        <v>679</v>
      </c>
      <c r="B25" s="185" t="s">
        <v>144</v>
      </c>
      <c r="C25" s="214">
        <v>21.383257650000001</v>
      </c>
      <c r="D25" s="214">
        <v>19.682462709999999</v>
      </c>
      <c r="E25" s="214">
        <v>18.090564579999999</v>
      </c>
      <c r="F25" s="214">
        <v>18.296632500000001</v>
      </c>
      <c r="G25" s="214">
        <v>20.868685769999999</v>
      </c>
      <c r="H25" s="214">
        <v>24.02501363</v>
      </c>
      <c r="I25" s="214">
        <v>27.203318769999999</v>
      </c>
      <c r="J25" s="214">
        <v>28.961470940000002</v>
      </c>
      <c r="K25" s="214">
        <v>25.69822623</v>
      </c>
      <c r="L25" s="214">
        <v>22.689990940000001</v>
      </c>
      <c r="M25" s="214">
        <v>20.013064570000001</v>
      </c>
      <c r="N25" s="214">
        <v>20.60545368</v>
      </c>
      <c r="O25" s="214">
        <v>22.945936419999999</v>
      </c>
      <c r="P25" s="214">
        <v>23.15511579</v>
      </c>
      <c r="Q25" s="214">
        <v>22.862289610000001</v>
      </c>
      <c r="R25" s="214">
        <v>22.142532670000001</v>
      </c>
      <c r="S25" s="214">
        <v>23.693088029999998</v>
      </c>
      <c r="T25" s="214">
        <v>29.549155970000001</v>
      </c>
      <c r="U25" s="214">
        <v>33.727162030000002</v>
      </c>
      <c r="V25" s="214">
        <v>33.11579613</v>
      </c>
      <c r="W25" s="214">
        <v>29.834794930000001</v>
      </c>
      <c r="X25" s="214">
        <v>25.533573100000002</v>
      </c>
      <c r="Y25" s="214">
        <v>24.413761770000001</v>
      </c>
      <c r="Z25" s="214">
        <v>24.79375319</v>
      </c>
      <c r="AA25" s="214">
        <v>24.966245579999999</v>
      </c>
      <c r="AB25" s="214">
        <v>23.786204210000001</v>
      </c>
      <c r="AC25" s="214">
        <v>24.02469116</v>
      </c>
      <c r="AD25" s="214">
        <v>23.9630881</v>
      </c>
      <c r="AE25" s="214">
        <v>25.949397000000001</v>
      </c>
      <c r="AF25" s="214">
        <v>32.343597199999998</v>
      </c>
      <c r="AG25" s="214">
        <v>36.773167450000003</v>
      </c>
      <c r="AH25" s="214">
        <v>37.136650289999999</v>
      </c>
      <c r="AI25" s="214">
        <v>30.509548729999999</v>
      </c>
      <c r="AJ25" s="214">
        <v>23.99341652</v>
      </c>
      <c r="AK25" s="214">
        <v>22.068195200000002</v>
      </c>
      <c r="AL25" s="214">
        <v>21.63827826</v>
      </c>
      <c r="AM25" s="214">
        <v>21.278164160999999</v>
      </c>
      <c r="AN25" s="214">
        <v>20.314934749999999</v>
      </c>
      <c r="AO25" s="214">
        <v>21.683090064999998</v>
      </c>
      <c r="AP25" s="214">
        <v>20.901627266999999</v>
      </c>
      <c r="AQ25" s="214">
        <v>22.582552613000001</v>
      </c>
      <c r="AR25" s="214">
        <v>28.367823999999999</v>
      </c>
      <c r="AS25" s="214">
        <v>34.897599096999997</v>
      </c>
      <c r="AT25" s="214">
        <v>32.968355226</v>
      </c>
      <c r="AU25" s="214">
        <v>28.641985566999999</v>
      </c>
      <c r="AV25" s="214">
        <v>24.920742387000001</v>
      </c>
      <c r="AW25" s="214">
        <v>22.205195100000001</v>
      </c>
      <c r="AX25" s="214">
        <v>25.323521065000001</v>
      </c>
      <c r="AY25" s="214">
        <v>25.308818742</v>
      </c>
      <c r="AZ25" s="214">
        <v>25.042121606999999</v>
      </c>
      <c r="BA25" s="214">
        <v>24.378858999999999</v>
      </c>
      <c r="BB25" s="214">
        <v>23.5787738</v>
      </c>
      <c r="BC25" s="214">
        <v>27.519724160999999</v>
      </c>
      <c r="BD25" s="214">
        <v>31.748958833</v>
      </c>
      <c r="BE25" s="214">
        <v>39.786275355000001</v>
      </c>
      <c r="BF25" s="214">
        <v>38.703278451999999</v>
      </c>
      <c r="BG25" s="214">
        <v>34.810566567000002</v>
      </c>
      <c r="BH25" s="214">
        <v>27.675730000000001</v>
      </c>
      <c r="BI25" s="214">
        <v>24.279800000000002</v>
      </c>
      <c r="BJ25" s="355">
        <v>25.034210000000002</v>
      </c>
      <c r="BK25" s="355">
        <v>25.452259999999999</v>
      </c>
      <c r="BL25" s="355">
        <v>24.63006</v>
      </c>
      <c r="BM25" s="355">
        <v>23.843039999999998</v>
      </c>
      <c r="BN25" s="355">
        <v>22.840610000000002</v>
      </c>
      <c r="BO25" s="355">
        <v>26.615480000000002</v>
      </c>
      <c r="BP25" s="355">
        <v>32.5184</v>
      </c>
      <c r="BQ25" s="355">
        <v>39.066549999999999</v>
      </c>
      <c r="BR25" s="355">
        <v>38.97813</v>
      </c>
      <c r="BS25" s="355">
        <v>31.393319999999999</v>
      </c>
      <c r="BT25" s="355">
        <v>26.639320000000001</v>
      </c>
      <c r="BU25" s="355">
        <v>25.117069999999998</v>
      </c>
      <c r="BV25" s="355">
        <v>26.041219999999999</v>
      </c>
    </row>
    <row r="26" spans="1:74" ht="11.1" customHeight="1" x14ac:dyDescent="0.2">
      <c r="A26" s="76" t="s">
        <v>677</v>
      </c>
      <c r="B26" s="185" t="s">
        <v>564</v>
      </c>
      <c r="C26" s="214">
        <v>3.900483871</v>
      </c>
      <c r="D26" s="214">
        <v>3.9928214286000001</v>
      </c>
      <c r="E26" s="214">
        <v>4.0217096773999996</v>
      </c>
      <c r="F26" s="214">
        <v>4.1200999999999999</v>
      </c>
      <c r="G26" s="214">
        <v>4.0978387097000004</v>
      </c>
      <c r="H26" s="214">
        <v>4.1189999999999998</v>
      </c>
      <c r="I26" s="214">
        <v>4.2065806451999999</v>
      </c>
      <c r="J26" s="214">
        <v>4.2294838710000002</v>
      </c>
      <c r="K26" s="214">
        <v>4.2279999999999998</v>
      </c>
      <c r="L26" s="214">
        <v>4.2699354839000003</v>
      </c>
      <c r="M26" s="214">
        <v>4.2426000000000004</v>
      </c>
      <c r="N26" s="214">
        <v>4.2754838709999996</v>
      </c>
      <c r="O26" s="214">
        <v>4.2776774193999998</v>
      </c>
      <c r="P26" s="214">
        <v>4.2989285714000003</v>
      </c>
      <c r="Q26" s="214">
        <v>4.3179032258000003</v>
      </c>
      <c r="R26" s="214">
        <v>4.3802333332999996</v>
      </c>
      <c r="S26" s="214">
        <v>4.3171935483999997</v>
      </c>
      <c r="T26" s="214">
        <v>4.3071666666999997</v>
      </c>
      <c r="U26" s="214">
        <v>4.3208064516000002</v>
      </c>
      <c r="V26" s="214">
        <v>4.3257096773999999</v>
      </c>
      <c r="W26" s="214">
        <v>4.3530333333</v>
      </c>
      <c r="X26" s="214">
        <v>4.3213225806000004</v>
      </c>
      <c r="Y26" s="214">
        <v>4.3031666667000001</v>
      </c>
      <c r="Z26" s="214">
        <v>4.3034193547999999</v>
      </c>
      <c r="AA26" s="214">
        <v>4.2746774193999997</v>
      </c>
      <c r="AB26" s="214">
        <v>4.3352413793000002</v>
      </c>
      <c r="AC26" s="214">
        <v>4.2862903226000002</v>
      </c>
      <c r="AD26" s="214">
        <v>4.2832999999999997</v>
      </c>
      <c r="AE26" s="214">
        <v>4.2344838710000001</v>
      </c>
      <c r="AF26" s="214">
        <v>4.1939333333000004</v>
      </c>
      <c r="AG26" s="214">
        <v>4.2282580645000003</v>
      </c>
      <c r="AH26" s="214">
        <v>4.1947096773999997</v>
      </c>
      <c r="AI26" s="214">
        <v>4.1669333333000003</v>
      </c>
      <c r="AJ26" s="214">
        <v>4.1506129031999999</v>
      </c>
      <c r="AK26" s="214">
        <v>4.1852333333000002</v>
      </c>
      <c r="AL26" s="214">
        <v>4.1380967742000001</v>
      </c>
      <c r="AM26" s="214">
        <v>4.0712258065000002</v>
      </c>
      <c r="AN26" s="214">
        <v>4.1058571428999997</v>
      </c>
      <c r="AO26" s="214">
        <v>4.2019032257999998</v>
      </c>
      <c r="AP26" s="214">
        <v>4.2063666667000001</v>
      </c>
      <c r="AQ26" s="214">
        <v>4.1993870967999998</v>
      </c>
      <c r="AR26" s="214">
        <v>4.2323666666999999</v>
      </c>
      <c r="AS26" s="214">
        <v>4.2842580645000004</v>
      </c>
      <c r="AT26" s="214">
        <v>4.2832580645</v>
      </c>
      <c r="AU26" s="214">
        <v>4.3473666667000002</v>
      </c>
      <c r="AV26" s="214">
        <v>4.4081612902999998</v>
      </c>
      <c r="AW26" s="214">
        <v>4.5277333332999996</v>
      </c>
      <c r="AX26" s="214">
        <v>4.5545483870999997</v>
      </c>
      <c r="AY26" s="214">
        <v>4.4705483871</v>
      </c>
      <c r="AZ26" s="214">
        <v>4.5633214286000001</v>
      </c>
      <c r="BA26" s="214">
        <v>4.6200967742000003</v>
      </c>
      <c r="BB26" s="214">
        <v>4.6400666667000001</v>
      </c>
      <c r="BC26" s="214">
        <v>4.6901290322999998</v>
      </c>
      <c r="BD26" s="214">
        <v>4.7171000000000003</v>
      </c>
      <c r="BE26" s="214">
        <v>4.8114193547999999</v>
      </c>
      <c r="BF26" s="214">
        <v>4.9211290322999997</v>
      </c>
      <c r="BG26" s="214">
        <v>4.9819333332999998</v>
      </c>
      <c r="BH26" s="214">
        <v>5.0263920000000004</v>
      </c>
      <c r="BI26" s="214">
        <v>5.0690710000000001</v>
      </c>
      <c r="BJ26" s="355">
        <v>5.1041290000000004</v>
      </c>
      <c r="BK26" s="355">
        <v>5.1392499999999997</v>
      </c>
      <c r="BL26" s="355">
        <v>5.1589780000000003</v>
      </c>
      <c r="BM26" s="355">
        <v>5.1784780000000001</v>
      </c>
      <c r="BN26" s="355">
        <v>5.1937639999999998</v>
      </c>
      <c r="BO26" s="355">
        <v>5.2078990000000003</v>
      </c>
      <c r="BP26" s="355">
        <v>5.2149150000000004</v>
      </c>
      <c r="BQ26" s="355">
        <v>5.2147870000000003</v>
      </c>
      <c r="BR26" s="355">
        <v>5.2258440000000004</v>
      </c>
      <c r="BS26" s="355">
        <v>5.2254019999999999</v>
      </c>
      <c r="BT26" s="355">
        <v>5.2236900000000004</v>
      </c>
      <c r="BU26" s="355">
        <v>5.2235930000000002</v>
      </c>
      <c r="BV26" s="355">
        <v>5.2204309999999996</v>
      </c>
    </row>
    <row r="27" spans="1:74" ht="11.1" customHeight="1" x14ac:dyDescent="0.2">
      <c r="A27" s="76" t="s">
        <v>681</v>
      </c>
      <c r="B27" s="185" t="s">
        <v>1012</v>
      </c>
      <c r="C27" s="214">
        <v>2.7763870968000002</v>
      </c>
      <c r="D27" s="214">
        <v>2.6214642857000001</v>
      </c>
      <c r="E27" s="214">
        <v>2.1910645161</v>
      </c>
      <c r="F27" s="214">
        <v>1.7103333332999999</v>
      </c>
      <c r="G27" s="214">
        <v>1.5156774194</v>
      </c>
      <c r="H27" s="214">
        <v>1.5090666666999999</v>
      </c>
      <c r="I27" s="214">
        <v>1.5763870968</v>
      </c>
      <c r="J27" s="214">
        <v>1.6226129032000001</v>
      </c>
      <c r="K27" s="214">
        <v>1.5655333333000001</v>
      </c>
      <c r="L27" s="214">
        <v>1.6032580645000001</v>
      </c>
      <c r="M27" s="214">
        <v>2.0752333332999999</v>
      </c>
      <c r="N27" s="214">
        <v>2.2931935484000001</v>
      </c>
      <c r="O27" s="214">
        <v>2.5419354839000001</v>
      </c>
      <c r="P27" s="214">
        <v>2.6467142856999999</v>
      </c>
      <c r="Q27" s="214">
        <v>2.0945483871000001</v>
      </c>
      <c r="R27" s="214">
        <v>1.6527000000000001</v>
      </c>
      <c r="S27" s="214">
        <v>1.4696451612999999</v>
      </c>
      <c r="T27" s="214">
        <v>1.5595000000000001</v>
      </c>
      <c r="U27" s="214">
        <v>1.6481612903</v>
      </c>
      <c r="V27" s="214">
        <v>1.6352580645000001</v>
      </c>
      <c r="W27" s="214">
        <v>1.5595333333000001</v>
      </c>
      <c r="X27" s="214">
        <v>1.5796451613</v>
      </c>
      <c r="Y27" s="214">
        <v>1.8671666667</v>
      </c>
      <c r="Z27" s="214">
        <v>2.0922258065000001</v>
      </c>
      <c r="AA27" s="214">
        <v>2.5311290323</v>
      </c>
      <c r="AB27" s="214">
        <v>2.3101034483</v>
      </c>
      <c r="AC27" s="214">
        <v>1.9018064515999999</v>
      </c>
      <c r="AD27" s="214">
        <v>1.7282333333</v>
      </c>
      <c r="AE27" s="214">
        <v>1.5691612903000001</v>
      </c>
      <c r="AF27" s="214">
        <v>1.6571</v>
      </c>
      <c r="AG27" s="214">
        <v>1.7581935484</v>
      </c>
      <c r="AH27" s="214">
        <v>1.7777096774000001</v>
      </c>
      <c r="AI27" s="214">
        <v>1.6110333333</v>
      </c>
      <c r="AJ27" s="214">
        <v>1.5366451613000001</v>
      </c>
      <c r="AK27" s="214">
        <v>1.7976666667000001</v>
      </c>
      <c r="AL27" s="214">
        <v>2.3419354838999999</v>
      </c>
      <c r="AM27" s="214">
        <v>2.5279677419</v>
      </c>
      <c r="AN27" s="214">
        <v>2.2334285714000002</v>
      </c>
      <c r="AO27" s="214">
        <v>2.1857741934999999</v>
      </c>
      <c r="AP27" s="214">
        <v>1.6961999999999999</v>
      </c>
      <c r="AQ27" s="214">
        <v>1.6096129031999999</v>
      </c>
      <c r="AR27" s="214">
        <v>1.6806000000000001</v>
      </c>
      <c r="AS27" s="214">
        <v>1.8220967742</v>
      </c>
      <c r="AT27" s="214">
        <v>1.7967741934999999</v>
      </c>
      <c r="AU27" s="214">
        <v>1.6872333333</v>
      </c>
      <c r="AV27" s="214">
        <v>1.7313548387</v>
      </c>
      <c r="AW27" s="214">
        <v>2.0857666667000001</v>
      </c>
      <c r="AX27" s="214">
        <v>2.6645806452</v>
      </c>
      <c r="AY27" s="214">
        <v>2.8396774194000001</v>
      </c>
      <c r="AZ27" s="214">
        <v>2.5657857143</v>
      </c>
      <c r="BA27" s="214">
        <v>2.3795161290000002</v>
      </c>
      <c r="BB27" s="214">
        <v>2.0717666666999999</v>
      </c>
      <c r="BC27" s="214">
        <v>1.7562258065</v>
      </c>
      <c r="BD27" s="214">
        <v>1.8175666667000001</v>
      </c>
      <c r="BE27" s="214">
        <v>2.0108064516000002</v>
      </c>
      <c r="BF27" s="214">
        <v>1.9864838709999999</v>
      </c>
      <c r="BG27" s="214">
        <v>1.9130333333</v>
      </c>
      <c r="BH27" s="214">
        <v>1.905459</v>
      </c>
      <c r="BI27" s="214">
        <v>2.3424399999999999</v>
      </c>
      <c r="BJ27" s="355">
        <v>2.6355599999999999</v>
      </c>
      <c r="BK27" s="355">
        <v>2.8851680000000002</v>
      </c>
      <c r="BL27" s="355">
        <v>2.7591060000000001</v>
      </c>
      <c r="BM27" s="355">
        <v>2.443317</v>
      </c>
      <c r="BN27" s="355">
        <v>2.0889359999999999</v>
      </c>
      <c r="BO27" s="355">
        <v>1.970736</v>
      </c>
      <c r="BP27" s="355">
        <v>2.091771</v>
      </c>
      <c r="BQ27" s="355">
        <v>2.2873450000000002</v>
      </c>
      <c r="BR27" s="355">
        <v>2.309539</v>
      </c>
      <c r="BS27" s="355">
        <v>2.125362</v>
      </c>
      <c r="BT27" s="355">
        <v>2.2018010000000001</v>
      </c>
      <c r="BU27" s="355">
        <v>2.568676</v>
      </c>
      <c r="BV27" s="355">
        <v>3.0110540000000001</v>
      </c>
    </row>
    <row r="28" spans="1:74" ht="11.1" customHeight="1" x14ac:dyDescent="0.2">
      <c r="A28" s="76" t="s">
        <v>692</v>
      </c>
      <c r="B28" s="185" t="s">
        <v>565</v>
      </c>
      <c r="C28" s="214">
        <v>9.6645161290000003E-2</v>
      </c>
      <c r="D28" s="214">
        <v>9.6642857142999999E-2</v>
      </c>
      <c r="E28" s="214">
        <v>9.6645161290000003E-2</v>
      </c>
      <c r="F28" s="214">
        <v>9.6633333333000004E-2</v>
      </c>
      <c r="G28" s="214">
        <v>9.6645161290000003E-2</v>
      </c>
      <c r="H28" s="214">
        <v>9.6633333333000004E-2</v>
      </c>
      <c r="I28" s="214">
        <v>9.6645161290000003E-2</v>
      </c>
      <c r="J28" s="214">
        <v>9.6645161290000003E-2</v>
      </c>
      <c r="K28" s="214">
        <v>9.6633333333000004E-2</v>
      </c>
      <c r="L28" s="214">
        <v>9.6645161290000003E-2</v>
      </c>
      <c r="M28" s="214">
        <v>9.6633333333000004E-2</v>
      </c>
      <c r="N28" s="214">
        <v>9.6645161290000003E-2</v>
      </c>
      <c r="O28" s="214">
        <v>0.10790322581</v>
      </c>
      <c r="P28" s="214">
        <v>0.10789285714000001</v>
      </c>
      <c r="Q28" s="214">
        <v>0.10790322581</v>
      </c>
      <c r="R28" s="214">
        <v>0.1079</v>
      </c>
      <c r="S28" s="214">
        <v>0.10790322581</v>
      </c>
      <c r="T28" s="214">
        <v>0.1079</v>
      </c>
      <c r="U28" s="214">
        <v>0.10790322581</v>
      </c>
      <c r="V28" s="214">
        <v>0.10790322581</v>
      </c>
      <c r="W28" s="214">
        <v>0.1079</v>
      </c>
      <c r="X28" s="214">
        <v>0.10790322581</v>
      </c>
      <c r="Y28" s="214">
        <v>0.1079</v>
      </c>
      <c r="Z28" s="214">
        <v>0.10790322581</v>
      </c>
      <c r="AA28" s="214">
        <v>0.11480645161</v>
      </c>
      <c r="AB28" s="214">
        <v>0.11482758621</v>
      </c>
      <c r="AC28" s="214">
        <v>0.11480645161</v>
      </c>
      <c r="AD28" s="214">
        <v>0.11483333333</v>
      </c>
      <c r="AE28" s="214">
        <v>0.11480645161</v>
      </c>
      <c r="AF28" s="214">
        <v>0.11483333333</v>
      </c>
      <c r="AG28" s="214">
        <v>0.11480645161</v>
      </c>
      <c r="AH28" s="214">
        <v>0.11480645161</v>
      </c>
      <c r="AI28" s="214">
        <v>0.11483333333</v>
      </c>
      <c r="AJ28" s="214">
        <v>0.11480645161</v>
      </c>
      <c r="AK28" s="214">
        <v>0.11483333333</v>
      </c>
      <c r="AL28" s="214">
        <v>0.11480645161</v>
      </c>
      <c r="AM28" s="214">
        <v>0.13329032258000001</v>
      </c>
      <c r="AN28" s="214">
        <v>0.13328571429</v>
      </c>
      <c r="AO28" s="214">
        <v>0.13329032258000001</v>
      </c>
      <c r="AP28" s="214">
        <v>0.1333</v>
      </c>
      <c r="AQ28" s="214">
        <v>0.13329032258000001</v>
      </c>
      <c r="AR28" s="214">
        <v>0.1333</v>
      </c>
      <c r="AS28" s="214">
        <v>0.13329032258000001</v>
      </c>
      <c r="AT28" s="214">
        <v>0.13329032258000001</v>
      </c>
      <c r="AU28" s="214">
        <v>0.1333</v>
      </c>
      <c r="AV28" s="214">
        <v>0.13329032258000001</v>
      </c>
      <c r="AW28" s="214">
        <v>0.1333</v>
      </c>
      <c r="AX28" s="214">
        <v>0.13329032258000001</v>
      </c>
      <c r="AY28" s="214">
        <v>0.11880645161</v>
      </c>
      <c r="AZ28" s="214">
        <v>0.11882142857</v>
      </c>
      <c r="BA28" s="214">
        <v>0.11880645161</v>
      </c>
      <c r="BB28" s="214">
        <v>0.11883333333</v>
      </c>
      <c r="BC28" s="214">
        <v>0.11880645161</v>
      </c>
      <c r="BD28" s="214">
        <v>0.11883333333</v>
      </c>
      <c r="BE28" s="214">
        <v>0.11880645161</v>
      </c>
      <c r="BF28" s="214">
        <v>0.11880645161</v>
      </c>
      <c r="BG28" s="214">
        <v>0.11883333333</v>
      </c>
      <c r="BH28" s="214">
        <v>0.1188333</v>
      </c>
      <c r="BI28" s="214">
        <v>0.1188333</v>
      </c>
      <c r="BJ28" s="355">
        <v>0.1188333</v>
      </c>
      <c r="BK28" s="355">
        <v>0.12183330000000001</v>
      </c>
      <c r="BL28" s="355">
        <v>0.12183330000000001</v>
      </c>
      <c r="BM28" s="355">
        <v>0.12183330000000001</v>
      </c>
      <c r="BN28" s="355">
        <v>0.12183330000000001</v>
      </c>
      <c r="BO28" s="355">
        <v>0.12183330000000001</v>
      </c>
      <c r="BP28" s="355">
        <v>0.12183330000000001</v>
      </c>
      <c r="BQ28" s="355">
        <v>0.12183330000000001</v>
      </c>
      <c r="BR28" s="355">
        <v>0.12183330000000001</v>
      </c>
      <c r="BS28" s="355">
        <v>0.12183330000000001</v>
      </c>
      <c r="BT28" s="355">
        <v>0.12183330000000001</v>
      </c>
      <c r="BU28" s="355">
        <v>0.12183330000000001</v>
      </c>
      <c r="BV28" s="355">
        <v>0.12183330000000001</v>
      </c>
    </row>
    <row r="29" spans="1:74" ht="11.1" customHeight="1" x14ac:dyDescent="0.2">
      <c r="A29" s="77" t="s">
        <v>680</v>
      </c>
      <c r="B29" s="186" t="s">
        <v>977</v>
      </c>
      <c r="C29" s="214">
        <v>103.35890281</v>
      </c>
      <c r="D29" s="214">
        <v>97.901319853000004</v>
      </c>
      <c r="E29" s="214">
        <v>82.512467806000004</v>
      </c>
      <c r="F29" s="214">
        <v>65.389165833000007</v>
      </c>
      <c r="G29" s="214">
        <v>58.394169640999998</v>
      </c>
      <c r="H29" s="214">
        <v>58.178213630000002</v>
      </c>
      <c r="I29" s="214">
        <v>60.677867157000001</v>
      </c>
      <c r="J29" s="214">
        <v>62.356696745999997</v>
      </c>
      <c r="K29" s="214">
        <v>60.309592897000002</v>
      </c>
      <c r="L29" s="214">
        <v>61.703474811</v>
      </c>
      <c r="M29" s="214">
        <v>78.583897902999993</v>
      </c>
      <c r="N29" s="214">
        <v>86.424582712000003</v>
      </c>
      <c r="O29" s="214">
        <v>100.48322674000001</v>
      </c>
      <c r="P29" s="214">
        <v>104.47036579</v>
      </c>
      <c r="Q29" s="214">
        <v>83.591160578</v>
      </c>
      <c r="R29" s="214">
        <v>66.930632669999994</v>
      </c>
      <c r="S29" s="214">
        <v>59.940184803999998</v>
      </c>
      <c r="T29" s="214">
        <v>63.330122637000002</v>
      </c>
      <c r="U29" s="214">
        <v>66.700323319999995</v>
      </c>
      <c r="V29" s="214">
        <v>66.216925161999995</v>
      </c>
      <c r="W29" s="214">
        <v>63.377828262999998</v>
      </c>
      <c r="X29" s="214">
        <v>64.106702131999995</v>
      </c>
      <c r="Y29" s="214">
        <v>74.971261769999998</v>
      </c>
      <c r="Z29" s="214">
        <v>83.489204803000007</v>
      </c>
      <c r="AA29" s="214">
        <v>99.732019773999994</v>
      </c>
      <c r="AB29" s="214">
        <v>91.457169726999993</v>
      </c>
      <c r="AC29" s="214">
        <v>76.009562127999999</v>
      </c>
      <c r="AD29" s="214">
        <v>69.461554766999996</v>
      </c>
      <c r="AE29" s="214">
        <v>63.412751839000002</v>
      </c>
      <c r="AF29" s="214">
        <v>66.688463866999996</v>
      </c>
      <c r="AG29" s="214">
        <v>70.535909384999997</v>
      </c>
      <c r="AH29" s="214">
        <v>71.237811579999999</v>
      </c>
      <c r="AI29" s="214">
        <v>64.924982063000002</v>
      </c>
      <c r="AJ29" s="214">
        <v>62.103255230000002</v>
      </c>
      <c r="AK29" s="214">
        <v>71.981428532999999</v>
      </c>
      <c r="AL29" s="214">
        <v>92.460310518</v>
      </c>
      <c r="AM29" s="214">
        <v>93.971454484000006</v>
      </c>
      <c r="AN29" s="214">
        <v>83.542541893000006</v>
      </c>
      <c r="AO29" s="214">
        <v>81.372219096999999</v>
      </c>
      <c r="AP29" s="214">
        <v>64.367193932999996</v>
      </c>
      <c r="AQ29" s="214">
        <v>60.993230032</v>
      </c>
      <c r="AR29" s="214">
        <v>63.633924</v>
      </c>
      <c r="AS29" s="214">
        <v>69.040276516000006</v>
      </c>
      <c r="AT29" s="214">
        <v>67.523258451999993</v>
      </c>
      <c r="AU29" s="214">
        <v>63.991618899999999</v>
      </c>
      <c r="AV29" s="214">
        <v>65.473677871000007</v>
      </c>
      <c r="AW29" s="214">
        <v>78.487295099999997</v>
      </c>
      <c r="AX29" s="214">
        <v>99.437875903000005</v>
      </c>
      <c r="AY29" s="214">
        <v>106.69794777</v>
      </c>
      <c r="AZ29" s="214">
        <v>96.407764463999996</v>
      </c>
      <c r="BA29" s="214">
        <v>89.408633194000004</v>
      </c>
      <c r="BB29" s="214">
        <v>77.845407132999995</v>
      </c>
      <c r="BC29" s="214">
        <v>65.988272547999998</v>
      </c>
      <c r="BD29" s="214">
        <v>68.293292167000004</v>
      </c>
      <c r="BE29" s="214">
        <v>75.554049547999995</v>
      </c>
      <c r="BF29" s="214">
        <v>74.640923612999998</v>
      </c>
      <c r="BG29" s="214">
        <v>71.880766566999995</v>
      </c>
      <c r="BH29" s="214">
        <v>70.581967300000002</v>
      </c>
      <c r="BI29" s="214">
        <v>87.2068443</v>
      </c>
      <c r="BJ29" s="355">
        <v>97.110380000000006</v>
      </c>
      <c r="BK29" s="355">
        <v>106.21250000000001</v>
      </c>
      <c r="BL29" s="355">
        <v>99.766959999999997</v>
      </c>
      <c r="BM29" s="355">
        <v>88.029660000000007</v>
      </c>
      <c r="BN29" s="355">
        <v>74.326480000000004</v>
      </c>
      <c r="BO29" s="355">
        <v>67.739949999999993</v>
      </c>
      <c r="BP29" s="355">
        <v>70.072469999999996</v>
      </c>
      <c r="BQ29" s="355">
        <v>75.143659999999997</v>
      </c>
      <c r="BR29" s="355">
        <v>75.622979999999998</v>
      </c>
      <c r="BS29" s="355">
        <v>69.673659999999998</v>
      </c>
      <c r="BT29" s="355">
        <v>71.055760000000006</v>
      </c>
      <c r="BU29" s="355">
        <v>82.986080000000001</v>
      </c>
      <c r="BV29" s="355">
        <v>99.078289999999996</v>
      </c>
    </row>
    <row r="30" spans="1:74" ht="11.1" customHeight="1" x14ac:dyDescent="0.2">
      <c r="A30" s="77"/>
      <c r="B30" s="186"/>
      <c r="C30" s="214"/>
      <c r="D30" s="214"/>
      <c r="E30" s="214"/>
      <c r="F30" s="214"/>
      <c r="G30" s="214"/>
      <c r="H30" s="214"/>
      <c r="I30" s="214"/>
      <c r="J30" s="214"/>
      <c r="K30" s="214"/>
      <c r="L30" s="214"/>
      <c r="M30" s="214"/>
      <c r="N30" s="214"/>
      <c r="O30" s="214"/>
      <c r="P30" s="214"/>
      <c r="Q30" s="214"/>
      <c r="R30" s="214"/>
      <c r="S30" s="214"/>
      <c r="T30" s="214"/>
      <c r="U30" s="214"/>
      <c r="V30" s="214"/>
      <c r="W30" s="214"/>
      <c r="X30" s="214"/>
      <c r="Y30" s="214"/>
      <c r="Z30" s="214"/>
      <c r="AA30" s="214"/>
      <c r="AB30" s="214"/>
      <c r="AC30" s="214"/>
      <c r="AD30" s="214"/>
      <c r="AE30" s="214"/>
      <c r="AF30" s="214"/>
      <c r="AG30" s="214"/>
      <c r="AH30" s="214"/>
      <c r="AI30" s="214"/>
      <c r="AJ30" s="214"/>
      <c r="AK30" s="214"/>
      <c r="AL30" s="214"/>
      <c r="AM30" s="214"/>
      <c r="AN30" s="214"/>
      <c r="AO30" s="214"/>
      <c r="AP30" s="214"/>
      <c r="AQ30" s="214"/>
      <c r="AR30" s="214"/>
      <c r="AS30" s="214"/>
      <c r="AT30" s="214"/>
      <c r="AU30" s="214"/>
      <c r="AV30" s="214"/>
      <c r="AW30" s="214"/>
      <c r="AX30" s="214"/>
      <c r="AY30" s="214"/>
      <c r="AZ30" s="214"/>
      <c r="BA30" s="214"/>
      <c r="BB30" s="214"/>
      <c r="BC30" s="214"/>
      <c r="BD30" s="214"/>
      <c r="BE30" s="214"/>
      <c r="BF30" s="214"/>
      <c r="BG30" s="214"/>
      <c r="BH30" s="214"/>
      <c r="BI30" s="214"/>
      <c r="BJ30" s="355"/>
      <c r="BK30" s="355"/>
      <c r="BL30" s="355"/>
      <c r="BM30" s="355"/>
      <c r="BN30" s="355"/>
      <c r="BO30" s="355"/>
      <c r="BP30" s="355"/>
      <c r="BQ30" s="355"/>
      <c r="BR30" s="355"/>
      <c r="BS30" s="355"/>
      <c r="BT30" s="355"/>
      <c r="BU30" s="355"/>
      <c r="BV30" s="355"/>
    </row>
    <row r="31" spans="1:74" ht="11.1" customHeight="1" x14ac:dyDescent="0.2">
      <c r="A31" s="71"/>
      <c r="B31" s="79" t="s">
        <v>976</v>
      </c>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82"/>
      <c r="BC31" s="82"/>
      <c r="BD31" s="82"/>
      <c r="BE31" s="82"/>
      <c r="BF31" s="82"/>
      <c r="BG31" s="82"/>
      <c r="BH31" s="82"/>
      <c r="BI31" s="82"/>
      <c r="BJ31" s="394"/>
      <c r="BK31" s="394"/>
      <c r="BL31" s="394"/>
      <c r="BM31" s="394"/>
      <c r="BN31" s="394"/>
      <c r="BO31" s="394"/>
      <c r="BP31" s="394"/>
      <c r="BQ31" s="394"/>
      <c r="BR31" s="394"/>
      <c r="BS31" s="394"/>
      <c r="BT31" s="394"/>
      <c r="BU31" s="394"/>
      <c r="BV31" s="394"/>
    </row>
    <row r="32" spans="1:74" ht="11.1" customHeight="1" x14ac:dyDescent="0.2">
      <c r="A32" s="76" t="s">
        <v>673</v>
      </c>
      <c r="B32" s="185" t="s">
        <v>566</v>
      </c>
      <c r="C32" s="259">
        <v>1924.922</v>
      </c>
      <c r="D32" s="259">
        <v>1199.9870000000001</v>
      </c>
      <c r="E32" s="259">
        <v>857.31</v>
      </c>
      <c r="F32" s="259">
        <v>1066.3800000000001</v>
      </c>
      <c r="G32" s="259">
        <v>1547.944</v>
      </c>
      <c r="H32" s="259">
        <v>2005.4749999999999</v>
      </c>
      <c r="I32" s="259">
        <v>2399.9740000000002</v>
      </c>
      <c r="J32" s="259">
        <v>2768.3980000000001</v>
      </c>
      <c r="K32" s="259">
        <v>3187.0160000000001</v>
      </c>
      <c r="L32" s="259">
        <v>3587.27</v>
      </c>
      <c r="M32" s="259">
        <v>3426.8679999999999</v>
      </c>
      <c r="N32" s="259">
        <v>3141.2220000000002</v>
      </c>
      <c r="O32" s="259">
        <v>2407.1210000000001</v>
      </c>
      <c r="P32" s="259">
        <v>1665.548</v>
      </c>
      <c r="Q32" s="259">
        <v>1471.4760000000001</v>
      </c>
      <c r="R32" s="259">
        <v>1793.086</v>
      </c>
      <c r="S32" s="259">
        <v>2287.2379999999998</v>
      </c>
      <c r="T32" s="259">
        <v>2646.5329999999999</v>
      </c>
      <c r="U32" s="259">
        <v>2924.4259999999999</v>
      </c>
      <c r="V32" s="259">
        <v>3241.6309999999999</v>
      </c>
      <c r="W32" s="259">
        <v>3614.08</v>
      </c>
      <c r="X32" s="259">
        <v>3942.279</v>
      </c>
      <c r="Y32" s="259">
        <v>3926.8220000000001</v>
      </c>
      <c r="Z32" s="259">
        <v>3666.6320000000001</v>
      </c>
      <c r="AA32" s="259">
        <v>2938.0889999999999</v>
      </c>
      <c r="AB32" s="259">
        <v>2534.2919999999999</v>
      </c>
      <c r="AC32" s="259">
        <v>2486.3220000000001</v>
      </c>
      <c r="AD32" s="259">
        <v>2645.56</v>
      </c>
      <c r="AE32" s="259">
        <v>2966.2649999999999</v>
      </c>
      <c r="AF32" s="259">
        <v>3186.0320000000002</v>
      </c>
      <c r="AG32" s="259">
        <v>3318.1390000000001</v>
      </c>
      <c r="AH32" s="259">
        <v>3441.3249999999998</v>
      </c>
      <c r="AI32" s="259">
        <v>3705.1610000000001</v>
      </c>
      <c r="AJ32" s="259">
        <v>4012.723</v>
      </c>
      <c r="AK32" s="259">
        <v>3976.5810000000001</v>
      </c>
      <c r="AL32" s="259">
        <v>3296.944</v>
      </c>
      <c r="AM32" s="259">
        <v>2622.1579999999999</v>
      </c>
      <c r="AN32" s="259">
        <v>2337.3310000000001</v>
      </c>
      <c r="AO32" s="259">
        <v>2062.5039999999999</v>
      </c>
      <c r="AP32" s="259">
        <v>2291.25</v>
      </c>
      <c r="AQ32" s="259">
        <v>2626.5070000000001</v>
      </c>
      <c r="AR32" s="259">
        <v>2906.808</v>
      </c>
      <c r="AS32" s="259">
        <v>3054.1509999999998</v>
      </c>
      <c r="AT32" s="259">
        <v>3249.8960000000002</v>
      </c>
      <c r="AU32" s="259">
        <v>3567.2280000000001</v>
      </c>
      <c r="AV32" s="259">
        <v>3816.4960000000001</v>
      </c>
      <c r="AW32" s="259">
        <v>3709.2629999999999</v>
      </c>
      <c r="AX32" s="259">
        <v>3032.6010000000001</v>
      </c>
      <c r="AY32" s="259">
        <v>2140.8690000000001</v>
      </c>
      <c r="AZ32" s="259">
        <v>1673.327</v>
      </c>
      <c r="BA32" s="259">
        <v>1390.9680000000001</v>
      </c>
      <c r="BB32" s="259">
        <v>1427.489</v>
      </c>
      <c r="BC32" s="259">
        <v>1847.6179999999999</v>
      </c>
      <c r="BD32" s="259">
        <v>2195.6660000000002</v>
      </c>
      <c r="BE32" s="259">
        <v>2381.7190000000001</v>
      </c>
      <c r="BF32" s="259">
        <v>2617.2020000000002</v>
      </c>
      <c r="BG32" s="259">
        <v>2950.5630000000001</v>
      </c>
      <c r="BH32" s="259">
        <v>3227.5862857000002</v>
      </c>
      <c r="BI32" s="259">
        <v>3036.8510000000001</v>
      </c>
      <c r="BJ32" s="374">
        <v>2592.0390000000002</v>
      </c>
      <c r="BK32" s="374">
        <v>1914.001</v>
      </c>
      <c r="BL32" s="374">
        <v>1463.73</v>
      </c>
      <c r="BM32" s="374">
        <v>1348.2650000000001</v>
      </c>
      <c r="BN32" s="374">
        <v>1622.241</v>
      </c>
      <c r="BO32" s="374">
        <v>2110.4430000000002</v>
      </c>
      <c r="BP32" s="374">
        <v>2513.8890000000001</v>
      </c>
      <c r="BQ32" s="374">
        <v>2754.5430000000001</v>
      </c>
      <c r="BR32" s="374">
        <v>3012.1979999999999</v>
      </c>
      <c r="BS32" s="374">
        <v>3403.3620000000001</v>
      </c>
      <c r="BT32" s="374">
        <v>3736.54</v>
      </c>
      <c r="BU32" s="374">
        <v>3654.8980000000001</v>
      </c>
      <c r="BV32" s="374">
        <v>3097.1880000000001</v>
      </c>
    </row>
    <row r="33" spans="1:74" ht="11.1" customHeight="1" x14ac:dyDescent="0.2">
      <c r="A33" s="635" t="s">
        <v>1217</v>
      </c>
      <c r="B33" s="636" t="s">
        <v>1222</v>
      </c>
      <c r="C33" s="259">
        <v>451.33499999999998</v>
      </c>
      <c r="D33" s="259">
        <v>271.80099999999999</v>
      </c>
      <c r="E33" s="259">
        <v>167.715</v>
      </c>
      <c r="F33" s="259">
        <v>213.47499999999999</v>
      </c>
      <c r="G33" s="259">
        <v>349.73899999999998</v>
      </c>
      <c r="H33" s="259">
        <v>474.62400000000002</v>
      </c>
      <c r="I33" s="259">
        <v>580.93700000000001</v>
      </c>
      <c r="J33" s="259">
        <v>689.32799999999997</v>
      </c>
      <c r="K33" s="259">
        <v>805.73299999999995</v>
      </c>
      <c r="L33" s="259">
        <v>892.32799999999997</v>
      </c>
      <c r="M33" s="259">
        <v>831.39800000000002</v>
      </c>
      <c r="N33" s="259">
        <v>742.48599999999999</v>
      </c>
      <c r="O33" s="259">
        <v>533.53700000000003</v>
      </c>
      <c r="P33" s="259">
        <v>338.726</v>
      </c>
      <c r="Q33" s="259">
        <v>239.291</v>
      </c>
      <c r="R33" s="259">
        <v>308.66399999999999</v>
      </c>
      <c r="S33" s="259">
        <v>451.77300000000002</v>
      </c>
      <c r="T33" s="259">
        <v>572.87800000000004</v>
      </c>
      <c r="U33" s="259">
        <v>657.59100000000001</v>
      </c>
      <c r="V33" s="259">
        <v>762.51800000000003</v>
      </c>
      <c r="W33" s="259">
        <v>856.30799999999999</v>
      </c>
      <c r="X33" s="259">
        <v>915.09400000000005</v>
      </c>
      <c r="Y33" s="259">
        <v>910.24599999999998</v>
      </c>
      <c r="Z33" s="259">
        <v>852.87599999999998</v>
      </c>
      <c r="AA33" s="259">
        <v>627.86800000000005</v>
      </c>
      <c r="AB33" s="259">
        <v>481.19099999999997</v>
      </c>
      <c r="AC33" s="259">
        <v>436.46100000000001</v>
      </c>
      <c r="AD33" s="259">
        <v>463.35300000000001</v>
      </c>
      <c r="AE33" s="259">
        <v>556.928</v>
      </c>
      <c r="AF33" s="259">
        <v>654.32500000000005</v>
      </c>
      <c r="AG33" s="259">
        <v>734.84400000000005</v>
      </c>
      <c r="AH33" s="259">
        <v>804.40300000000002</v>
      </c>
      <c r="AI33" s="259">
        <v>898.34900000000005</v>
      </c>
      <c r="AJ33" s="259">
        <v>939.61400000000003</v>
      </c>
      <c r="AK33" s="259">
        <v>898.59400000000005</v>
      </c>
      <c r="AL33" s="259">
        <v>720.84900000000005</v>
      </c>
      <c r="AM33" s="259">
        <v>527.73299999999995</v>
      </c>
      <c r="AN33" s="259">
        <v>406.20499999999998</v>
      </c>
      <c r="AO33" s="259">
        <v>259.73700000000002</v>
      </c>
      <c r="AP33" s="259">
        <v>335.06599999999997</v>
      </c>
      <c r="AQ33" s="259">
        <v>448.48</v>
      </c>
      <c r="AR33" s="259">
        <v>562.86199999999997</v>
      </c>
      <c r="AS33" s="259">
        <v>661.58900000000006</v>
      </c>
      <c r="AT33" s="259">
        <v>777.40800000000002</v>
      </c>
      <c r="AU33" s="259">
        <v>866.15</v>
      </c>
      <c r="AV33" s="259">
        <v>924.05</v>
      </c>
      <c r="AW33" s="259">
        <v>867.03899999999999</v>
      </c>
      <c r="AX33" s="259">
        <v>710.23800000000006</v>
      </c>
      <c r="AY33" s="259">
        <v>492.67099999999999</v>
      </c>
      <c r="AZ33" s="259">
        <v>363.14400000000001</v>
      </c>
      <c r="BA33" s="259">
        <v>229.11099999999999</v>
      </c>
      <c r="BB33" s="259">
        <v>231.15299999999999</v>
      </c>
      <c r="BC33" s="259">
        <v>348.459</v>
      </c>
      <c r="BD33" s="259">
        <v>464.94799999999998</v>
      </c>
      <c r="BE33" s="259">
        <v>569.19299999999998</v>
      </c>
      <c r="BF33" s="259">
        <v>663.58699999999999</v>
      </c>
      <c r="BG33" s="259">
        <v>778.03200000000004</v>
      </c>
      <c r="BH33" s="259">
        <v>829.57142856999997</v>
      </c>
      <c r="BI33" s="259">
        <v>761.2</v>
      </c>
      <c r="BJ33" s="374">
        <v>663.01080000000002</v>
      </c>
      <c r="BK33" s="374">
        <v>462.2833</v>
      </c>
      <c r="BL33" s="374">
        <v>311.56920000000002</v>
      </c>
      <c r="BM33" s="374">
        <v>232.27780000000001</v>
      </c>
      <c r="BN33" s="374">
        <v>299.79450000000003</v>
      </c>
      <c r="BO33" s="374">
        <v>446.32049999999998</v>
      </c>
      <c r="BP33" s="374">
        <v>586.31280000000004</v>
      </c>
      <c r="BQ33" s="374">
        <v>681.6644</v>
      </c>
      <c r="BR33" s="374">
        <v>796.11609999999996</v>
      </c>
      <c r="BS33" s="374">
        <v>908.22130000000004</v>
      </c>
      <c r="BT33" s="374">
        <v>972.8066</v>
      </c>
      <c r="BU33" s="374">
        <v>934.7251</v>
      </c>
      <c r="BV33" s="374">
        <v>775.69179999999994</v>
      </c>
    </row>
    <row r="34" spans="1:74" ht="11.1" customHeight="1" x14ac:dyDescent="0.2">
      <c r="A34" s="635" t="s">
        <v>1218</v>
      </c>
      <c r="B34" s="636" t="s">
        <v>1223</v>
      </c>
      <c r="C34" s="259">
        <v>449.673</v>
      </c>
      <c r="D34" s="259">
        <v>237.999</v>
      </c>
      <c r="E34" s="259">
        <v>142.51300000000001</v>
      </c>
      <c r="F34" s="259">
        <v>179.33799999999999</v>
      </c>
      <c r="G34" s="259">
        <v>317.90100000000001</v>
      </c>
      <c r="H34" s="259">
        <v>471.76499999999999</v>
      </c>
      <c r="I34" s="259">
        <v>625.76400000000001</v>
      </c>
      <c r="J34" s="259">
        <v>788.93</v>
      </c>
      <c r="K34" s="259">
        <v>935.822</v>
      </c>
      <c r="L34" s="259">
        <v>1047.6089999999999</v>
      </c>
      <c r="M34" s="259">
        <v>972.803</v>
      </c>
      <c r="N34" s="259">
        <v>854.54499999999996</v>
      </c>
      <c r="O34" s="259">
        <v>618.38300000000004</v>
      </c>
      <c r="P34" s="259">
        <v>345.66199999999998</v>
      </c>
      <c r="Q34" s="259">
        <v>252.518</v>
      </c>
      <c r="R34" s="259">
        <v>309.71899999999999</v>
      </c>
      <c r="S34" s="259">
        <v>438.863</v>
      </c>
      <c r="T34" s="259">
        <v>565.72400000000005</v>
      </c>
      <c r="U34" s="259">
        <v>684.54600000000005</v>
      </c>
      <c r="V34" s="259">
        <v>831.99199999999996</v>
      </c>
      <c r="W34" s="259">
        <v>973.04</v>
      </c>
      <c r="X34" s="259">
        <v>1095.3969999999999</v>
      </c>
      <c r="Y34" s="259">
        <v>1091.8340000000001</v>
      </c>
      <c r="Z34" s="259">
        <v>988.57600000000002</v>
      </c>
      <c r="AA34" s="259">
        <v>764.67499999999995</v>
      </c>
      <c r="AB34" s="259">
        <v>608.13900000000001</v>
      </c>
      <c r="AC34" s="259">
        <v>543.495</v>
      </c>
      <c r="AD34" s="259">
        <v>566.51300000000003</v>
      </c>
      <c r="AE34" s="259">
        <v>671.28399999999999</v>
      </c>
      <c r="AF34" s="259">
        <v>763.16099999999994</v>
      </c>
      <c r="AG34" s="259">
        <v>834.06399999999996</v>
      </c>
      <c r="AH34" s="259">
        <v>920.52800000000002</v>
      </c>
      <c r="AI34" s="259">
        <v>1041.7809999999999</v>
      </c>
      <c r="AJ34" s="259">
        <v>1133.663</v>
      </c>
      <c r="AK34" s="259">
        <v>1112.086</v>
      </c>
      <c r="AL34" s="259">
        <v>905.71100000000001</v>
      </c>
      <c r="AM34" s="259">
        <v>698.42499999999995</v>
      </c>
      <c r="AN34" s="259">
        <v>588.73400000000004</v>
      </c>
      <c r="AO34" s="259">
        <v>476.93900000000002</v>
      </c>
      <c r="AP34" s="259">
        <v>524.35</v>
      </c>
      <c r="AQ34" s="259">
        <v>608.79399999999998</v>
      </c>
      <c r="AR34" s="259">
        <v>700.95500000000004</v>
      </c>
      <c r="AS34" s="259">
        <v>763.673</v>
      </c>
      <c r="AT34" s="259">
        <v>868.20500000000004</v>
      </c>
      <c r="AU34" s="259">
        <v>992.73800000000006</v>
      </c>
      <c r="AV34" s="259">
        <v>1100.5899999999999</v>
      </c>
      <c r="AW34" s="259">
        <v>1053.8789999999999</v>
      </c>
      <c r="AX34" s="259">
        <v>828.77099999999996</v>
      </c>
      <c r="AY34" s="259">
        <v>553.64</v>
      </c>
      <c r="AZ34" s="259">
        <v>380.86700000000002</v>
      </c>
      <c r="BA34" s="259">
        <v>261.48</v>
      </c>
      <c r="BB34" s="259">
        <v>234.88900000000001</v>
      </c>
      <c r="BC34" s="259">
        <v>343.39100000000002</v>
      </c>
      <c r="BD34" s="259">
        <v>458.62099999999998</v>
      </c>
      <c r="BE34" s="259">
        <v>571.33199999999999</v>
      </c>
      <c r="BF34" s="259">
        <v>704.78899999999999</v>
      </c>
      <c r="BG34" s="259">
        <v>846.18700000000001</v>
      </c>
      <c r="BH34" s="259">
        <v>973.14285714000005</v>
      </c>
      <c r="BI34" s="259">
        <v>915.8</v>
      </c>
      <c r="BJ34" s="374">
        <v>742.53819999999996</v>
      </c>
      <c r="BK34" s="374">
        <v>526.8424</v>
      </c>
      <c r="BL34" s="374">
        <v>352.13830000000002</v>
      </c>
      <c r="BM34" s="374">
        <v>267.36599999999999</v>
      </c>
      <c r="BN34" s="374">
        <v>313.10989999999998</v>
      </c>
      <c r="BO34" s="374">
        <v>434.85500000000002</v>
      </c>
      <c r="BP34" s="374">
        <v>558.22770000000003</v>
      </c>
      <c r="BQ34" s="374">
        <v>659.95370000000003</v>
      </c>
      <c r="BR34" s="374">
        <v>792.32860000000005</v>
      </c>
      <c r="BS34" s="374">
        <v>931.57</v>
      </c>
      <c r="BT34" s="374">
        <v>1036.7360000000001</v>
      </c>
      <c r="BU34" s="374">
        <v>984.83640000000003</v>
      </c>
      <c r="BV34" s="374">
        <v>793.21</v>
      </c>
    </row>
    <row r="35" spans="1:74" ht="11.1" customHeight="1" x14ac:dyDescent="0.2">
      <c r="A35" s="635" t="s">
        <v>1219</v>
      </c>
      <c r="B35" s="636" t="s">
        <v>1224</v>
      </c>
      <c r="C35" s="259">
        <v>668.54</v>
      </c>
      <c r="D35" s="259">
        <v>452.77800000000002</v>
      </c>
      <c r="E35" s="259">
        <v>337.59199999999998</v>
      </c>
      <c r="F35" s="259">
        <v>426.79300000000001</v>
      </c>
      <c r="G35" s="259">
        <v>560.42899999999997</v>
      </c>
      <c r="H35" s="259">
        <v>666.01499999999999</v>
      </c>
      <c r="I35" s="259">
        <v>755.57899999999995</v>
      </c>
      <c r="J35" s="259">
        <v>806.41800000000001</v>
      </c>
      <c r="K35" s="259">
        <v>929.01199999999994</v>
      </c>
      <c r="L35" s="259">
        <v>1090.604</v>
      </c>
      <c r="M35" s="259">
        <v>1084.413</v>
      </c>
      <c r="N35" s="259">
        <v>1044.8330000000001</v>
      </c>
      <c r="O35" s="259">
        <v>823.44799999999998</v>
      </c>
      <c r="P35" s="259">
        <v>567.50199999999995</v>
      </c>
      <c r="Q35" s="259">
        <v>566.25900000000001</v>
      </c>
      <c r="R35" s="259">
        <v>740.80600000000004</v>
      </c>
      <c r="S35" s="259">
        <v>911.67499999999995</v>
      </c>
      <c r="T35" s="259">
        <v>992.96799999999996</v>
      </c>
      <c r="U35" s="259">
        <v>1041.732</v>
      </c>
      <c r="V35" s="259">
        <v>1087.5440000000001</v>
      </c>
      <c r="W35" s="259">
        <v>1198.0239999999999</v>
      </c>
      <c r="X35" s="259">
        <v>1313</v>
      </c>
      <c r="Y35" s="259">
        <v>1324.0840000000001</v>
      </c>
      <c r="Z35" s="259">
        <v>1295.393</v>
      </c>
      <c r="AA35" s="259">
        <v>1089.4359999999999</v>
      </c>
      <c r="AB35" s="259">
        <v>1014.478</v>
      </c>
      <c r="AC35" s="259">
        <v>1071.277</v>
      </c>
      <c r="AD35" s="259">
        <v>1150.2809999999999</v>
      </c>
      <c r="AE35" s="259">
        <v>1227.482</v>
      </c>
      <c r="AF35" s="259">
        <v>1226.6369999999999</v>
      </c>
      <c r="AG35" s="259">
        <v>1192.9960000000001</v>
      </c>
      <c r="AH35" s="259">
        <v>1148.991</v>
      </c>
      <c r="AI35" s="259">
        <v>1175.818</v>
      </c>
      <c r="AJ35" s="259">
        <v>1324.854</v>
      </c>
      <c r="AK35" s="259">
        <v>1351.828</v>
      </c>
      <c r="AL35" s="259">
        <v>1161.9100000000001</v>
      </c>
      <c r="AM35" s="259">
        <v>996.60500000000002</v>
      </c>
      <c r="AN35" s="259">
        <v>972.01</v>
      </c>
      <c r="AO35" s="259">
        <v>937.82</v>
      </c>
      <c r="AP35" s="259">
        <v>1014.331</v>
      </c>
      <c r="AQ35" s="259">
        <v>1102.2829999999999</v>
      </c>
      <c r="AR35" s="259">
        <v>1138.6559999999999</v>
      </c>
      <c r="AS35" s="259">
        <v>1101.54</v>
      </c>
      <c r="AT35" s="259">
        <v>1068.3869999999999</v>
      </c>
      <c r="AU35" s="259">
        <v>1137.421</v>
      </c>
      <c r="AV35" s="259">
        <v>1214.3679999999999</v>
      </c>
      <c r="AW35" s="259">
        <v>1218.71</v>
      </c>
      <c r="AX35" s="259">
        <v>1016.042</v>
      </c>
      <c r="AY35" s="259">
        <v>709.52300000000002</v>
      </c>
      <c r="AZ35" s="259">
        <v>615.66200000000003</v>
      </c>
      <c r="BA35" s="259">
        <v>613.89200000000005</v>
      </c>
      <c r="BB35" s="259">
        <v>649.68499999999995</v>
      </c>
      <c r="BC35" s="259">
        <v>778.46299999999997</v>
      </c>
      <c r="BD35" s="259">
        <v>845.93399999999997</v>
      </c>
      <c r="BE35" s="259">
        <v>814.16399999999999</v>
      </c>
      <c r="BF35" s="259">
        <v>802.75900000000001</v>
      </c>
      <c r="BG35" s="259">
        <v>846.06</v>
      </c>
      <c r="BH35" s="259">
        <v>940.42857143000003</v>
      </c>
      <c r="BI35" s="259">
        <v>904.2</v>
      </c>
      <c r="BJ35" s="374">
        <v>812.01059999999995</v>
      </c>
      <c r="BK35" s="374">
        <v>635.8021</v>
      </c>
      <c r="BL35" s="374">
        <v>543.02750000000003</v>
      </c>
      <c r="BM35" s="374">
        <v>580.75239999999997</v>
      </c>
      <c r="BN35" s="374">
        <v>697.11180000000002</v>
      </c>
      <c r="BO35" s="374">
        <v>847.21839999999997</v>
      </c>
      <c r="BP35" s="374">
        <v>928.6549</v>
      </c>
      <c r="BQ35" s="374">
        <v>940.41110000000003</v>
      </c>
      <c r="BR35" s="374">
        <v>933.39380000000006</v>
      </c>
      <c r="BS35" s="374">
        <v>1037.1959999999999</v>
      </c>
      <c r="BT35" s="374">
        <v>1175.0909999999999</v>
      </c>
      <c r="BU35" s="374">
        <v>1190.7329999999999</v>
      </c>
      <c r="BV35" s="374">
        <v>1064.8820000000001</v>
      </c>
    </row>
    <row r="36" spans="1:74" ht="11.1" customHeight="1" x14ac:dyDescent="0.2">
      <c r="A36" s="635" t="s">
        <v>1220</v>
      </c>
      <c r="B36" s="735" t="s">
        <v>1225</v>
      </c>
      <c r="C36" s="259">
        <v>137.37799999999999</v>
      </c>
      <c r="D36" s="259">
        <v>102.50700000000001</v>
      </c>
      <c r="E36" s="259">
        <v>83.983000000000004</v>
      </c>
      <c r="F36" s="259">
        <v>82.058000000000007</v>
      </c>
      <c r="G36" s="259">
        <v>98.716999999999999</v>
      </c>
      <c r="H36" s="259">
        <v>121.623</v>
      </c>
      <c r="I36" s="259">
        <v>140.46100000000001</v>
      </c>
      <c r="J36" s="259">
        <v>157.71600000000001</v>
      </c>
      <c r="K36" s="259">
        <v>174.61</v>
      </c>
      <c r="L36" s="259">
        <v>187.375</v>
      </c>
      <c r="M36" s="259">
        <v>174.78299999999999</v>
      </c>
      <c r="N36" s="259">
        <v>151.84100000000001</v>
      </c>
      <c r="O36" s="259">
        <v>130.96600000000001</v>
      </c>
      <c r="P36" s="259">
        <v>115.88200000000001</v>
      </c>
      <c r="Q36" s="259">
        <v>113.34099999999999</v>
      </c>
      <c r="R36" s="259">
        <v>116.13200000000001</v>
      </c>
      <c r="S36" s="259">
        <v>135.19300000000001</v>
      </c>
      <c r="T36" s="259">
        <v>154.61099999999999</v>
      </c>
      <c r="U36" s="259">
        <v>171.815</v>
      </c>
      <c r="V36" s="259">
        <v>187.11600000000001</v>
      </c>
      <c r="W36" s="259">
        <v>203.226</v>
      </c>
      <c r="X36" s="259">
        <v>214.69200000000001</v>
      </c>
      <c r="Y36" s="259">
        <v>207.32300000000001</v>
      </c>
      <c r="Z36" s="259">
        <v>185.72900000000001</v>
      </c>
      <c r="AA36" s="259">
        <v>155.61799999999999</v>
      </c>
      <c r="AB36" s="259">
        <v>143.12899999999999</v>
      </c>
      <c r="AC36" s="259">
        <v>144.05600000000001</v>
      </c>
      <c r="AD36" s="259">
        <v>151.738</v>
      </c>
      <c r="AE36" s="259">
        <v>176.251</v>
      </c>
      <c r="AF36" s="259">
        <v>196.01300000000001</v>
      </c>
      <c r="AG36" s="259">
        <v>207.988</v>
      </c>
      <c r="AH36" s="259">
        <v>218.798</v>
      </c>
      <c r="AI36" s="259">
        <v>232.21700000000001</v>
      </c>
      <c r="AJ36" s="259">
        <v>248.10900000000001</v>
      </c>
      <c r="AK36" s="259">
        <v>251.25299999999999</v>
      </c>
      <c r="AL36" s="259">
        <v>204.43600000000001</v>
      </c>
      <c r="AM36" s="259">
        <v>159.19999999999999</v>
      </c>
      <c r="AN36" s="259">
        <v>140.52500000000001</v>
      </c>
      <c r="AO36" s="259">
        <v>141.654</v>
      </c>
      <c r="AP36" s="259">
        <v>151.00299999999999</v>
      </c>
      <c r="AQ36" s="259">
        <v>166.70099999999999</v>
      </c>
      <c r="AR36" s="259">
        <v>183.84100000000001</v>
      </c>
      <c r="AS36" s="259">
        <v>197.392</v>
      </c>
      <c r="AT36" s="259">
        <v>201.68199999999999</v>
      </c>
      <c r="AU36" s="259">
        <v>218.381</v>
      </c>
      <c r="AV36" s="259">
        <v>220.62</v>
      </c>
      <c r="AW36" s="259">
        <v>220.64</v>
      </c>
      <c r="AX36" s="259">
        <v>176.93100000000001</v>
      </c>
      <c r="AY36" s="259">
        <v>135.05099999999999</v>
      </c>
      <c r="AZ36" s="259">
        <v>100.727</v>
      </c>
      <c r="BA36" s="259">
        <v>86.992000000000004</v>
      </c>
      <c r="BB36" s="259">
        <v>91.147999999999996</v>
      </c>
      <c r="BC36" s="259">
        <v>119.562</v>
      </c>
      <c r="BD36" s="259">
        <v>139.715</v>
      </c>
      <c r="BE36" s="259">
        <v>147.77699999999999</v>
      </c>
      <c r="BF36" s="259">
        <v>163.14099999999999</v>
      </c>
      <c r="BG36" s="259">
        <v>178.88499999999999</v>
      </c>
      <c r="BH36" s="259">
        <v>181.42857143000001</v>
      </c>
      <c r="BI36" s="259">
        <v>168.6</v>
      </c>
      <c r="BJ36" s="374">
        <v>138.1728</v>
      </c>
      <c r="BK36" s="374">
        <v>104.93300000000001</v>
      </c>
      <c r="BL36" s="374">
        <v>91.011420000000001</v>
      </c>
      <c r="BM36" s="374">
        <v>87.19538</v>
      </c>
      <c r="BN36" s="374">
        <v>97.126320000000007</v>
      </c>
      <c r="BO36" s="374">
        <v>116.5891</v>
      </c>
      <c r="BP36" s="374">
        <v>136.67150000000001</v>
      </c>
      <c r="BQ36" s="374">
        <v>152.91720000000001</v>
      </c>
      <c r="BR36" s="374">
        <v>166.9162</v>
      </c>
      <c r="BS36" s="374">
        <v>183.47370000000001</v>
      </c>
      <c r="BT36" s="374">
        <v>194.2911</v>
      </c>
      <c r="BU36" s="374">
        <v>189.2886</v>
      </c>
      <c r="BV36" s="374">
        <v>154.19720000000001</v>
      </c>
    </row>
    <row r="37" spans="1:74" ht="11.1" customHeight="1" x14ac:dyDescent="0.2">
      <c r="A37" s="635" t="s">
        <v>1221</v>
      </c>
      <c r="B37" s="735" t="s">
        <v>1226</v>
      </c>
      <c r="C37" s="259">
        <v>197.953</v>
      </c>
      <c r="D37" s="259">
        <v>115.235</v>
      </c>
      <c r="E37" s="259">
        <v>104.941</v>
      </c>
      <c r="F37" s="259">
        <v>144.268</v>
      </c>
      <c r="G37" s="259">
        <v>200.453</v>
      </c>
      <c r="H37" s="259">
        <v>249.196</v>
      </c>
      <c r="I37" s="259">
        <v>274.72500000000002</v>
      </c>
      <c r="J37" s="259">
        <v>302.75200000000001</v>
      </c>
      <c r="K37" s="259">
        <v>318.02</v>
      </c>
      <c r="L37" s="259">
        <v>345.64</v>
      </c>
      <c r="M37" s="259">
        <v>339.20100000000002</v>
      </c>
      <c r="N37" s="259">
        <v>322.52</v>
      </c>
      <c r="O37" s="259">
        <v>275.97699999999998</v>
      </c>
      <c r="P37" s="259">
        <v>273.15100000000001</v>
      </c>
      <c r="Q37" s="259">
        <v>275.67700000000002</v>
      </c>
      <c r="R37" s="259">
        <v>293.55700000000002</v>
      </c>
      <c r="S37" s="259">
        <v>325.45600000000002</v>
      </c>
      <c r="T37" s="259">
        <v>335.995</v>
      </c>
      <c r="U37" s="259">
        <v>344.21499999999997</v>
      </c>
      <c r="V37" s="259">
        <v>347.827</v>
      </c>
      <c r="W37" s="259">
        <v>358.94099999999997</v>
      </c>
      <c r="X37" s="259">
        <v>379.50099999999998</v>
      </c>
      <c r="Y37" s="259">
        <v>368.875</v>
      </c>
      <c r="Z37" s="259">
        <v>319.74</v>
      </c>
      <c r="AA37" s="259">
        <v>276.19600000000003</v>
      </c>
      <c r="AB37" s="259">
        <v>262.56599999999997</v>
      </c>
      <c r="AC37" s="259">
        <v>265.79199999999997</v>
      </c>
      <c r="AD37" s="259">
        <v>286.99299999999999</v>
      </c>
      <c r="AE37" s="259">
        <v>305.68099999999998</v>
      </c>
      <c r="AF37" s="259">
        <v>315.78899999999999</v>
      </c>
      <c r="AG37" s="259">
        <v>316.16399999999999</v>
      </c>
      <c r="AH37" s="259">
        <v>314.524</v>
      </c>
      <c r="AI37" s="259">
        <v>321.43799999999999</v>
      </c>
      <c r="AJ37" s="259">
        <v>331.21899999999999</v>
      </c>
      <c r="AK37" s="259">
        <v>328.428</v>
      </c>
      <c r="AL37" s="259">
        <v>271.43599999999998</v>
      </c>
      <c r="AM37" s="259">
        <v>209.80699999999999</v>
      </c>
      <c r="AN37" s="259">
        <v>200.87700000000001</v>
      </c>
      <c r="AO37" s="259">
        <v>218.946</v>
      </c>
      <c r="AP37" s="259">
        <v>238.01499999999999</v>
      </c>
      <c r="AQ37" s="259">
        <v>270.23899999999998</v>
      </c>
      <c r="AR37" s="259">
        <v>288.37700000000001</v>
      </c>
      <c r="AS37" s="259">
        <v>295.416</v>
      </c>
      <c r="AT37" s="259">
        <v>297.19600000000003</v>
      </c>
      <c r="AU37" s="259">
        <v>313.89800000000002</v>
      </c>
      <c r="AV37" s="259">
        <v>317.75</v>
      </c>
      <c r="AW37" s="259">
        <v>311.49900000000002</v>
      </c>
      <c r="AX37" s="259">
        <v>264.43200000000002</v>
      </c>
      <c r="AY37" s="259">
        <v>216.35599999999999</v>
      </c>
      <c r="AZ37" s="259">
        <v>181.286</v>
      </c>
      <c r="BA37" s="259">
        <v>168.87299999999999</v>
      </c>
      <c r="BB37" s="259">
        <v>190.017</v>
      </c>
      <c r="BC37" s="259">
        <v>226.291</v>
      </c>
      <c r="BD37" s="259">
        <v>253.24600000000001</v>
      </c>
      <c r="BE37" s="259">
        <v>244.18799999999999</v>
      </c>
      <c r="BF37" s="259">
        <v>246.06700000000001</v>
      </c>
      <c r="BG37" s="259">
        <v>263.00299999999999</v>
      </c>
      <c r="BH37" s="259">
        <v>264.14285713999999</v>
      </c>
      <c r="BI37" s="259">
        <v>249.8</v>
      </c>
      <c r="BJ37" s="374">
        <v>199.05600000000001</v>
      </c>
      <c r="BK37" s="374">
        <v>146.88900000000001</v>
      </c>
      <c r="BL37" s="374">
        <v>128.73240000000001</v>
      </c>
      <c r="BM37" s="374">
        <v>143.42250000000001</v>
      </c>
      <c r="BN37" s="374">
        <v>177.84739999999999</v>
      </c>
      <c r="BO37" s="374">
        <v>228.20939999999999</v>
      </c>
      <c r="BP37" s="374">
        <v>266.77159999999998</v>
      </c>
      <c r="BQ37" s="374">
        <v>282.346</v>
      </c>
      <c r="BR37" s="374">
        <v>286.19189999999998</v>
      </c>
      <c r="BS37" s="374">
        <v>305.65030000000002</v>
      </c>
      <c r="BT37" s="374">
        <v>320.36410000000001</v>
      </c>
      <c r="BU37" s="374">
        <v>318.06360000000001</v>
      </c>
      <c r="BV37" s="374">
        <v>271.95549999999997</v>
      </c>
    </row>
    <row r="38" spans="1:74" ht="11.1" customHeight="1" x14ac:dyDescent="0.2">
      <c r="A38" s="635" t="s">
        <v>1227</v>
      </c>
      <c r="B38" s="734" t="s">
        <v>555</v>
      </c>
      <c r="C38" s="255">
        <v>20.042999999999999</v>
      </c>
      <c r="D38" s="255">
        <v>19.667999999999999</v>
      </c>
      <c r="E38" s="255">
        <v>20.565999999999999</v>
      </c>
      <c r="F38" s="255">
        <v>20.446999999999999</v>
      </c>
      <c r="G38" s="255">
        <v>20.704999999999998</v>
      </c>
      <c r="H38" s="255">
        <v>22.251999999999999</v>
      </c>
      <c r="I38" s="255">
        <v>22.507999999999999</v>
      </c>
      <c r="J38" s="255">
        <v>23.254000000000001</v>
      </c>
      <c r="K38" s="255">
        <v>23.82</v>
      </c>
      <c r="L38" s="255">
        <v>23.713999999999999</v>
      </c>
      <c r="M38" s="255">
        <v>24.271999999999998</v>
      </c>
      <c r="N38" s="255">
        <v>24.997</v>
      </c>
      <c r="O38" s="255">
        <v>24.811</v>
      </c>
      <c r="P38" s="255">
        <v>24.626000000000001</v>
      </c>
      <c r="Q38" s="255">
        <v>24.390999999999998</v>
      </c>
      <c r="R38" s="255">
        <v>24.207999999999998</v>
      </c>
      <c r="S38" s="255">
        <v>24.279</v>
      </c>
      <c r="T38" s="255">
        <v>24.356999999999999</v>
      </c>
      <c r="U38" s="255">
        <v>24.527999999999999</v>
      </c>
      <c r="V38" s="255">
        <v>24.635000000000002</v>
      </c>
      <c r="W38" s="255">
        <v>24.542999999999999</v>
      </c>
      <c r="X38" s="255">
        <v>24.594999999999999</v>
      </c>
      <c r="Y38" s="255">
        <v>24.460999999999999</v>
      </c>
      <c r="Z38" s="255">
        <v>24.318999999999999</v>
      </c>
      <c r="AA38" s="255">
        <v>24.295000000000002</v>
      </c>
      <c r="AB38" s="255">
        <v>24.79</v>
      </c>
      <c r="AC38" s="255">
        <v>25.241</v>
      </c>
      <c r="AD38" s="255">
        <v>26.681999999999999</v>
      </c>
      <c r="AE38" s="255">
        <v>28.638999999999999</v>
      </c>
      <c r="AF38" s="255">
        <v>30.108000000000001</v>
      </c>
      <c r="AG38" s="255">
        <v>32.084000000000003</v>
      </c>
      <c r="AH38" s="255">
        <v>34.081000000000003</v>
      </c>
      <c r="AI38" s="255">
        <v>35.558999999999997</v>
      </c>
      <c r="AJ38" s="255">
        <v>35.262999999999998</v>
      </c>
      <c r="AK38" s="255">
        <v>34.392000000000003</v>
      </c>
      <c r="AL38" s="255">
        <v>32.601999999999997</v>
      </c>
      <c r="AM38" s="255">
        <v>30.388999999999999</v>
      </c>
      <c r="AN38" s="255">
        <v>28.981000000000002</v>
      </c>
      <c r="AO38" s="255">
        <v>27.408999999999999</v>
      </c>
      <c r="AP38" s="255">
        <v>28.484999999999999</v>
      </c>
      <c r="AQ38" s="255">
        <v>30.01</v>
      </c>
      <c r="AR38" s="255">
        <v>32.118000000000002</v>
      </c>
      <c r="AS38" s="255">
        <v>34.540999999999997</v>
      </c>
      <c r="AT38" s="255">
        <v>37.018000000000001</v>
      </c>
      <c r="AU38" s="255">
        <v>38.642000000000003</v>
      </c>
      <c r="AV38" s="255">
        <v>39.118000000000002</v>
      </c>
      <c r="AW38" s="255">
        <v>37.497</v>
      </c>
      <c r="AX38" s="255">
        <v>36.188000000000002</v>
      </c>
      <c r="AY38" s="255">
        <v>33.628999999999998</v>
      </c>
      <c r="AZ38" s="255">
        <v>31.640999999999998</v>
      </c>
      <c r="BA38" s="255">
        <v>30.620999999999999</v>
      </c>
      <c r="BB38" s="255">
        <v>30.597000000000001</v>
      </c>
      <c r="BC38" s="255">
        <v>31.452999999999999</v>
      </c>
      <c r="BD38" s="255">
        <v>33.203000000000003</v>
      </c>
      <c r="BE38" s="255">
        <v>35.064999999999998</v>
      </c>
      <c r="BF38" s="255">
        <v>36.859000000000002</v>
      </c>
      <c r="BG38" s="255">
        <v>38.396000000000001</v>
      </c>
      <c r="BH38" s="255">
        <v>38.872</v>
      </c>
      <c r="BI38" s="255">
        <v>37.250999999999998</v>
      </c>
      <c r="BJ38" s="342">
        <v>37.250999999999998</v>
      </c>
      <c r="BK38" s="342">
        <v>37.250999999999998</v>
      </c>
      <c r="BL38" s="342">
        <v>37.250999999999998</v>
      </c>
      <c r="BM38" s="342">
        <v>37.250999999999998</v>
      </c>
      <c r="BN38" s="342">
        <v>37.250999999999998</v>
      </c>
      <c r="BO38" s="342">
        <v>37.250999999999998</v>
      </c>
      <c r="BP38" s="342">
        <v>37.250999999999998</v>
      </c>
      <c r="BQ38" s="342">
        <v>37.250999999999998</v>
      </c>
      <c r="BR38" s="342">
        <v>37.250999999999998</v>
      </c>
      <c r="BS38" s="342">
        <v>37.250999999999998</v>
      </c>
      <c r="BT38" s="342">
        <v>37.250999999999998</v>
      </c>
      <c r="BU38" s="342">
        <v>37.250999999999998</v>
      </c>
      <c r="BV38" s="342">
        <v>37.250999999999998</v>
      </c>
    </row>
    <row r="39" spans="1:74" s="283" customFormat="1" ht="11.1" customHeight="1" x14ac:dyDescent="0.2">
      <c r="A39" s="76"/>
      <c r="B39" s="281"/>
      <c r="C39" s="282"/>
      <c r="D39" s="282"/>
      <c r="E39" s="282"/>
      <c r="F39" s="282"/>
      <c r="G39" s="282"/>
      <c r="H39" s="282"/>
      <c r="I39" s="282"/>
      <c r="J39" s="282"/>
      <c r="K39" s="282"/>
      <c r="L39" s="282"/>
      <c r="M39" s="282"/>
      <c r="N39" s="282"/>
      <c r="O39" s="282"/>
      <c r="P39" s="282"/>
      <c r="Q39" s="282"/>
      <c r="R39" s="282"/>
      <c r="S39" s="282"/>
      <c r="T39" s="282"/>
      <c r="U39" s="282"/>
      <c r="V39" s="282"/>
      <c r="W39" s="282"/>
      <c r="X39" s="282"/>
      <c r="Y39" s="282"/>
      <c r="Z39" s="282"/>
      <c r="AA39" s="282"/>
      <c r="AB39" s="282"/>
      <c r="AC39" s="282"/>
      <c r="AD39" s="282"/>
      <c r="AE39" s="282"/>
      <c r="AF39" s="282"/>
      <c r="AG39" s="282"/>
      <c r="AH39" s="282"/>
      <c r="AI39" s="282"/>
      <c r="AJ39" s="282"/>
      <c r="AK39" s="282"/>
      <c r="AL39" s="282"/>
      <c r="AM39" s="282"/>
      <c r="AN39" s="282"/>
      <c r="AO39" s="282"/>
      <c r="AP39" s="282"/>
      <c r="AQ39" s="282"/>
      <c r="AR39" s="282"/>
      <c r="AS39" s="282"/>
      <c r="AT39" s="282"/>
      <c r="AU39" s="282"/>
      <c r="AV39" s="282"/>
      <c r="AW39" s="282"/>
      <c r="AX39" s="282"/>
      <c r="AY39" s="282"/>
      <c r="AZ39" s="282"/>
      <c r="BA39" s="282"/>
      <c r="BB39" s="282"/>
      <c r="BC39" s="282"/>
      <c r="BD39" s="282"/>
      <c r="BE39" s="282"/>
      <c r="BF39" s="282"/>
      <c r="BG39" s="282"/>
      <c r="BH39" s="395"/>
      <c r="BI39" s="395"/>
      <c r="BJ39" s="395"/>
      <c r="BK39" s="395"/>
      <c r="BL39" s="395"/>
      <c r="BM39" s="395"/>
      <c r="BN39" s="395"/>
      <c r="BO39" s="395"/>
      <c r="BP39" s="395"/>
      <c r="BQ39" s="395"/>
      <c r="BR39" s="395"/>
      <c r="BS39" s="395"/>
      <c r="BT39" s="395"/>
      <c r="BU39" s="395"/>
      <c r="BV39" s="395"/>
    </row>
    <row r="40" spans="1:74" s="283" customFormat="1" ht="12" customHeight="1" x14ac:dyDescent="0.2">
      <c r="A40" s="76"/>
      <c r="B40" s="806" t="s">
        <v>1013</v>
      </c>
      <c r="C40" s="803"/>
      <c r="D40" s="803"/>
      <c r="E40" s="803"/>
      <c r="F40" s="803"/>
      <c r="G40" s="803"/>
      <c r="H40" s="803"/>
      <c r="I40" s="803"/>
      <c r="J40" s="803"/>
      <c r="K40" s="803"/>
      <c r="L40" s="803"/>
      <c r="M40" s="803"/>
      <c r="N40" s="803"/>
      <c r="O40" s="803"/>
      <c r="P40" s="803"/>
      <c r="Q40" s="803"/>
      <c r="AY40" s="526"/>
      <c r="AZ40" s="526"/>
      <c r="BA40" s="526"/>
      <c r="BB40" s="526"/>
      <c r="BC40" s="526"/>
      <c r="BD40" s="670"/>
      <c r="BE40" s="670"/>
      <c r="BF40" s="670"/>
      <c r="BG40" s="526"/>
      <c r="BH40" s="526"/>
      <c r="BI40" s="526"/>
      <c r="BJ40" s="526"/>
    </row>
    <row r="41" spans="1:74" s="449" customFormat="1" ht="12" customHeight="1" x14ac:dyDescent="0.2">
      <c r="A41" s="448"/>
      <c r="B41" s="826" t="s">
        <v>1064</v>
      </c>
      <c r="C41" s="793"/>
      <c r="D41" s="793"/>
      <c r="E41" s="793"/>
      <c r="F41" s="793"/>
      <c r="G41" s="793"/>
      <c r="H41" s="793"/>
      <c r="I41" s="793"/>
      <c r="J41" s="793"/>
      <c r="K41" s="793"/>
      <c r="L41" s="793"/>
      <c r="M41" s="793"/>
      <c r="N41" s="793"/>
      <c r="O41" s="793"/>
      <c r="P41" s="793"/>
      <c r="Q41" s="789"/>
      <c r="AY41" s="527"/>
      <c r="AZ41" s="527"/>
      <c r="BA41" s="527"/>
      <c r="BB41" s="647"/>
      <c r="BC41" s="527"/>
      <c r="BD41" s="671"/>
      <c r="BE41" s="671"/>
      <c r="BF41" s="671"/>
      <c r="BG41" s="527"/>
      <c r="BH41" s="527"/>
      <c r="BI41" s="527"/>
      <c r="BJ41" s="527"/>
    </row>
    <row r="42" spans="1:74" s="449" customFormat="1" ht="12" customHeight="1" x14ac:dyDescent="0.2">
      <c r="A42" s="448"/>
      <c r="B42" s="835" t="s">
        <v>1068</v>
      </c>
      <c r="C42" s="793"/>
      <c r="D42" s="793"/>
      <c r="E42" s="793"/>
      <c r="F42" s="793"/>
      <c r="G42" s="793"/>
      <c r="H42" s="793"/>
      <c r="I42" s="793"/>
      <c r="J42" s="793"/>
      <c r="K42" s="793"/>
      <c r="L42" s="793"/>
      <c r="M42" s="793"/>
      <c r="N42" s="793"/>
      <c r="O42" s="793"/>
      <c r="P42" s="793"/>
      <c r="Q42" s="789"/>
      <c r="Y42" s="736"/>
      <c r="Z42" s="736"/>
      <c r="AA42" s="736"/>
      <c r="AB42" s="736"/>
      <c r="AY42" s="527"/>
      <c r="AZ42" s="527"/>
      <c r="BA42" s="527"/>
      <c r="BB42" s="527"/>
      <c r="BC42" s="527"/>
      <c r="BD42" s="671"/>
      <c r="BE42" s="671"/>
      <c r="BF42" s="671"/>
      <c r="BG42" s="527"/>
      <c r="BH42" s="527"/>
      <c r="BI42" s="527"/>
      <c r="BJ42" s="527"/>
    </row>
    <row r="43" spans="1:74" s="449" customFormat="1" ht="12" customHeight="1" x14ac:dyDescent="0.2">
      <c r="A43" s="448"/>
      <c r="B43" s="835" t="s">
        <v>1069</v>
      </c>
      <c r="C43" s="793"/>
      <c r="D43" s="793"/>
      <c r="E43" s="793"/>
      <c r="F43" s="793"/>
      <c r="G43" s="793"/>
      <c r="H43" s="793"/>
      <c r="I43" s="793"/>
      <c r="J43" s="793"/>
      <c r="K43" s="793"/>
      <c r="L43" s="793"/>
      <c r="M43" s="793"/>
      <c r="N43" s="793"/>
      <c r="O43" s="793"/>
      <c r="P43" s="793"/>
      <c r="Q43" s="789"/>
      <c r="AY43" s="527"/>
      <c r="AZ43" s="527"/>
      <c r="BA43" s="527"/>
      <c r="BB43" s="527"/>
      <c r="BC43" s="527"/>
      <c r="BD43" s="671"/>
      <c r="BE43" s="671"/>
      <c r="BF43" s="671"/>
      <c r="BG43" s="527"/>
      <c r="BH43" s="527"/>
      <c r="BI43" s="527"/>
      <c r="BJ43" s="527"/>
    </row>
    <row r="44" spans="1:74" s="449" customFormat="1" ht="12" customHeight="1" x14ac:dyDescent="0.2">
      <c r="A44" s="448"/>
      <c r="B44" s="833" t="s">
        <v>1228</v>
      </c>
      <c r="C44" s="789"/>
      <c r="D44" s="789"/>
      <c r="E44" s="789"/>
      <c r="F44" s="789"/>
      <c r="G44" s="789"/>
      <c r="H44" s="789"/>
      <c r="I44" s="789"/>
      <c r="J44" s="789"/>
      <c r="K44" s="789"/>
      <c r="L44" s="789"/>
      <c r="M44" s="789"/>
      <c r="N44" s="789"/>
      <c r="O44" s="789"/>
      <c r="P44" s="789"/>
      <c r="Q44" s="789"/>
      <c r="AY44" s="527"/>
      <c r="AZ44" s="527"/>
      <c r="BA44" s="527"/>
      <c r="BB44" s="527"/>
      <c r="BC44" s="527"/>
      <c r="BD44" s="671"/>
      <c r="BE44" s="671"/>
      <c r="BF44" s="671"/>
      <c r="BG44" s="527"/>
      <c r="BH44" s="527"/>
      <c r="BI44" s="527"/>
      <c r="BJ44" s="527"/>
    </row>
    <row r="45" spans="1:74" s="449" customFormat="1" ht="12" customHeight="1" x14ac:dyDescent="0.2">
      <c r="A45" s="448"/>
      <c r="B45" s="792" t="s">
        <v>1038</v>
      </c>
      <c r="C45" s="793"/>
      <c r="D45" s="793"/>
      <c r="E45" s="793"/>
      <c r="F45" s="793"/>
      <c r="G45" s="793"/>
      <c r="H45" s="793"/>
      <c r="I45" s="793"/>
      <c r="J45" s="793"/>
      <c r="K45" s="793"/>
      <c r="L45" s="793"/>
      <c r="M45" s="793"/>
      <c r="N45" s="793"/>
      <c r="O45" s="793"/>
      <c r="P45" s="793"/>
      <c r="Q45" s="789"/>
      <c r="AY45" s="527"/>
      <c r="AZ45" s="527"/>
      <c r="BA45" s="527"/>
      <c r="BB45" s="527"/>
      <c r="BC45" s="527"/>
      <c r="BD45" s="671"/>
      <c r="BE45" s="671"/>
      <c r="BF45" s="671"/>
      <c r="BG45" s="527"/>
      <c r="BH45" s="527"/>
      <c r="BI45" s="527"/>
      <c r="BJ45" s="527"/>
    </row>
    <row r="46" spans="1:74" s="449" customFormat="1" ht="12" customHeight="1" x14ac:dyDescent="0.2">
      <c r="A46" s="448"/>
      <c r="B46" s="834" t="s">
        <v>1073</v>
      </c>
      <c r="C46" s="834"/>
      <c r="D46" s="834"/>
      <c r="E46" s="834"/>
      <c r="F46" s="834"/>
      <c r="G46" s="834"/>
      <c r="H46" s="834"/>
      <c r="I46" s="834"/>
      <c r="J46" s="834"/>
      <c r="K46" s="834"/>
      <c r="L46" s="834"/>
      <c r="M46" s="834"/>
      <c r="N46" s="834"/>
      <c r="O46" s="834"/>
      <c r="P46" s="834"/>
      <c r="Q46" s="789"/>
      <c r="AY46" s="527"/>
      <c r="AZ46" s="527"/>
      <c r="BA46" s="527"/>
      <c r="BB46" s="527"/>
      <c r="BC46" s="527"/>
      <c r="BD46" s="671"/>
      <c r="BE46" s="671"/>
      <c r="BF46" s="671"/>
      <c r="BG46" s="527"/>
      <c r="BH46" s="527"/>
      <c r="BI46" s="527"/>
      <c r="BJ46" s="527"/>
    </row>
    <row r="47" spans="1:74" s="449" customFormat="1" ht="22.35" customHeight="1" x14ac:dyDescent="0.2">
      <c r="A47" s="448"/>
      <c r="B47" s="792" t="s">
        <v>1074</v>
      </c>
      <c r="C47" s="793"/>
      <c r="D47" s="793"/>
      <c r="E47" s="793"/>
      <c r="F47" s="793"/>
      <c r="G47" s="793"/>
      <c r="H47" s="793"/>
      <c r="I47" s="793"/>
      <c r="J47" s="793"/>
      <c r="K47" s="793"/>
      <c r="L47" s="793"/>
      <c r="M47" s="793"/>
      <c r="N47" s="793"/>
      <c r="O47" s="793"/>
      <c r="P47" s="793"/>
      <c r="Q47" s="789"/>
      <c r="AY47" s="527"/>
      <c r="AZ47" s="527"/>
      <c r="BA47" s="527"/>
      <c r="BB47" s="527"/>
      <c r="BC47" s="527"/>
      <c r="BD47" s="671"/>
      <c r="BE47" s="671"/>
      <c r="BF47" s="671"/>
      <c r="BG47" s="527"/>
      <c r="BH47" s="527"/>
      <c r="BI47" s="527"/>
      <c r="BJ47" s="527"/>
    </row>
    <row r="48" spans="1:74" s="449" customFormat="1" ht="12" customHeight="1" x14ac:dyDescent="0.2">
      <c r="A48" s="448"/>
      <c r="B48" s="787" t="s">
        <v>1042</v>
      </c>
      <c r="C48" s="788"/>
      <c r="D48" s="788"/>
      <c r="E48" s="788"/>
      <c r="F48" s="788"/>
      <c r="G48" s="788"/>
      <c r="H48" s="788"/>
      <c r="I48" s="788"/>
      <c r="J48" s="788"/>
      <c r="K48" s="788"/>
      <c r="L48" s="788"/>
      <c r="M48" s="788"/>
      <c r="N48" s="788"/>
      <c r="O48" s="788"/>
      <c r="P48" s="788"/>
      <c r="Q48" s="789"/>
      <c r="AY48" s="527"/>
      <c r="AZ48" s="527"/>
      <c r="BA48" s="527"/>
      <c r="BB48" s="527"/>
      <c r="BC48" s="527"/>
      <c r="BD48" s="671"/>
      <c r="BE48" s="671"/>
      <c r="BF48" s="671"/>
      <c r="BG48" s="527"/>
      <c r="BH48" s="527"/>
      <c r="BI48" s="527"/>
      <c r="BJ48" s="527"/>
    </row>
    <row r="49" spans="1:74" s="450" customFormat="1" ht="12" customHeight="1" x14ac:dyDescent="0.2">
      <c r="A49" s="436"/>
      <c r="B49" s="809" t="s">
        <v>1140</v>
      </c>
      <c r="C49" s="789"/>
      <c r="D49" s="789"/>
      <c r="E49" s="789"/>
      <c r="F49" s="789"/>
      <c r="G49" s="789"/>
      <c r="H49" s="789"/>
      <c r="I49" s="789"/>
      <c r="J49" s="789"/>
      <c r="K49" s="789"/>
      <c r="L49" s="789"/>
      <c r="M49" s="789"/>
      <c r="N49" s="789"/>
      <c r="O49" s="789"/>
      <c r="P49" s="789"/>
      <c r="Q49" s="789"/>
      <c r="AY49" s="528"/>
      <c r="AZ49" s="528"/>
      <c r="BA49" s="528"/>
      <c r="BB49" s="528"/>
      <c r="BC49" s="528"/>
      <c r="BD49" s="672"/>
      <c r="BE49" s="672"/>
      <c r="BF49" s="672"/>
      <c r="BG49" s="528"/>
      <c r="BH49" s="528"/>
      <c r="BI49" s="528"/>
      <c r="BJ49" s="528"/>
    </row>
    <row r="50" spans="1:74" x14ac:dyDescent="0.2">
      <c r="BK50" s="396"/>
      <c r="BL50" s="396"/>
      <c r="BM50" s="396"/>
      <c r="BN50" s="396"/>
      <c r="BO50" s="396"/>
      <c r="BP50" s="396"/>
      <c r="BQ50" s="396"/>
      <c r="BR50" s="396"/>
      <c r="BS50" s="396"/>
      <c r="BT50" s="396"/>
      <c r="BU50" s="396"/>
      <c r="BV50" s="396"/>
    </row>
    <row r="51" spans="1:74" x14ac:dyDescent="0.2">
      <c r="BK51" s="396"/>
      <c r="BL51" s="396"/>
      <c r="BM51" s="396"/>
      <c r="BN51" s="396"/>
      <c r="BO51" s="396"/>
      <c r="BP51" s="396"/>
      <c r="BQ51" s="396"/>
      <c r="BR51" s="396"/>
      <c r="BS51" s="396"/>
      <c r="BT51" s="396"/>
      <c r="BU51" s="396"/>
      <c r="BV51" s="396"/>
    </row>
    <row r="52" spans="1:74" x14ac:dyDescent="0.2">
      <c r="BK52" s="396"/>
      <c r="BL52" s="396"/>
      <c r="BM52" s="396"/>
      <c r="BN52" s="396"/>
      <c r="BO52" s="396"/>
      <c r="BP52" s="396"/>
      <c r="BQ52" s="396"/>
      <c r="BR52" s="396"/>
      <c r="BS52" s="396"/>
      <c r="BT52" s="396"/>
      <c r="BU52" s="396"/>
      <c r="BV52" s="396"/>
    </row>
    <row r="53" spans="1:74" x14ac:dyDescent="0.2">
      <c r="BK53" s="396"/>
      <c r="BL53" s="396"/>
      <c r="BM53" s="396"/>
      <c r="BN53" s="396"/>
      <c r="BO53" s="396"/>
      <c r="BP53" s="396"/>
      <c r="BQ53" s="396"/>
      <c r="BR53" s="396"/>
      <c r="BS53" s="396"/>
      <c r="BT53" s="396"/>
      <c r="BU53" s="396"/>
      <c r="BV53" s="396"/>
    </row>
    <row r="54" spans="1:74" x14ac:dyDescent="0.2">
      <c r="BK54" s="396"/>
      <c r="BL54" s="396"/>
      <c r="BM54" s="396"/>
      <c r="BN54" s="396"/>
      <c r="BO54" s="396"/>
      <c r="BP54" s="396"/>
      <c r="BQ54" s="396"/>
      <c r="BR54" s="396"/>
      <c r="BS54" s="396"/>
      <c r="BT54" s="396"/>
      <c r="BU54" s="396"/>
      <c r="BV54" s="396"/>
    </row>
    <row r="55" spans="1:74" x14ac:dyDescent="0.2">
      <c r="BK55" s="396"/>
      <c r="BL55" s="396"/>
      <c r="BM55" s="396"/>
      <c r="BN55" s="396"/>
      <c r="BO55" s="396"/>
      <c r="BP55" s="396"/>
      <c r="BQ55" s="396"/>
      <c r="BR55" s="396"/>
      <c r="BS55" s="396"/>
      <c r="BT55" s="396"/>
      <c r="BU55" s="396"/>
      <c r="BV55" s="396"/>
    </row>
    <row r="56" spans="1:74" x14ac:dyDescent="0.2">
      <c r="BK56" s="396"/>
      <c r="BL56" s="396"/>
      <c r="BM56" s="396"/>
      <c r="BN56" s="396"/>
      <c r="BO56" s="396"/>
      <c r="BP56" s="396"/>
      <c r="BQ56" s="396"/>
      <c r="BR56" s="396"/>
      <c r="BS56" s="396"/>
      <c r="BT56" s="396"/>
      <c r="BU56" s="396"/>
      <c r="BV56" s="396"/>
    </row>
    <row r="57" spans="1:74" x14ac:dyDescent="0.2">
      <c r="BK57" s="396"/>
      <c r="BL57" s="396"/>
      <c r="BM57" s="396"/>
      <c r="BN57" s="396"/>
      <c r="BO57" s="396"/>
      <c r="BP57" s="396"/>
      <c r="BQ57" s="396"/>
      <c r="BR57" s="396"/>
      <c r="BS57" s="396"/>
      <c r="BT57" s="396"/>
      <c r="BU57" s="396"/>
      <c r="BV57" s="396"/>
    </row>
    <row r="58" spans="1:74" x14ac:dyDescent="0.2">
      <c r="BK58" s="396"/>
      <c r="BL58" s="396"/>
      <c r="BM58" s="396"/>
      <c r="BN58" s="396"/>
      <c r="BO58" s="396"/>
      <c r="BP58" s="396"/>
      <c r="BQ58" s="396"/>
      <c r="BR58" s="396"/>
      <c r="BS58" s="396"/>
      <c r="BT58" s="396"/>
      <c r="BU58" s="396"/>
      <c r="BV58" s="396"/>
    </row>
    <row r="59" spans="1:74" x14ac:dyDescent="0.2">
      <c r="BK59" s="396"/>
      <c r="BL59" s="396"/>
      <c r="BM59" s="396"/>
      <c r="BN59" s="396"/>
      <c r="BO59" s="396"/>
      <c r="BP59" s="396"/>
      <c r="BQ59" s="396"/>
      <c r="BR59" s="396"/>
      <c r="BS59" s="396"/>
      <c r="BT59" s="396"/>
      <c r="BU59" s="396"/>
      <c r="BV59" s="396"/>
    </row>
    <row r="60" spans="1:74" x14ac:dyDescent="0.2">
      <c r="BK60" s="396"/>
      <c r="BL60" s="396"/>
      <c r="BM60" s="396"/>
      <c r="BN60" s="396"/>
      <c r="BO60" s="396"/>
      <c r="BP60" s="396"/>
      <c r="BQ60" s="396"/>
      <c r="BR60" s="396"/>
      <c r="BS60" s="396"/>
      <c r="BT60" s="396"/>
      <c r="BU60" s="396"/>
      <c r="BV60" s="396"/>
    </row>
    <row r="61" spans="1:74" x14ac:dyDescent="0.2">
      <c r="BK61" s="396"/>
      <c r="BL61" s="396"/>
      <c r="BM61" s="396"/>
      <c r="BN61" s="396"/>
      <c r="BO61" s="396"/>
      <c r="BP61" s="396"/>
      <c r="BQ61" s="396"/>
      <c r="BR61" s="396"/>
      <c r="BS61" s="396"/>
      <c r="BT61" s="396"/>
      <c r="BU61" s="396"/>
      <c r="BV61" s="396"/>
    </row>
    <row r="62" spans="1:74" x14ac:dyDescent="0.2">
      <c r="BK62" s="396"/>
      <c r="BL62" s="396"/>
      <c r="BM62" s="396"/>
      <c r="BN62" s="396"/>
      <c r="BO62" s="396"/>
      <c r="BP62" s="396"/>
      <c r="BQ62" s="396"/>
      <c r="BR62" s="396"/>
      <c r="BS62" s="396"/>
      <c r="BT62" s="396"/>
      <c r="BU62" s="396"/>
      <c r="BV62" s="396"/>
    </row>
    <row r="63" spans="1:74" x14ac:dyDescent="0.2">
      <c r="BK63" s="396"/>
      <c r="BL63" s="396"/>
      <c r="BM63" s="396"/>
      <c r="BN63" s="396"/>
      <c r="BO63" s="396"/>
      <c r="BP63" s="396"/>
      <c r="BQ63" s="396"/>
      <c r="BR63" s="396"/>
      <c r="BS63" s="396"/>
      <c r="BT63" s="396"/>
      <c r="BU63" s="396"/>
      <c r="BV63" s="396"/>
    </row>
    <row r="64" spans="1:74" x14ac:dyDescent="0.2">
      <c r="BK64" s="396"/>
      <c r="BL64" s="396"/>
      <c r="BM64" s="396"/>
      <c r="BN64" s="396"/>
      <c r="BO64" s="396"/>
      <c r="BP64" s="396"/>
      <c r="BQ64" s="396"/>
      <c r="BR64" s="396"/>
      <c r="BS64" s="396"/>
      <c r="BT64" s="396"/>
      <c r="BU64" s="396"/>
      <c r="BV64" s="396"/>
    </row>
    <row r="65" spans="63:74" x14ac:dyDescent="0.2">
      <c r="BK65" s="396"/>
      <c r="BL65" s="396"/>
      <c r="BM65" s="396"/>
      <c r="BN65" s="396"/>
      <c r="BO65" s="396"/>
      <c r="BP65" s="396"/>
      <c r="BQ65" s="396"/>
      <c r="BR65" s="396"/>
      <c r="BS65" s="396"/>
      <c r="BT65" s="396"/>
      <c r="BU65" s="396"/>
      <c r="BV65" s="396"/>
    </row>
    <row r="66" spans="63:74" x14ac:dyDescent="0.2">
      <c r="BK66" s="396"/>
      <c r="BL66" s="396"/>
      <c r="BM66" s="396"/>
      <c r="BN66" s="396"/>
      <c r="BO66" s="396"/>
      <c r="BP66" s="396"/>
      <c r="BQ66" s="396"/>
      <c r="BR66" s="396"/>
      <c r="BS66" s="396"/>
      <c r="BT66" s="396"/>
      <c r="BU66" s="396"/>
      <c r="BV66" s="396"/>
    </row>
    <row r="67" spans="63:74" x14ac:dyDescent="0.2">
      <c r="BK67" s="396"/>
      <c r="BL67" s="396"/>
      <c r="BM67" s="396"/>
      <c r="BN67" s="396"/>
      <c r="BO67" s="396"/>
      <c r="BP67" s="396"/>
      <c r="BQ67" s="396"/>
      <c r="BR67" s="396"/>
      <c r="BS67" s="396"/>
      <c r="BT67" s="396"/>
      <c r="BU67" s="396"/>
      <c r="BV67" s="396"/>
    </row>
    <row r="68" spans="63:74" x14ac:dyDescent="0.2">
      <c r="BK68" s="396"/>
      <c r="BL68" s="396"/>
      <c r="BM68" s="396"/>
      <c r="BN68" s="396"/>
      <c r="BO68" s="396"/>
      <c r="BP68" s="396"/>
      <c r="BQ68" s="396"/>
      <c r="BR68" s="396"/>
      <c r="BS68" s="396"/>
      <c r="BT68" s="396"/>
      <c r="BU68" s="396"/>
      <c r="BV68" s="396"/>
    </row>
    <row r="69" spans="63:74" x14ac:dyDescent="0.2">
      <c r="BK69" s="396"/>
      <c r="BL69" s="396"/>
      <c r="BM69" s="396"/>
      <c r="BN69" s="396"/>
      <c r="BO69" s="396"/>
      <c r="BP69" s="396"/>
      <c r="BQ69" s="396"/>
      <c r="BR69" s="396"/>
      <c r="BS69" s="396"/>
      <c r="BT69" s="396"/>
      <c r="BU69" s="396"/>
      <c r="BV69" s="396"/>
    </row>
    <row r="70" spans="63:74" x14ac:dyDescent="0.2">
      <c r="BK70" s="396"/>
      <c r="BL70" s="396"/>
      <c r="BM70" s="396"/>
      <c r="BN70" s="396"/>
      <c r="BO70" s="396"/>
      <c r="BP70" s="396"/>
      <c r="BQ70" s="396"/>
      <c r="BR70" s="396"/>
      <c r="BS70" s="396"/>
      <c r="BT70" s="396"/>
      <c r="BU70" s="396"/>
      <c r="BV70" s="396"/>
    </row>
    <row r="71" spans="63:74" x14ac:dyDescent="0.2">
      <c r="BK71" s="396"/>
      <c r="BL71" s="396"/>
      <c r="BM71" s="396"/>
      <c r="BN71" s="396"/>
      <c r="BO71" s="396"/>
      <c r="BP71" s="396"/>
      <c r="BQ71" s="396"/>
      <c r="BR71" s="396"/>
      <c r="BS71" s="396"/>
      <c r="BT71" s="396"/>
      <c r="BU71" s="396"/>
      <c r="BV71" s="396"/>
    </row>
    <row r="72" spans="63:74" x14ac:dyDescent="0.2">
      <c r="BK72" s="396"/>
      <c r="BL72" s="396"/>
      <c r="BM72" s="396"/>
      <c r="BN72" s="396"/>
      <c r="BO72" s="396"/>
      <c r="BP72" s="396"/>
      <c r="BQ72" s="396"/>
      <c r="BR72" s="396"/>
      <c r="BS72" s="396"/>
      <c r="BT72" s="396"/>
      <c r="BU72" s="396"/>
      <c r="BV72" s="396"/>
    </row>
    <row r="73" spans="63:74" x14ac:dyDescent="0.2">
      <c r="BK73" s="396"/>
      <c r="BL73" s="396"/>
      <c r="BM73" s="396"/>
      <c r="BN73" s="396"/>
      <c r="BO73" s="396"/>
      <c r="BP73" s="396"/>
      <c r="BQ73" s="396"/>
      <c r="BR73" s="396"/>
      <c r="BS73" s="396"/>
      <c r="BT73" s="396"/>
      <c r="BU73" s="396"/>
      <c r="BV73" s="396"/>
    </row>
    <row r="74" spans="63:74" x14ac:dyDescent="0.2">
      <c r="BK74" s="396"/>
      <c r="BL74" s="396"/>
      <c r="BM74" s="396"/>
      <c r="BN74" s="396"/>
      <c r="BO74" s="396"/>
      <c r="BP74" s="396"/>
      <c r="BQ74" s="396"/>
      <c r="BR74" s="396"/>
      <c r="BS74" s="396"/>
      <c r="BT74" s="396"/>
      <c r="BU74" s="396"/>
      <c r="BV74" s="396"/>
    </row>
    <row r="75" spans="63:74" x14ac:dyDescent="0.2">
      <c r="BK75" s="396"/>
      <c r="BL75" s="396"/>
      <c r="BM75" s="396"/>
      <c r="BN75" s="396"/>
      <c r="BO75" s="396"/>
      <c r="BP75" s="396"/>
      <c r="BQ75" s="396"/>
      <c r="BR75" s="396"/>
      <c r="BS75" s="396"/>
      <c r="BT75" s="396"/>
      <c r="BU75" s="396"/>
      <c r="BV75" s="396"/>
    </row>
    <row r="76" spans="63:74" x14ac:dyDescent="0.2">
      <c r="BK76" s="396"/>
      <c r="BL76" s="396"/>
      <c r="BM76" s="396"/>
      <c r="BN76" s="396"/>
      <c r="BO76" s="396"/>
      <c r="BP76" s="396"/>
      <c r="BQ76" s="396"/>
      <c r="BR76" s="396"/>
      <c r="BS76" s="396"/>
      <c r="BT76" s="396"/>
      <c r="BU76" s="396"/>
      <c r="BV76" s="396"/>
    </row>
    <row r="77" spans="63:74" x14ac:dyDescent="0.2">
      <c r="BK77" s="396"/>
      <c r="BL77" s="396"/>
      <c r="BM77" s="396"/>
      <c r="BN77" s="396"/>
      <c r="BO77" s="396"/>
      <c r="BP77" s="396"/>
      <c r="BQ77" s="396"/>
      <c r="BR77" s="396"/>
      <c r="BS77" s="396"/>
      <c r="BT77" s="396"/>
      <c r="BU77" s="396"/>
      <c r="BV77" s="396"/>
    </row>
    <row r="78" spans="63:74" x14ac:dyDescent="0.2">
      <c r="BK78" s="396"/>
      <c r="BL78" s="396"/>
      <c r="BM78" s="396"/>
      <c r="BN78" s="396"/>
      <c r="BO78" s="396"/>
      <c r="BP78" s="396"/>
      <c r="BQ78" s="396"/>
      <c r="BR78" s="396"/>
      <c r="BS78" s="396"/>
      <c r="BT78" s="396"/>
      <c r="BU78" s="396"/>
      <c r="BV78" s="396"/>
    </row>
    <row r="79" spans="63:74" x14ac:dyDescent="0.2">
      <c r="BK79" s="396"/>
      <c r="BL79" s="396"/>
      <c r="BM79" s="396"/>
      <c r="BN79" s="396"/>
      <c r="BO79" s="396"/>
      <c r="BP79" s="396"/>
      <c r="BQ79" s="396"/>
      <c r="BR79" s="396"/>
      <c r="BS79" s="396"/>
      <c r="BT79" s="396"/>
      <c r="BU79" s="396"/>
      <c r="BV79" s="396"/>
    </row>
    <row r="80" spans="63:74" x14ac:dyDescent="0.2">
      <c r="BK80" s="396"/>
      <c r="BL80" s="396"/>
      <c r="BM80" s="396"/>
      <c r="BN80" s="396"/>
      <c r="BO80" s="396"/>
      <c r="BP80" s="396"/>
      <c r="BQ80" s="396"/>
      <c r="BR80" s="396"/>
      <c r="BS80" s="396"/>
      <c r="BT80" s="396"/>
      <c r="BU80" s="396"/>
      <c r="BV80" s="396"/>
    </row>
    <row r="81" spans="63:74" x14ac:dyDescent="0.2">
      <c r="BK81" s="396"/>
      <c r="BL81" s="396"/>
      <c r="BM81" s="396"/>
      <c r="BN81" s="396"/>
      <c r="BO81" s="396"/>
      <c r="BP81" s="396"/>
      <c r="BQ81" s="396"/>
      <c r="BR81" s="396"/>
      <c r="BS81" s="396"/>
      <c r="BT81" s="396"/>
      <c r="BU81" s="396"/>
      <c r="BV81" s="396"/>
    </row>
    <row r="82" spans="63:74" x14ac:dyDescent="0.2">
      <c r="BK82" s="396"/>
      <c r="BL82" s="396"/>
      <c r="BM82" s="396"/>
      <c r="BN82" s="396"/>
      <c r="BO82" s="396"/>
      <c r="BP82" s="396"/>
      <c r="BQ82" s="396"/>
      <c r="BR82" s="396"/>
      <c r="BS82" s="396"/>
      <c r="BT82" s="396"/>
      <c r="BU82" s="396"/>
      <c r="BV82" s="396"/>
    </row>
    <row r="83" spans="63:74" x14ac:dyDescent="0.2">
      <c r="BK83" s="396"/>
      <c r="BL83" s="396"/>
      <c r="BM83" s="396"/>
      <c r="BN83" s="396"/>
      <c r="BO83" s="396"/>
      <c r="BP83" s="396"/>
      <c r="BQ83" s="396"/>
      <c r="BR83" s="396"/>
      <c r="BS83" s="396"/>
      <c r="BT83" s="396"/>
      <c r="BU83" s="396"/>
      <c r="BV83" s="396"/>
    </row>
    <row r="84" spans="63:74" x14ac:dyDescent="0.2">
      <c r="BK84" s="396"/>
      <c r="BL84" s="396"/>
      <c r="BM84" s="396"/>
      <c r="BN84" s="396"/>
      <c r="BO84" s="396"/>
      <c r="BP84" s="396"/>
      <c r="BQ84" s="396"/>
      <c r="BR84" s="396"/>
      <c r="BS84" s="396"/>
      <c r="BT84" s="396"/>
      <c r="BU84" s="396"/>
      <c r="BV84" s="396"/>
    </row>
    <row r="85" spans="63:74" x14ac:dyDescent="0.2">
      <c r="BK85" s="396"/>
      <c r="BL85" s="396"/>
      <c r="BM85" s="396"/>
      <c r="BN85" s="396"/>
      <c r="BO85" s="396"/>
      <c r="BP85" s="396"/>
      <c r="BQ85" s="396"/>
      <c r="BR85" s="396"/>
      <c r="BS85" s="396"/>
      <c r="BT85" s="396"/>
      <c r="BU85" s="396"/>
      <c r="BV85" s="396"/>
    </row>
    <row r="86" spans="63:74" x14ac:dyDescent="0.2">
      <c r="BK86" s="396"/>
      <c r="BL86" s="396"/>
      <c r="BM86" s="396"/>
      <c r="BN86" s="396"/>
      <c r="BO86" s="396"/>
      <c r="BP86" s="396"/>
      <c r="BQ86" s="396"/>
      <c r="BR86" s="396"/>
      <c r="BS86" s="396"/>
      <c r="BT86" s="396"/>
      <c r="BU86" s="396"/>
      <c r="BV86" s="396"/>
    </row>
    <row r="87" spans="63:74" x14ac:dyDescent="0.2">
      <c r="BK87" s="396"/>
      <c r="BL87" s="396"/>
      <c r="BM87" s="396"/>
      <c r="BN87" s="396"/>
      <c r="BO87" s="396"/>
      <c r="BP87" s="396"/>
      <c r="BQ87" s="396"/>
      <c r="BR87" s="396"/>
      <c r="BS87" s="396"/>
      <c r="BT87" s="396"/>
      <c r="BU87" s="396"/>
      <c r="BV87" s="396"/>
    </row>
    <row r="88" spans="63:74" x14ac:dyDescent="0.2">
      <c r="BK88" s="396"/>
      <c r="BL88" s="396"/>
      <c r="BM88" s="396"/>
      <c r="BN88" s="396"/>
      <c r="BO88" s="396"/>
      <c r="BP88" s="396"/>
      <c r="BQ88" s="396"/>
      <c r="BR88" s="396"/>
      <c r="BS88" s="396"/>
      <c r="BT88" s="396"/>
      <c r="BU88" s="396"/>
      <c r="BV88" s="396"/>
    </row>
    <row r="89" spans="63:74" x14ac:dyDescent="0.2">
      <c r="BK89" s="396"/>
      <c r="BL89" s="396"/>
      <c r="BM89" s="396"/>
      <c r="BN89" s="396"/>
      <c r="BO89" s="396"/>
      <c r="BP89" s="396"/>
      <c r="BQ89" s="396"/>
      <c r="BR89" s="396"/>
      <c r="BS89" s="396"/>
      <c r="BT89" s="396"/>
      <c r="BU89" s="396"/>
      <c r="BV89" s="396"/>
    </row>
    <row r="90" spans="63:74" x14ac:dyDescent="0.2">
      <c r="BK90" s="396"/>
      <c r="BL90" s="396"/>
      <c r="BM90" s="396"/>
      <c r="BN90" s="396"/>
      <c r="BO90" s="396"/>
      <c r="BP90" s="396"/>
      <c r="BQ90" s="396"/>
      <c r="BR90" s="396"/>
      <c r="BS90" s="396"/>
      <c r="BT90" s="396"/>
      <c r="BU90" s="396"/>
      <c r="BV90" s="396"/>
    </row>
    <row r="91" spans="63:74" x14ac:dyDescent="0.2">
      <c r="BK91" s="396"/>
      <c r="BL91" s="396"/>
      <c r="BM91" s="396"/>
      <c r="BN91" s="396"/>
      <c r="BO91" s="396"/>
      <c r="BP91" s="396"/>
      <c r="BQ91" s="396"/>
      <c r="BR91" s="396"/>
      <c r="BS91" s="396"/>
      <c r="BT91" s="396"/>
      <c r="BU91" s="396"/>
      <c r="BV91" s="396"/>
    </row>
    <row r="92" spans="63:74" x14ac:dyDescent="0.2">
      <c r="BK92" s="396"/>
      <c r="BL92" s="396"/>
      <c r="BM92" s="396"/>
      <c r="BN92" s="396"/>
      <c r="BO92" s="396"/>
      <c r="BP92" s="396"/>
      <c r="BQ92" s="396"/>
      <c r="BR92" s="396"/>
      <c r="BS92" s="396"/>
      <c r="BT92" s="396"/>
      <c r="BU92" s="396"/>
      <c r="BV92" s="396"/>
    </row>
    <row r="93" spans="63:74" x14ac:dyDescent="0.2">
      <c r="BK93" s="396"/>
      <c r="BL93" s="396"/>
      <c r="BM93" s="396"/>
      <c r="BN93" s="396"/>
      <c r="BO93" s="396"/>
      <c r="BP93" s="396"/>
      <c r="BQ93" s="396"/>
      <c r="BR93" s="396"/>
      <c r="BS93" s="396"/>
      <c r="BT93" s="396"/>
      <c r="BU93" s="396"/>
      <c r="BV93" s="396"/>
    </row>
    <row r="94" spans="63:74" x14ac:dyDescent="0.2">
      <c r="BK94" s="396"/>
      <c r="BL94" s="396"/>
      <c r="BM94" s="396"/>
      <c r="BN94" s="396"/>
      <c r="BO94" s="396"/>
      <c r="BP94" s="396"/>
      <c r="BQ94" s="396"/>
      <c r="BR94" s="396"/>
      <c r="BS94" s="396"/>
      <c r="BT94" s="396"/>
      <c r="BU94" s="396"/>
      <c r="BV94" s="396"/>
    </row>
    <row r="95" spans="63:74" x14ac:dyDescent="0.2">
      <c r="BK95" s="396"/>
      <c r="BL95" s="396"/>
      <c r="BM95" s="396"/>
      <c r="BN95" s="396"/>
      <c r="BO95" s="396"/>
      <c r="BP95" s="396"/>
      <c r="BQ95" s="396"/>
      <c r="BR95" s="396"/>
      <c r="BS95" s="396"/>
      <c r="BT95" s="396"/>
      <c r="BU95" s="396"/>
      <c r="BV95" s="396"/>
    </row>
    <row r="96" spans="63:74" x14ac:dyDescent="0.2">
      <c r="BK96" s="396"/>
      <c r="BL96" s="396"/>
      <c r="BM96" s="396"/>
      <c r="BN96" s="396"/>
      <c r="BO96" s="396"/>
      <c r="BP96" s="396"/>
      <c r="BQ96" s="396"/>
      <c r="BR96" s="396"/>
      <c r="BS96" s="396"/>
      <c r="BT96" s="396"/>
      <c r="BU96" s="396"/>
      <c r="BV96" s="396"/>
    </row>
    <row r="97" spans="63:74" x14ac:dyDescent="0.2">
      <c r="BK97" s="396"/>
      <c r="BL97" s="396"/>
      <c r="BM97" s="396"/>
      <c r="BN97" s="396"/>
      <c r="BO97" s="396"/>
      <c r="BP97" s="396"/>
      <c r="BQ97" s="396"/>
      <c r="BR97" s="396"/>
      <c r="BS97" s="396"/>
      <c r="BT97" s="396"/>
      <c r="BU97" s="396"/>
      <c r="BV97" s="396"/>
    </row>
    <row r="98" spans="63:74" x14ac:dyDescent="0.2">
      <c r="BK98" s="396"/>
      <c r="BL98" s="396"/>
      <c r="BM98" s="396"/>
      <c r="BN98" s="396"/>
      <c r="BO98" s="396"/>
      <c r="BP98" s="396"/>
      <c r="BQ98" s="396"/>
      <c r="BR98" s="396"/>
      <c r="BS98" s="396"/>
      <c r="BT98" s="396"/>
      <c r="BU98" s="396"/>
      <c r="BV98" s="396"/>
    </row>
    <row r="99" spans="63:74" x14ac:dyDescent="0.2">
      <c r="BK99" s="396"/>
      <c r="BL99" s="396"/>
      <c r="BM99" s="396"/>
      <c r="BN99" s="396"/>
      <c r="BO99" s="396"/>
      <c r="BP99" s="396"/>
      <c r="BQ99" s="396"/>
      <c r="BR99" s="396"/>
      <c r="BS99" s="396"/>
      <c r="BT99" s="396"/>
      <c r="BU99" s="396"/>
      <c r="BV99" s="396"/>
    </row>
    <row r="100" spans="63:74" x14ac:dyDescent="0.2">
      <c r="BK100" s="396"/>
      <c r="BL100" s="396"/>
      <c r="BM100" s="396"/>
      <c r="BN100" s="396"/>
      <c r="BO100" s="396"/>
      <c r="BP100" s="396"/>
      <c r="BQ100" s="396"/>
      <c r="BR100" s="396"/>
      <c r="BS100" s="396"/>
      <c r="BT100" s="396"/>
      <c r="BU100" s="396"/>
      <c r="BV100" s="396"/>
    </row>
    <row r="101" spans="63:74" x14ac:dyDescent="0.2">
      <c r="BK101" s="396"/>
      <c r="BL101" s="396"/>
      <c r="BM101" s="396"/>
      <c r="BN101" s="396"/>
      <c r="BO101" s="396"/>
      <c r="BP101" s="396"/>
      <c r="BQ101" s="396"/>
      <c r="BR101" s="396"/>
      <c r="BS101" s="396"/>
      <c r="BT101" s="396"/>
      <c r="BU101" s="396"/>
      <c r="BV101" s="396"/>
    </row>
    <row r="102" spans="63:74" x14ac:dyDescent="0.2">
      <c r="BK102" s="396"/>
      <c r="BL102" s="396"/>
      <c r="BM102" s="396"/>
      <c r="BN102" s="396"/>
      <c r="BO102" s="396"/>
      <c r="BP102" s="396"/>
      <c r="BQ102" s="396"/>
      <c r="BR102" s="396"/>
      <c r="BS102" s="396"/>
      <c r="BT102" s="396"/>
      <c r="BU102" s="396"/>
      <c r="BV102" s="396"/>
    </row>
    <row r="103" spans="63:74" x14ac:dyDescent="0.2">
      <c r="BK103" s="396"/>
      <c r="BL103" s="396"/>
      <c r="BM103" s="396"/>
      <c r="BN103" s="396"/>
      <c r="BO103" s="396"/>
      <c r="BP103" s="396"/>
      <c r="BQ103" s="396"/>
      <c r="BR103" s="396"/>
      <c r="BS103" s="396"/>
      <c r="BT103" s="396"/>
      <c r="BU103" s="396"/>
      <c r="BV103" s="396"/>
    </row>
    <row r="104" spans="63:74" x14ac:dyDescent="0.2">
      <c r="BK104" s="396"/>
      <c r="BL104" s="396"/>
      <c r="BM104" s="396"/>
      <c r="BN104" s="396"/>
      <c r="BO104" s="396"/>
      <c r="BP104" s="396"/>
      <c r="BQ104" s="396"/>
      <c r="BR104" s="396"/>
      <c r="BS104" s="396"/>
      <c r="BT104" s="396"/>
      <c r="BU104" s="396"/>
      <c r="BV104" s="396"/>
    </row>
    <row r="105" spans="63:74" x14ac:dyDescent="0.2">
      <c r="BK105" s="396"/>
      <c r="BL105" s="396"/>
      <c r="BM105" s="396"/>
      <c r="BN105" s="396"/>
      <c r="BO105" s="396"/>
      <c r="BP105" s="396"/>
      <c r="BQ105" s="396"/>
      <c r="BR105" s="396"/>
      <c r="BS105" s="396"/>
      <c r="BT105" s="396"/>
      <c r="BU105" s="396"/>
      <c r="BV105" s="396"/>
    </row>
    <row r="106" spans="63:74" x14ac:dyDescent="0.2">
      <c r="BK106" s="396"/>
      <c r="BL106" s="396"/>
      <c r="BM106" s="396"/>
      <c r="BN106" s="396"/>
      <c r="BO106" s="396"/>
      <c r="BP106" s="396"/>
      <c r="BQ106" s="396"/>
      <c r="BR106" s="396"/>
      <c r="BS106" s="396"/>
      <c r="BT106" s="396"/>
      <c r="BU106" s="396"/>
      <c r="BV106" s="396"/>
    </row>
    <row r="107" spans="63:74" x14ac:dyDescent="0.2">
      <c r="BK107" s="396"/>
      <c r="BL107" s="396"/>
      <c r="BM107" s="396"/>
      <c r="BN107" s="396"/>
      <c r="BO107" s="396"/>
      <c r="BP107" s="396"/>
      <c r="BQ107" s="396"/>
      <c r="BR107" s="396"/>
      <c r="BS107" s="396"/>
      <c r="BT107" s="396"/>
      <c r="BU107" s="396"/>
      <c r="BV107" s="396"/>
    </row>
    <row r="108" spans="63:74" x14ac:dyDescent="0.2">
      <c r="BK108" s="396"/>
      <c r="BL108" s="396"/>
      <c r="BM108" s="396"/>
      <c r="BN108" s="396"/>
      <c r="BO108" s="396"/>
      <c r="BP108" s="396"/>
      <c r="BQ108" s="396"/>
      <c r="BR108" s="396"/>
      <c r="BS108" s="396"/>
      <c r="BT108" s="396"/>
      <c r="BU108" s="396"/>
      <c r="BV108" s="396"/>
    </row>
    <row r="109" spans="63:74" x14ac:dyDescent="0.2">
      <c r="BK109" s="396"/>
      <c r="BL109" s="396"/>
      <c r="BM109" s="396"/>
      <c r="BN109" s="396"/>
      <c r="BO109" s="396"/>
      <c r="BP109" s="396"/>
      <c r="BQ109" s="396"/>
      <c r="BR109" s="396"/>
      <c r="BS109" s="396"/>
      <c r="BT109" s="396"/>
      <c r="BU109" s="396"/>
      <c r="BV109" s="396"/>
    </row>
    <row r="110" spans="63:74" x14ac:dyDescent="0.2">
      <c r="BK110" s="396"/>
      <c r="BL110" s="396"/>
      <c r="BM110" s="396"/>
      <c r="BN110" s="396"/>
      <c r="BO110" s="396"/>
      <c r="BP110" s="396"/>
      <c r="BQ110" s="396"/>
      <c r="BR110" s="396"/>
      <c r="BS110" s="396"/>
      <c r="BT110" s="396"/>
      <c r="BU110" s="396"/>
      <c r="BV110" s="396"/>
    </row>
    <row r="111" spans="63:74" x14ac:dyDescent="0.2">
      <c r="BK111" s="396"/>
      <c r="BL111" s="396"/>
      <c r="BM111" s="396"/>
      <c r="BN111" s="396"/>
      <c r="BO111" s="396"/>
      <c r="BP111" s="396"/>
      <c r="BQ111" s="396"/>
      <c r="BR111" s="396"/>
      <c r="BS111" s="396"/>
      <c r="BT111" s="396"/>
      <c r="BU111" s="396"/>
      <c r="BV111" s="396"/>
    </row>
    <row r="112" spans="63:74" x14ac:dyDescent="0.2">
      <c r="BK112" s="396"/>
      <c r="BL112" s="396"/>
      <c r="BM112" s="396"/>
      <c r="BN112" s="396"/>
      <c r="BO112" s="396"/>
      <c r="BP112" s="396"/>
      <c r="BQ112" s="396"/>
      <c r="BR112" s="396"/>
      <c r="BS112" s="396"/>
      <c r="BT112" s="396"/>
      <c r="BU112" s="396"/>
      <c r="BV112" s="396"/>
    </row>
    <row r="113" spans="63:74" x14ac:dyDescent="0.2">
      <c r="BK113" s="396"/>
      <c r="BL113" s="396"/>
      <c r="BM113" s="396"/>
      <c r="BN113" s="396"/>
      <c r="BO113" s="396"/>
      <c r="BP113" s="396"/>
      <c r="BQ113" s="396"/>
      <c r="BR113" s="396"/>
      <c r="BS113" s="396"/>
      <c r="BT113" s="396"/>
      <c r="BU113" s="396"/>
      <c r="BV113" s="396"/>
    </row>
    <row r="114" spans="63:74" x14ac:dyDescent="0.2">
      <c r="BK114" s="396"/>
      <c r="BL114" s="396"/>
      <c r="BM114" s="396"/>
      <c r="BN114" s="396"/>
      <c r="BO114" s="396"/>
      <c r="BP114" s="396"/>
      <c r="BQ114" s="396"/>
      <c r="BR114" s="396"/>
      <c r="BS114" s="396"/>
      <c r="BT114" s="396"/>
      <c r="BU114" s="396"/>
      <c r="BV114" s="396"/>
    </row>
    <row r="115" spans="63:74" x14ac:dyDescent="0.2">
      <c r="BK115" s="396"/>
      <c r="BL115" s="396"/>
      <c r="BM115" s="396"/>
      <c r="BN115" s="396"/>
      <c r="BO115" s="396"/>
      <c r="BP115" s="396"/>
      <c r="BQ115" s="396"/>
      <c r="BR115" s="396"/>
      <c r="BS115" s="396"/>
      <c r="BT115" s="396"/>
      <c r="BU115" s="396"/>
      <c r="BV115" s="396"/>
    </row>
    <row r="116" spans="63:74" x14ac:dyDescent="0.2">
      <c r="BK116" s="396"/>
      <c r="BL116" s="396"/>
      <c r="BM116" s="396"/>
      <c r="BN116" s="396"/>
      <c r="BO116" s="396"/>
      <c r="BP116" s="396"/>
      <c r="BQ116" s="396"/>
      <c r="BR116" s="396"/>
      <c r="BS116" s="396"/>
      <c r="BT116" s="396"/>
      <c r="BU116" s="396"/>
      <c r="BV116" s="396"/>
    </row>
    <row r="117" spans="63:74" x14ac:dyDescent="0.2">
      <c r="BK117" s="396"/>
      <c r="BL117" s="396"/>
      <c r="BM117" s="396"/>
      <c r="BN117" s="396"/>
      <c r="BO117" s="396"/>
      <c r="BP117" s="396"/>
      <c r="BQ117" s="396"/>
      <c r="BR117" s="396"/>
      <c r="BS117" s="396"/>
      <c r="BT117" s="396"/>
      <c r="BU117" s="396"/>
      <c r="BV117" s="396"/>
    </row>
    <row r="118" spans="63:74" x14ac:dyDescent="0.2">
      <c r="BK118" s="396"/>
      <c r="BL118" s="396"/>
      <c r="BM118" s="396"/>
      <c r="BN118" s="396"/>
      <c r="BO118" s="396"/>
      <c r="BP118" s="396"/>
      <c r="BQ118" s="396"/>
      <c r="BR118" s="396"/>
      <c r="BS118" s="396"/>
      <c r="BT118" s="396"/>
      <c r="BU118" s="396"/>
      <c r="BV118" s="396"/>
    </row>
    <row r="119" spans="63:74" x14ac:dyDescent="0.2">
      <c r="BK119" s="396"/>
      <c r="BL119" s="396"/>
      <c r="BM119" s="396"/>
      <c r="BN119" s="396"/>
      <c r="BO119" s="396"/>
      <c r="BP119" s="396"/>
      <c r="BQ119" s="396"/>
      <c r="BR119" s="396"/>
      <c r="BS119" s="396"/>
      <c r="BT119" s="396"/>
      <c r="BU119" s="396"/>
      <c r="BV119" s="396"/>
    </row>
    <row r="120" spans="63:74" x14ac:dyDescent="0.2">
      <c r="BK120" s="396"/>
      <c r="BL120" s="396"/>
      <c r="BM120" s="396"/>
      <c r="BN120" s="396"/>
      <c r="BO120" s="396"/>
      <c r="BP120" s="396"/>
      <c r="BQ120" s="396"/>
      <c r="BR120" s="396"/>
      <c r="BS120" s="396"/>
      <c r="BT120" s="396"/>
      <c r="BU120" s="396"/>
      <c r="BV120" s="396"/>
    </row>
    <row r="121" spans="63:74" x14ac:dyDescent="0.2">
      <c r="BK121" s="396"/>
      <c r="BL121" s="396"/>
      <c r="BM121" s="396"/>
      <c r="BN121" s="396"/>
      <c r="BO121" s="396"/>
      <c r="BP121" s="396"/>
      <c r="BQ121" s="396"/>
      <c r="BR121" s="396"/>
      <c r="BS121" s="396"/>
      <c r="BT121" s="396"/>
      <c r="BU121" s="396"/>
      <c r="BV121" s="396"/>
    </row>
    <row r="122" spans="63:74" x14ac:dyDescent="0.2">
      <c r="BK122" s="396"/>
      <c r="BL122" s="396"/>
      <c r="BM122" s="396"/>
      <c r="BN122" s="396"/>
      <c r="BO122" s="396"/>
      <c r="BP122" s="396"/>
      <c r="BQ122" s="396"/>
      <c r="BR122" s="396"/>
      <c r="BS122" s="396"/>
      <c r="BT122" s="396"/>
      <c r="BU122" s="396"/>
      <c r="BV122" s="396"/>
    </row>
    <row r="123" spans="63:74" x14ac:dyDescent="0.2">
      <c r="BK123" s="396"/>
      <c r="BL123" s="396"/>
      <c r="BM123" s="396"/>
      <c r="BN123" s="396"/>
      <c r="BO123" s="396"/>
      <c r="BP123" s="396"/>
      <c r="BQ123" s="396"/>
      <c r="BR123" s="396"/>
      <c r="BS123" s="396"/>
      <c r="BT123" s="396"/>
      <c r="BU123" s="396"/>
      <c r="BV123" s="396"/>
    </row>
    <row r="124" spans="63:74" x14ac:dyDescent="0.2">
      <c r="BK124" s="396"/>
      <c r="BL124" s="396"/>
      <c r="BM124" s="396"/>
      <c r="BN124" s="396"/>
      <c r="BO124" s="396"/>
      <c r="BP124" s="396"/>
      <c r="BQ124" s="396"/>
      <c r="BR124" s="396"/>
      <c r="BS124" s="396"/>
      <c r="BT124" s="396"/>
      <c r="BU124" s="396"/>
      <c r="BV124" s="396"/>
    </row>
    <row r="125" spans="63:74" x14ac:dyDescent="0.2">
      <c r="BK125" s="396"/>
      <c r="BL125" s="396"/>
      <c r="BM125" s="396"/>
      <c r="BN125" s="396"/>
      <c r="BO125" s="396"/>
      <c r="BP125" s="396"/>
      <c r="BQ125" s="396"/>
      <c r="BR125" s="396"/>
      <c r="BS125" s="396"/>
      <c r="BT125" s="396"/>
      <c r="BU125" s="396"/>
      <c r="BV125" s="396"/>
    </row>
    <row r="126" spans="63:74" x14ac:dyDescent="0.2">
      <c r="BK126" s="396"/>
      <c r="BL126" s="396"/>
      <c r="BM126" s="396"/>
      <c r="BN126" s="396"/>
      <c r="BO126" s="396"/>
      <c r="BP126" s="396"/>
      <c r="BQ126" s="396"/>
      <c r="BR126" s="396"/>
      <c r="BS126" s="396"/>
      <c r="BT126" s="396"/>
      <c r="BU126" s="396"/>
      <c r="BV126" s="396"/>
    </row>
    <row r="127" spans="63:74" x14ac:dyDescent="0.2">
      <c r="BK127" s="396"/>
      <c r="BL127" s="396"/>
      <c r="BM127" s="396"/>
      <c r="BN127" s="396"/>
      <c r="BO127" s="396"/>
      <c r="BP127" s="396"/>
      <c r="BQ127" s="396"/>
      <c r="BR127" s="396"/>
      <c r="BS127" s="396"/>
      <c r="BT127" s="396"/>
      <c r="BU127" s="396"/>
      <c r="BV127" s="396"/>
    </row>
    <row r="128" spans="63:74" x14ac:dyDescent="0.2">
      <c r="BK128" s="396"/>
      <c r="BL128" s="396"/>
      <c r="BM128" s="396"/>
      <c r="BN128" s="396"/>
      <c r="BO128" s="396"/>
      <c r="BP128" s="396"/>
      <c r="BQ128" s="396"/>
      <c r="BR128" s="396"/>
      <c r="BS128" s="396"/>
      <c r="BT128" s="396"/>
      <c r="BU128" s="396"/>
      <c r="BV128" s="396"/>
    </row>
    <row r="129" spans="63:74" x14ac:dyDescent="0.2">
      <c r="BK129" s="396"/>
      <c r="BL129" s="396"/>
      <c r="BM129" s="396"/>
      <c r="BN129" s="396"/>
      <c r="BO129" s="396"/>
      <c r="BP129" s="396"/>
      <c r="BQ129" s="396"/>
      <c r="BR129" s="396"/>
      <c r="BS129" s="396"/>
      <c r="BT129" s="396"/>
      <c r="BU129" s="396"/>
      <c r="BV129" s="396"/>
    </row>
    <row r="130" spans="63:74" x14ac:dyDescent="0.2">
      <c r="BK130" s="396"/>
      <c r="BL130" s="396"/>
      <c r="BM130" s="396"/>
      <c r="BN130" s="396"/>
      <c r="BO130" s="396"/>
      <c r="BP130" s="396"/>
      <c r="BQ130" s="396"/>
      <c r="BR130" s="396"/>
      <c r="BS130" s="396"/>
      <c r="BT130" s="396"/>
      <c r="BU130" s="396"/>
      <c r="BV130" s="396"/>
    </row>
    <row r="131" spans="63:74" x14ac:dyDescent="0.2">
      <c r="BK131" s="396"/>
      <c r="BL131" s="396"/>
      <c r="BM131" s="396"/>
      <c r="BN131" s="396"/>
      <c r="BO131" s="396"/>
      <c r="BP131" s="396"/>
      <c r="BQ131" s="396"/>
      <c r="BR131" s="396"/>
      <c r="BS131" s="396"/>
      <c r="BT131" s="396"/>
      <c r="BU131" s="396"/>
      <c r="BV131" s="396"/>
    </row>
    <row r="132" spans="63:74" x14ac:dyDescent="0.2">
      <c r="BK132" s="396"/>
      <c r="BL132" s="396"/>
      <c r="BM132" s="396"/>
      <c r="BN132" s="396"/>
      <c r="BO132" s="396"/>
      <c r="BP132" s="396"/>
      <c r="BQ132" s="396"/>
      <c r="BR132" s="396"/>
      <c r="BS132" s="396"/>
      <c r="BT132" s="396"/>
      <c r="BU132" s="396"/>
      <c r="BV132" s="396"/>
    </row>
    <row r="133" spans="63:74" x14ac:dyDescent="0.2">
      <c r="BK133" s="396"/>
      <c r="BL133" s="396"/>
      <c r="BM133" s="396"/>
      <c r="BN133" s="396"/>
      <c r="BO133" s="396"/>
      <c r="BP133" s="396"/>
      <c r="BQ133" s="396"/>
      <c r="BR133" s="396"/>
      <c r="BS133" s="396"/>
      <c r="BT133" s="396"/>
      <c r="BU133" s="396"/>
      <c r="BV133" s="396"/>
    </row>
    <row r="134" spans="63:74" x14ac:dyDescent="0.2">
      <c r="BK134" s="396"/>
      <c r="BL134" s="396"/>
      <c r="BM134" s="396"/>
      <c r="BN134" s="396"/>
      <c r="BO134" s="396"/>
      <c r="BP134" s="396"/>
      <c r="BQ134" s="396"/>
      <c r="BR134" s="396"/>
      <c r="BS134" s="396"/>
      <c r="BT134" s="396"/>
      <c r="BU134" s="396"/>
      <c r="BV134" s="396"/>
    </row>
    <row r="135" spans="63:74" x14ac:dyDescent="0.2">
      <c r="BK135" s="396"/>
      <c r="BL135" s="396"/>
      <c r="BM135" s="396"/>
      <c r="BN135" s="396"/>
      <c r="BO135" s="396"/>
      <c r="BP135" s="396"/>
      <c r="BQ135" s="396"/>
      <c r="BR135" s="396"/>
      <c r="BS135" s="396"/>
      <c r="BT135" s="396"/>
      <c r="BU135" s="396"/>
      <c r="BV135" s="396"/>
    </row>
    <row r="136" spans="63:74" x14ac:dyDescent="0.2">
      <c r="BK136" s="396"/>
      <c r="BL136" s="396"/>
      <c r="BM136" s="396"/>
      <c r="BN136" s="396"/>
      <c r="BO136" s="396"/>
      <c r="BP136" s="396"/>
      <c r="BQ136" s="396"/>
      <c r="BR136" s="396"/>
      <c r="BS136" s="396"/>
      <c r="BT136" s="396"/>
      <c r="BU136" s="396"/>
      <c r="BV136" s="396"/>
    </row>
    <row r="137" spans="63:74" x14ac:dyDescent="0.2">
      <c r="BK137" s="396"/>
      <c r="BL137" s="396"/>
      <c r="BM137" s="396"/>
      <c r="BN137" s="396"/>
      <c r="BO137" s="396"/>
      <c r="BP137" s="396"/>
      <c r="BQ137" s="396"/>
      <c r="BR137" s="396"/>
      <c r="BS137" s="396"/>
      <c r="BT137" s="396"/>
      <c r="BU137" s="396"/>
      <c r="BV137" s="396"/>
    </row>
    <row r="138" spans="63:74" x14ac:dyDescent="0.2">
      <c r="BK138" s="396"/>
      <c r="BL138" s="396"/>
      <c r="BM138" s="396"/>
      <c r="BN138" s="396"/>
      <c r="BO138" s="396"/>
      <c r="BP138" s="396"/>
      <c r="BQ138" s="396"/>
      <c r="BR138" s="396"/>
      <c r="BS138" s="396"/>
      <c r="BT138" s="396"/>
      <c r="BU138" s="396"/>
      <c r="BV138" s="396"/>
    </row>
    <row r="139" spans="63:74" x14ac:dyDescent="0.2">
      <c r="BK139" s="396"/>
      <c r="BL139" s="396"/>
      <c r="BM139" s="396"/>
      <c r="BN139" s="396"/>
      <c r="BO139" s="396"/>
      <c r="BP139" s="396"/>
      <c r="BQ139" s="396"/>
      <c r="BR139" s="396"/>
      <c r="BS139" s="396"/>
      <c r="BT139" s="396"/>
      <c r="BU139" s="396"/>
      <c r="BV139" s="396"/>
    </row>
    <row r="140" spans="63:74" x14ac:dyDescent="0.2">
      <c r="BK140" s="396"/>
      <c r="BL140" s="396"/>
      <c r="BM140" s="396"/>
      <c r="BN140" s="396"/>
      <c r="BO140" s="396"/>
      <c r="BP140" s="396"/>
      <c r="BQ140" s="396"/>
      <c r="BR140" s="396"/>
      <c r="BS140" s="396"/>
      <c r="BT140" s="396"/>
      <c r="BU140" s="396"/>
      <c r="BV140" s="396"/>
    </row>
    <row r="141" spans="63:74" x14ac:dyDescent="0.2">
      <c r="BK141" s="396"/>
      <c r="BL141" s="396"/>
      <c r="BM141" s="396"/>
      <c r="BN141" s="396"/>
      <c r="BO141" s="396"/>
      <c r="BP141" s="396"/>
      <c r="BQ141" s="396"/>
      <c r="BR141" s="396"/>
      <c r="BS141" s="396"/>
      <c r="BT141" s="396"/>
      <c r="BU141" s="396"/>
      <c r="BV141" s="396"/>
    </row>
    <row r="142" spans="63:74" x14ac:dyDescent="0.2">
      <c r="BK142" s="396"/>
      <c r="BL142" s="396"/>
      <c r="BM142" s="396"/>
      <c r="BN142" s="396"/>
      <c r="BO142" s="396"/>
      <c r="BP142" s="396"/>
      <c r="BQ142" s="396"/>
      <c r="BR142" s="396"/>
      <c r="BS142" s="396"/>
      <c r="BT142" s="396"/>
      <c r="BU142" s="396"/>
      <c r="BV142" s="396"/>
    </row>
    <row r="143" spans="63:74" x14ac:dyDescent="0.2">
      <c r="BK143" s="396"/>
      <c r="BL143" s="396"/>
      <c r="BM143" s="396"/>
      <c r="BN143" s="396"/>
      <c r="BO143" s="396"/>
      <c r="BP143" s="396"/>
      <c r="BQ143" s="396"/>
      <c r="BR143" s="396"/>
      <c r="BS143" s="396"/>
      <c r="BT143" s="396"/>
      <c r="BU143" s="396"/>
      <c r="BV143" s="396"/>
    </row>
    <row r="144" spans="63:74" x14ac:dyDescent="0.2">
      <c r="BK144" s="396"/>
      <c r="BL144" s="396"/>
      <c r="BM144" s="396"/>
      <c r="BN144" s="396"/>
      <c r="BO144" s="396"/>
      <c r="BP144" s="396"/>
      <c r="BQ144" s="396"/>
      <c r="BR144" s="396"/>
      <c r="BS144" s="396"/>
      <c r="BT144" s="396"/>
      <c r="BU144" s="396"/>
      <c r="BV144" s="396"/>
    </row>
    <row r="145" spans="63:74" x14ac:dyDescent="0.2">
      <c r="BK145" s="396"/>
      <c r="BL145" s="396"/>
      <c r="BM145" s="396"/>
      <c r="BN145" s="396"/>
      <c r="BO145" s="396"/>
      <c r="BP145" s="396"/>
      <c r="BQ145" s="396"/>
      <c r="BR145" s="396"/>
      <c r="BS145" s="396"/>
      <c r="BT145" s="396"/>
      <c r="BU145" s="396"/>
      <c r="BV145" s="396"/>
    </row>
    <row r="177" spans="2:74" ht="9" customHeight="1" x14ac:dyDescent="0.2"/>
    <row r="178" spans="2:74" ht="9" customHeight="1" x14ac:dyDescent="0.2">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94"/>
      <c r="AZ178" s="394"/>
      <c r="BA178" s="394"/>
      <c r="BB178" s="394"/>
      <c r="BC178" s="394"/>
      <c r="BD178" s="82"/>
      <c r="BE178" s="82"/>
      <c r="BF178" s="82"/>
      <c r="BG178" s="394"/>
      <c r="BH178" s="394"/>
      <c r="BI178" s="394"/>
      <c r="BJ178" s="394"/>
      <c r="BK178" s="81"/>
      <c r="BL178" s="81"/>
      <c r="BM178" s="81"/>
      <c r="BN178" s="81"/>
      <c r="BO178" s="81"/>
      <c r="BP178" s="81"/>
      <c r="BQ178" s="81"/>
      <c r="BR178" s="81"/>
      <c r="BS178" s="81"/>
      <c r="BT178" s="81"/>
      <c r="BU178" s="81"/>
      <c r="BV178" s="81"/>
    </row>
    <row r="179" spans="2:74" ht="9" customHeight="1" x14ac:dyDescent="0.2">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94"/>
      <c r="AZ179" s="394"/>
      <c r="BA179" s="394"/>
      <c r="BB179" s="394"/>
      <c r="BC179" s="394"/>
      <c r="BD179" s="82"/>
      <c r="BE179" s="82"/>
      <c r="BF179" s="82"/>
      <c r="BG179" s="394"/>
      <c r="BH179" s="394"/>
      <c r="BI179" s="394"/>
      <c r="BJ179" s="394"/>
      <c r="BK179" s="81"/>
      <c r="BL179" s="81"/>
      <c r="BM179" s="81"/>
      <c r="BN179" s="81"/>
      <c r="BO179" s="81"/>
      <c r="BP179" s="81"/>
      <c r="BQ179" s="81"/>
      <c r="BR179" s="81"/>
      <c r="BS179" s="81"/>
      <c r="BT179" s="81"/>
      <c r="BU179" s="81"/>
      <c r="BV179" s="81"/>
    </row>
    <row r="180" spans="2:74" ht="9" customHeight="1" x14ac:dyDescent="0.2">
      <c r="B180" s="80"/>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394"/>
      <c r="AZ180" s="394"/>
      <c r="BA180" s="394"/>
      <c r="BB180" s="394"/>
      <c r="BC180" s="394"/>
      <c r="BD180" s="82"/>
      <c r="BE180" s="82"/>
      <c r="BF180" s="82"/>
      <c r="BG180" s="394"/>
      <c r="BH180" s="394"/>
      <c r="BI180" s="394"/>
      <c r="BJ180" s="394"/>
      <c r="BK180" s="81"/>
      <c r="BL180" s="81"/>
      <c r="BM180" s="81"/>
      <c r="BN180" s="81"/>
      <c r="BO180" s="81"/>
      <c r="BP180" s="81"/>
      <c r="BQ180" s="81"/>
      <c r="BR180" s="81"/>
      <c r="BS180" s="81"/>
      <c r="BT180" s="81"/>
      <c r="BU180" s="81"/>
      <c r="BV180" s="81"/>
    </row>
    <row r="181" spans="2:74" ht="9" customHeight="1" x14ac:dyDescent="0.2">
      <c r="B181" s="80"/>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394"/>
      <c r="AZ181" s="394"/>
      <c r="BA181" s="394"/>
      <c r="BB181" s="394"/>
      <c r="BC181" s="394"/>
      <c r="BD181" s="82"/>
      <c r="BE181" s="82"/>
      <c r="BF181" s="82"/>
      <c r="BG181" s="394"/>
      <c r="BH181" s="394"/>
      <c r="BI181" s="394"/>
      <c r="BJ181" s="394"/>
      <c r="BK181" s="81"/>
      <c r="BL181" s="81"/>
      <c r="BM181" s="81"/>
      <c r="BN181" s="81"/>
      <c r="BO181" s="81"/>
      <c r="BP181" s="81"/>
      <c r="BQ181" s="81"/>
      <c r="BR181" s="81"/>
      <c r="BS181" s="81"/>
      <c r="BT181" s="81"/>
      <c r="BU181" s="81"/>
      <c r="BV181" s="81"/>
    </row>
    <row r="182" spans="2:74" ht="9" customHeight="1" x14ac:dyDescent="0.2">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94"/>
      <c r="AZ182" s="394"/>
      <c r="BA182" s="394"/>
      <c r="BB182" s="394"/>
      <c r="BC182" s="394"/>
      <c r="BD182" s="82"/>
      <c r="BE182" s="82"/>
      <c r="BF182" s="82"/>
      <c r="BG182" s="394"/>
      <c r="BH182" s="394"/>
      <c r="BI182" s="394"/>
      <c r="BJ182" s="394"/>
      <c r="BK182" s="81"/>
      <c r="BL182" s="81"/>
      <c r="BM182" s="81"/>
      <c r="BN182" s="81"/>
      <c r="BO182" s="81"/>
      <c r="BP182" s="81"/>
      <c r="BQ182" s="81"/>
      <c r="BR182" s="81"/>
      <c r="BS182" s="81"/>
      <c r="BT182" s="81"/>
      <c r="BU182" s="81"/>
      <c r="BV182" s="81"/>
    </row>
    <row r="183" spans="2:74" x14ac:dyDescent="0.2">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c r="AA183" s="83"/>
      <c r="AB183" s="83"/>
      <c r="AC183" s="83"/>
      <c r="AD183" s="83"/>
      <c r="AE183" s="83"/>
      <c r="AF183" s="83"/>
      <c r="AG183" s="83"/>
      <c r="AH183" s="83"/>
      <c r="AI183" s="83"/>
      <c r="AJ183" s="83"/>
      <c r="AK183" s="83"/>
      <c r="AL183" s="83"/>
      <c r="AM183" s="83"/>
      <c r="AN183" s="83"/>
      <c r="AO183" s="83"/>
      <c r="AP183" s="83"/>
      <c r="AQ183" s="83"/>
      <c r="AR183" s="83"/>
      <c r="AS183" s="83"/>
      <c r="AT183" s="83"/>
      <c r="AU183" s="83"/>
      <c r="AV183" s="83"/>
      <c r="AW183" s="83"/>
      <c r="AX183" s="83"/>
      <c r="AY183" s="529"/>
      <c r="AZ183" s="529"/>
      <c r="BA183" s="529"/>
      <c r="BB183" s="529"/>
      <c r="BC183" s="529"/>
      <c r="BD183" s="673"/>
      <c r="BE183" s="673"/>
      <c r="BF183" s="673"/>
      <c r="BG183" s="529"/>
      <c r="BH183" s="529"/>
      <c r="BI183" s="529"/>
      <c r="BJ183" s="529"/>
      <c r="BK183" s="83"/>
      <c r="BL183" s="83"/>
      <c r="BM183" s="83"/>
      <c r="BN183" s="83"/>
      <c r="BO183" s="83"/>
      <c r="BP183" s="83"/>
      <c r="BQ183" s="83"/>
      <c r="BR183" s="83"/>
      <c r="BS183" s="83"/>
      <c r="BT183" s="83"/>
      <c r="BU183" s="83"/>
      <c r="BV183" s="83"/>
    </row>
    <row r="184" spans="2:74" ht="9" customHeight="1" x14ac:dyDescent="0.2">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94"/>
      <c r="AZ184" s="394"/>
      <c r="BA184" s="394"/>
      <c r="BB184" s="394"/>
      <c r="BC184" s="394"/>
      <c r="BD184" s="82"/>
      <c r="BE184" s="82"/>
      <c r="BF184" s="82"/>
      <c r="BG184" s="394"/>
      <c r="BH184" s="394"/>
      <c r="BI184" s="394"/>
      <c r="BJ184" s="394"/>
      <c r="BK184" s="81"/>
      <c r="BL184" s="81"/>
      <c r="BM184" s="81"/>
      <c r="BN184" s="81"/>
      <c r="BO184" s="81"/>
      <c r="BP184" s="81"/>
      <c r="BQ184" s="81"/>
      <c r="BR184" s="81"/>
      <c r="BS184" s="81"/>
      <c r="BT184" s="81"/>
      <c r="BU184" s="81"/>
      <c r="BV184" s="81"/>
    </row>
    <row r="185" spans="2:74" ht="9" customHeight="1" x14ac:dyDescent="0.2">
      <c r="B185" s="80"/>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394"/>
      <c r="AZ185" s="394"/>
      <c r="BA185" s="394"/>
      <c r="BB185" s="394"/>
      <c r="BC185" s="394"/>
      <c r="BD185" s="82"/>
      <c r="BE185" s="82"/>
      <c r="BF185" s="82"/>
      <c r="BG185" s="394"/>
      <c r="BH185" s="394"/>
      <c r="BI185" s="394"/>
      <c r="BJ185" s="394"/>
      <c r="BK185" s="81"/>
      <c r="BL185" s="81"/>
      <c r="BM185" s="81"/>
      <c r="BN185" s="81"/>
      <c r="BO185" s="81"/>
      <c r="BP185" s="81"/>
      <c r="BQ185" s="81"/>
      <c r="BR185" s="81"/>
      <c r="BS185" s="81"/>
      <c r="BT185" s="81"/>
      <c r="BU185" s="81"/>
      <c r="BV185" s="81"/>
    </row>
    <row r="186" spans="2:74" ht="9" customHeight="1" x14ac:dyDescent="0.2">
      <c r="B186" s="80"/>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c r="AF186" s="81"/>
      <c r="AG186" s="81"/>
      <c r="AH186" s="81"/>
      <c r="AI186" s="81"/>
      <c r="AJ186" s="81"/>
      <c r="AK186" s="81"/>
      <c r="AL186" s="81"/>
      <c r="AM186" s="81"/>
      <c r="AN186" s="81"/>
      <c r="AO186" s="81"/>
      <c r="AP186" s="81"/>
      <c r="AQ186" s="81"/>
      <c r="AR186" s="81"/>
      <c r="AS186" s="81"/>
      <c r="AT186" s="81"/>
      <c r="AU186" s="81"/>
      <c r="AV186" s="81"/>
      <c r="AW186" s="81"/>
      <c r="AX186" s="81"/>
      <c r="AY186" s="394"/>
      <c r="AZ186" s="394"/>
      <c r="BA186" s="394"/>
      <c r="BB186" s="394"/>
      <c r="BC186" s="394"/>
      <c r="BD186" s="82"/>
      <c r="BE186" s="82"/>
      <c r="BF186" s="82"/>
      <c r="BG186" s="394"/>
      <c r="BH186" s="394"/>
      <c r="BI186" s="394"/>
      <c r="BJ186" s="394"/>
      <c r="BK186" s="81"/>
      <c r="BL186" s="81"/>
      <c r="BM186" s="81"/>
      <c r="BN186" s="81"/>
      <c r="BO186" s="81"/>
      <c r="BP186" s="81"/>
      <c r="BQ186" s="81"/>
      <c r="BR186" s="81"/>
      <c r="BS186" s="81"/>
      <c r="BT186" s="81"/>
      <c r="BU186" s="81"/>
      <c r="BV186" s="81"/>
    </row>
    <row r="187" spans="2:74" ht="9" customHeight="1" x14ac:dyDescent="0.2">
      <c r="B187" s="80"/>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c r="AA187" s="81"/>
      <c r="AB187" s="81"/>
      <c r="AC187" s="81"/>
      <c r="AD187" s="81"/>
      <c r="AE187" s="81"/>
      <c r="AF187" s="81"/>
      <c r="AG187" s="81"/>
      <c r="AH187" s="81"/>
      <c r="AI187" s="81"/>
      <c r="AJ187" s="81"/>
      <c r="AK187" s="81"/>
      <c r="AL187" s="81"/>
      <c r="AM187" s="81"/>
      <c r="AN187" s="81"/>
      <c r="AO187" s="81"/>
      <c r="AP187" s="81"/>
      <c r="AQ187" s="81"/>
      <c r="AR187" s="81"/>
      <c r="AS187" s="81"/>
      <c r="AT187" s="81"/>
      <c r="AU187" s="81"/>
      <c r="AV187" s="81"/>
      <c r="AW187" s="81"/>
      <c r="AX187" s="81"/>
      <c r="AY187" s="394"/>
      <c r="AZ187" s="394"/>
      <c r="BA187" s="394"/>
      <c r="BB187" s="394"/>
      <c r="BC187" s="394"/>
      <c r="BD187" s="82"/>
      <c r="BE187" s="82"/>
      <c r="BF187" s="82"/>
      <c r="BG187" s="394"/>
      <c r="BH187" s="394"/>
      <c r="BI187" s="394"/>
      <c r="BJ187" s="394"/>
      <c r="BK187" s="81"/>
      <c r="BL187" s="81"/>
      <c r="BM187" s="81"/>
      <c r="BN187" s="81"/>
      <c r="BO187" s="81"/>
      <c r="BP187" s="81"/>
      <c r="BQ187" s="81"/>
      <c r="BR187" s="81"/>
      <c r="BS187" s="81"/>
      <c r="BT187" s="81"/>
      <c r="BU187" s="81"/>
      <c r="BV187" s="81"/>
    </row>
    <row r="188" spans="2:74" ht="9" customHeight="1" x14ac:dyDescent="0.2"/>
    <row r="189" spans="2:74" ht="9" customHeight="1" x14ac:dyDescent="0.2"/>
    <row r="190" spans="2:74" ht="9" customHeight="1" x14ac:dyDescent="0.2"/>
    <row r="191" spans="2:74" ht="9" customHeight="1" x14ac:dyDescent="0.2"/>
    <row r="192" spans="2:74" ht="9" customHeight="1" x14ac:dyDescent="0.2"/>
    <row r="193" ht="9" customHeight="1" x14ac:dyDescent="0.2"/>
    <row r="194" ht="9" customHeight="1" x14ac:dyDescent="0.2"/>
    <row r="195" ht="9" customHeight="1" x14ac:dyDescent="0.2"/>
    <row r="196" ht="9" customHeight="1" x14ac:dyDescent="0.2"/>
    <row r="197" ht="9" customHeight="1" x14ac:dyDescent="0.2"/>
    <row r="198" ht="9" customHeight="1" x14ac:dyDescent="0.2"/>
    <row r="199" ht="9" customHeight="1" x14ac:dyDescent="0.2"/>
    <row r="200" ht="9" customHeight="1" x14ac:dyDescent="0.2"/>
    <row r="201" ht="9" customHeight="1" x14ac:dyDescent="0.2"/>
    <row r="202" ht="9" customHeight="1" x14ac:dyDescent="0.2"/>
    <row r="203" ht="9" customHeight="1" x14ac:dyDescent="0.2"/>
    <row r="204" ht="9" customHeight="1" x14ac:dyDescent="0.2"/>
    <row r="205" ht="9" customHeight="1" x14ac:dyDescent="0.2"/>
    <row r="206" ht="9" customHeight="1" x14ac:dyDescent="0.2"/>
    <row r="207" ht="9" customHeight="1" x14ac:dyDescent="0.2"/>
    <row r="208" ht="9" customHeight="1" x14ac:dyDescent="0.2"/>
    <row r="209" ht="9" customHeight="1" x14ac:dyDescent="0.2"/>
    <row r="210" ht="9" customHeight="1" x14ac:dyDescent="0.2"/>
    <row r="211" ht="9" customHeight="1" x14ac:dyDescent="0.2"/>
    <row r="212" ht="9" customHeight="1" x14ac:dyDescent="0.2"/>
    <row r="213" ht="9" customHeight="1" x14ac:dyDescent="0.2"/>
    <row r="214" ht="9" customHeight="1" x14ac:dyDescent="0.2"/>
    <row r="215" ht="9" customHeight="1" x14ac:dyDescent="0.2"/>
    <row r="216" ht="9" customHeight="1" x14ac:dyDescent="0.2"/>
    <row r="217" ht="9" customHeight="1" x14ac:dyDescent="0.2"/>
    <row r="218" ht="9" customHeight="1" x14ac:dyDescent="0.2"/>
    <row r="219" ht="9" customHeight="1" x14ac:dyDescent="0.2"/>
    <row r="220" ht="9" customHeight="1" x14ac:dyDescent="0.2"/>
    <row r="221" ht="9" customHeight="1" x14ac:dyDescent="0.2"/>
    <row r="222" ht="9" customHeight="1" x14ac:dyDescent="0.2"/>
    <row r="223" ht="9" customHeight="1" x14ac:dyDescent="0.2"/>
    <row r="224" ht="9" customHeight="1" x14ac:dyDescent="0.2"/>
    <row r="225" ht="9" customHeight="1" x14ac:dyDescent="0.2"/>
    <row r="226" ht="9" customHeight="1" x14ac:dyDescent="0.2"/>
    <row r="227" ht="9" customHeight="1" x14ac:dyDescent="0.2"/>
    <row r="228" ht="9" customHeight="1" x14ac:dyDescent="0.2"/>
    <row r="229" ht="9" customHeight="1" x14ac:dyDescent="0.2"/>
    <row r="230" ht="9" customHeight="1" x14ac:dyDescent="0.2"/>
    <row r="231" ht="9" customHeight="1" x14ac:dyDescent="0.2"/>
    <row r="232" ht="9" customHeight="1" x14ac:dyDescent="0.2"/>
    <row r="233" ht="9" customHeight="1" x14ac:dyDescent="0.2"/>
    <row r="234" ht="9" customHeight="1" x14ac:dyDescent="0.2"/>
    <row r="235" ht="9" customHeight="1" x14ac:dyDescent="0.2"/>
    <row r="236" ht="9" customHeight="1" x14ac:dyDescent="0.2"/>
    <row r="237" ht="9" customHeight="1" x14ac:dyDescent="0.2"/>
    <row r="238" ht="9" customHeight="1" x14ac:dyDescent="0.2"/>
    <row r="239" ht="9" customHeight="1" x14ac:dyDescent="0.2"/>
    <row r="240" ht="9" customHeight="1" x14ac:dyDescent="0.2"/>
    <row r="241" ht="9" customHeight="1" x14ac:dyDescent="0.2"/>
    <row r="242" ht="9" customHeight="1" x14ac:dyDescent="0.2"/>
    <row r="243" ht="9" customHeight="1" x14ac:dyDescent="0.2"/>
    <row r="244" ht="9" customHeight="1" x14ac:dyDescent="0.2"/>
    <row r="245" ht="9" customHeight="1" x14ac:dyDescent="0.2"/>
    <row r="246" ht="9" customHeight="1" x14ac:dyDescent="0.2"/>
    <row r="247" ht="9" customHeight="1" x14ac:dyDescent="0.2"/>
    <row r="248" ht="9" customHeight="1" x14ac:dyDescent="0.2"/>
    <row r="249" ht="9" customHeight="1" x14ac:dyDescent="0.2"/>
    <row r="250" ht="9" customHeight="1" x14ac:dyDescent="0.2"/>
    <row r="251" ht="9" customHeight="1" x14ac:dyDescent="0.2"/>
    <row r="252" ht="9" customHeight="1" x14ac:dyDescent="0.2"/>
    <row r="253" ht="9" customHeight="1" x14ac:dyDescent="0.2"/>
    <row r="254" ht="9" customHeight="1" x14ac:dyDescent="0.2"/>
    <row r="255" ht="9" customHeight="1" x14ac:dyDescent="0.2"/>
    <row r="256" ht="9" customHeight="1" x14ac:dyDescent="0.2"/>
    <row r="257" ht="9" customHeight="1" x14ac:dyDescent="0.2"/>
    <row r="258" ht="9" customHeight="1" x14ac:dyDescent="0.2"/>
    <row r="259" ht="9" customHeight="1" x14ac:dyDescent="0.2"/>
    <row r="260" ht="9" customHeight="1" x14ac:dyDescent="0.2"/>
    <row r="261" ht="9" customHeight="1" x14ac:dyDescent="0.2"/>
    <row r="262" ht="9" customHeight="1" x14ac:dyDescent="0.2"/>
    <row r="263" ht="9" customHeight="1" x14ac:dyDescent="0.2"/>
    <row r="264" ht="9" customHeight="1" x14ac:dyDescent="0.2"/>
    <row r="265" ht="9" customHeight="1" x14ac:dyDescent="0.2"/>
    <row r="266" ht="9" customHeight="1" x14ac:dyDescent="0.2"/>
    <row r="267" ht="9" customHeight="1" x14ac:dyDescent="0.2"/>
    <row r="268" ht="9" customHeight="1" x14ac:dyDescent="0.2"/>
    <row r="269" ht="9" customHeight="1" x14ac:dyDescent="0.2"/>
    <row r="270" ht="9" customHeight="1" x14ac:dyDescent="0.2"/>
    <row r="271" ht="9" customHeight="1" x14ac:dyDescent="0.2"/>
    <row r="272" ht="9" customHeight="1" x14ac:dyDescent="0.2"/>
    <row r="273" ht="9" customHeight="1" x14ac:dyDescent="0.2"/>
    <row r="274" ht="9" customHeight="1" x14ac:dyDescent="0.2"/>
    <row r="275" ht="9" customHeight="1" x14ac:dyDescent="0.2"/>
    <row r="276" ht="9" customHeight="1" x14ac:dyDescent="0.2"/>
    <row r="277" ht="9" customHeight="1" x14ac:dyDescent="0.2"/>
    <row r="278" ht="9" customHeight="1" x14ac:dyDescent="0.2"/>
    <row r="279" ht="9" customHeight="1" x14ac:dyDescent="0.2"/>
    <row r="280" ht="9" customHeight="1" x14ac:dyDescent="0.2"/>
    <row r="281" ht="9" customHeight="1" x14ac:dyDescent="0.2"/>
    <row r="282" ht="9" customHeight="1" x14ac:dyDescent="0.2"/>
    <row r="283" ht="9" customHeight="1" x14ac:dyDescent="0.2"/>
    <row r="284" ht="9" customHeight="1" x14ac:dyDescent="0.2"/>
    <row r="285" ht="9" customHeight="1" x14ac:dyDescent="0.2"/>
    <row r="286" ht="9" customHeight="1" x14ac:dyDescent="0.2"/>
    <row r="287" ht="9" customHeight="1" x14ac:dyDescent="0.2"/>
    <row r="288" ht="9" customHeight="1" x14ac:dyDescent="0.2"/>
    <row r="289" ht="9" customHeight="1" x14ac:dyDescent="0.2"/>
    <row r="290" ht="9" customHeight="1" x14ac:dyDescent="0.2"/>
    <row r="291" ht="9" customHeight="1" x14ac:dyDescent="0.2"/>
    <row r="292" ht="9" customHeight="1" x14ac:dyDescent="0.2"/>
    <row r="293" ht="9" customHeight="1" x14ac:dyDescent="0.2"/>
    <row r="294" ht="9" customHeight="1" x14ac:dyDescent="0.2"/>
    <row r="295" ht="9" customHeight="1" x14ac:dyDescent="0.2"/>
    <row r="296" ht="9" customHeight="1" x14ac:dyDescent="0.2"/>
    <row r="297" ht="9" customHeight="1" x14ac:dyDescent="0.2"/>
    <row r="298" ht="9" customHeight="1" x14ac:dyDescent="0.2"/>
    <row r="299" ht="9" customHeight="1" x14ac:dyDescent="0.2"/>
    <row r="300" ht="9" customHeight="1" x14ac:dyDescent="0.2"/>
    <row r="301" ht="9" customHeight="1" x14ac:dyDescent="0.2"/>
    <row r="302" ht="9" customHeight="1" x14ac:dyDescent="0.2"/>
    <row r="303" ht="9" customHeight="1" x14ac:dyDescent="0.2"/>
    <row r="304" ht="9" customHeight="1" x14ac:dyDescent="0.2"/>
    <row r="305" ht="9" customHeight="1" x14ac:dyDescent="0.2"/>
    <row r="306" ht="9" customHeight="1" x14ac:dyDescent="0.2"/>
    <row r="307" ht="9" customHeight="1" x14ac:dyDescent="0.2"/>
    <row r="308" ht="9" customHeight="1" x14ac:dyDescent="0.2"/>
    <row r="309" ht="9" customHeight="1" x14ac:dyDescent="0.2"/>
    <row r="310" ht="9" customHeight="1" x14ac:dyDescent="0.2"/>
    <row r="311" ht="9" customHeight="1" x14ac:dyDescent="0.2"/>
    <row r="312" ht="9" customHeight="1" x14ac:dyDescent="0.2"/>
    <row r="313" ht="9" customHeight="1" x14ac:dyDescent="0.2"/>
    <row r="314" ht="9" customHeight="1" x14ac:dyDescent="0.2"/>
    <row r="315" ht="9" customHeight="1" x14ac:dyDescent="0.2"/>
    <row r="316" ht="9" customHeight="1" x14ac:dyDescent="0.2"/>
    <row r="317" ht="9" customHeight="1" x14ac:dyDescent="0.2"/>
    <row r="318" ht="9" customHeight="1" x14ac:dyDescent="0.2"/>
    <row r="319" ht="9" customHeight="1" x14ac:dyDescent="0.2"/>
    <row r="320" ht="9" customHeight="1" x14ac:dyDescent="0.2"/>
    <row r="321" ht="9" customHeight="1" x14ac:dyDescent="0.2"/>
    <row r="322" ht="9" customHeight="1" x14ac:dyDescent="0.2"/>
    <row r="323" ht="9" customHeight="1" x14ac:dyDescent="0.2"/>
    <row r="324" ht="9" customHeight="1" x14ac:dyDescent="0.2"/>
    <row r="325" ht="9" customHeight="1" x14ac:dyDescent="0.2"/>
    <row r="326" ht="9" customHeight="1" x14ac:dyDescent="0.2"/>
    <row r="327" ht="9" customHeight="1" x14ac:dyDescent="0.2"/>
    <row r="329" ht="9" customHeight="1" x14ac:dyDescent="0.2"/>
    <row r="330" ht="9" customHeight="1" x14ac:dyDescent="0.2"/>
    <row r="331" ht="9" customHeight="1" x14ac:dyDescent="0.2"/>
    <row r="332" ht="9" customHeight="1" x14ac:dyDescent="0.2"/>
    <row r="333" ht="9" customHeight="1" x14ac:dyDescent="0.2"/>
    <row r="334" ht="9" customHeight="1" x14ac:dyDescent="0.2"/>
    <row r="335" ht="9" customHeight="1" x14ac:dyDescent="0.2"/>
    <row r="336" ht="9" customHeight="1" x14ac:dyDescent="0.2"/>
    <row r="337" ht="9" customHeight="1" x14ac:dyDescent="0.2"/>
    <row r="339" ht="9" customHeight="1" x14ac:dyDescent="0.2"/>
    <row r="340" ht="9" customHeight="1" x14ac:dyDescent="0.2"/>
    <row r="341" ht="9" customHeight="1" x14ac:dyDescent="0.2"/>
    <row r="342" ht="9" customHeight="1" x14ac:dyDescent="0.2"/>
    <row r="343" ht="9" customHeight="1" x14ac:dyDescent="0.2"/>
  </sheetData>
  <mergeCells count="18">
    <mergeCell ref="AY3:BJ3"/>
    <mergeCell ref="BK3:BV3"/>
    <mergeCell ref="B1:AL1"/>
    <mergeCell ref="C3:N3"/>
    <mergeCell ref="O3:Z3"/>
    <mergeCell ref="AA3:AL3"/>
    <mergeCell ref="A1:A2"/>
    <mergeCell ref="AM3:AX3"/>
    <mergeCell ref="B48:Q48"/>
    <mergeCell ref="B49:Q49"/>
    <mergeCell ref="B44:Q44"/>
    <mergeCell ref="B45:Q45"/>
    <mergeCell ref="B46:Q46"/>
    <mergeCell ref="B47:Q47"/>
    <mergeCell ref="B40:Q40"/>
    <mergeCell ref="B41:Q41"/>
    <mergeCell ref="B43:Q43"/>
    <mergeCell ref="B42:Q42"/>
  </mergeCells>
  <phoneticPr fontId="6" type="noConversion"/>
  <conditionalFormatting sqref="C46:P46">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AJ5" activePane="bottomRight" state="frozen"/>
      <selection activeCell="BF63" sqref="BF63"/>
      <selection pane="topRight" activeCell="BF63" sqref="BF63"/>
      <selection pane="bottomLeft" activeCell="BF63" sqref="BF63"/>
      <selection pane="bottomRight" activeCell="BI6" sqref="BI6:BI39"/>
    </sheetView>
  </sheetViews>
  <sheetFormatPr defaultColWidth="9.5703125" defaultRowHeight="11.25" x14ac:dyDescent="0.2"/>
  <cols>
    <col min="1" max="1" width="12.5703125" style="6" customWidth="1"/>
    <col min="2" max="2" width="20" style="6" customWidth="1"/>
    <col min="3" max="50" width="6.5703125" style="6" customWidth="1"/>
    <col min="51" max="55" width="6.5703125" style="392" customWidth="1"/>
    <col min="56" max="59" width="6.5703125" style="674" customWidth="1"/>
    <col min="60" max="62" width="6.5703125" style="392" customWidth="1"/>
    <col min="63" max="74" width="6.5703125" style="6" customWidth="1"/>
    <col min="75" max="16384" width="9.5703125" style="6"/>
  </cols>
  <sheetData>
    <row r="1" spans="1:74" ht="13.35" customHeight="1" x14ac:dyDescent="0.2">
      <c r="A1" s="795" t="s">
        <v>992</v>
      </c>
      <c r="B1" s="838" t="s">
        <v>138</v>
      </c>
      <c r="C1" s="803"/>
      <c r="D1" s="803"/>
      <c r="E1" s="803"/>
      <c r="F1" s="803"/>
      <c r="G1" s="803"/>
      <c r="H1" s="803"/>
      <c r="I1" s="803"/>
      <c r="J1" s="803"/>
      <c r="K1" s="803"/>
      <c r="L1" s="803"/>
      <c r="M1" s="803"/>
      <c r="N1" s="803"/>
      <c r="O1" s="803"/>
      <c r="P1" s="803"/>
      <c r="Q1" s="803"/>
      <c r="R1" s="803"/>
      <c r="S1" s="803"/>
      <c r="T1" s="803"/>
      <c r="U1" s="803"/>
      <c r="V1" s="803"/>
      <c r="W1" s="803"/>
      <c r="X1" s="803"/>
      <c r="Y1" s="803"/>
      <c r="Z1" s="803"/>
      <c r="AA1" s="803"/>
      <c r="AB1" s="803"/>
      <c r="AC1" s="803"/>
      <c r="AD1" s="803"/>
      <c r="AE1" s="803"/>
      <c r="AF1" s="803"/>
      <c r="AG1" s="803"/>
      <c r="AH1" s="803"/>
      <c r="AI1" s="803"/>
      <c r="AJ1" s="803"/>
      <c r="AK1" s="803"/>
      <c r="AL1" s="803"/>
      <c r="AM1" s="85"/>
    </row>
    <row r="2" spans="1:74" s="72" customFormat="1" ht="12.75" x14ac:dyDescent="0.2">
      <c r="A2" s="796"/>
      <c r="B2" s="541" t="str">
        <f>"U.S. Energy Information Administration  |  Short-Term Energy Outlook  - "&amp;Dates!D1</f>
        <v>U.S. Energy Information Administration  |  Short-Term Energy Outlook  - December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4"/>
      <c r="AY2" s="396"/>
      <c r="AZ2" s="396"/>
      <c r="BA2" s="396"/>
      <c r="BB2" s="396"/>
      <c r="BC2" s="396"/>
      <c r="BD2" s="669"/>
      <c r="BE2" s="669"/>
      <c r="BF2" s="669"/>
      <c r="BG2" s="669"/>
      <c r="BH2" s="396"/>
      <c r="BI2" s="396"/>
      <c r="BJ2" s="396"/>
    </row>
    <row r="3" spans="1:74" s="12" customFormat="1" ht="12.75" x14ac:dyDescent="0.2">
      <c r="A3" s="14"/>
      <c r="B3" s="15"/>
      <c r="C3" s="804">
        <f>Dates!D3</f>
        <v>2014</v>
      </c>
      <c r="D3" s="800"/>
      <c r="E3" s="800"/>
      <c r="F3" s="800"/>
      <c r="G3" s="800"/>
      <c r="H3" s="800"/>
      <c r="I3" s="800"/>
      <c r="J3" s="800"/>
      <c r="K3" s="800"/>
      <c r="L3" s="800"/>
      <c r="M3" s="800"/>
      <c r="N3" s="801"/>
      <c r="O3" s="804">
        <f>C3+1</f>
        <v>2015</v>
      </c>
      <c r="P3" s="805"/>
      <c r="Q3" s="805"/>
      <c r="R3" s="805"/>
      <c r="S3" s="805"/>
      <c r="T3" s="805"/>
      <c r="U3" s="805"/>
      <c r="V3" s="805"/>
      <c r="W3" s="805"/>
      <c r="X3" s="800"/>
      <c r="Y3" s="800"/>
      <c r="Z3" s="801"/>
      <c r="AA3" s="797">
        <f>O3+1</f>
        <v>2016</v>
      </c>
      <c r="AB3" s="800"/>
      <c r="AC3" s="800"/>
      <c r="AD3" s="800"/>
      <c r="AE3" s="800"/>
      <c r="AF3" s="800"/>
      <c r="AG3" s="800"/>
      <c r="AH3" s="800"/>
      <c r="AI3" s="800"/>
      <c r="AJ3" s="800"/>
      <c r="AK3" s="800"/>
      <c r="AL3" s="801"/>
      <c r="AM3" s="797">
        <f>AA3+1</f>
        <v>2017</v>
      </c>
      <c r="AN3" s="800"/>
      <c r="AO3" s="800"/>
      <c r="AP3" s="800"/>
      <c r="AQ3" s="800"/>
      <c r="AR3" s="800"/>
      <c r="AS3" s="800"/>
      <c r="AT3" s="800"/>
      <c r="AU3" s="800"/>
      <c r="AV3" s="800"/>
      <c r="AW3" s="800"/>
      <c r="AX3" s="801"/>
      <c r="AY3" s="797">
        <f>AM3+1</f>
        <v>2018</v>
      </c>
      <c r="AZ3" s="798"/>
      <c r="BA3" s="798"/>
      <c r="BB3" s="798"/>
      <c r="BC3" s="798"/>
      <c r="BD3" s="798"/>
      <c r="BE3" s="798"/>
      <c r="BF3" s="798"/>
      <c r="BG3" s="798"/>
      <c r="BH3" s="798"/>
      <c r="BI3" s="798"/>
      <c r="BJ3" s="799"/>
      <c r="BK3" s="797">
        <f>AY3+1</f>
        <v>2019</v>
      </c>
      <c r="BL3" s="800"/>
      <c r="BM3" s="800"/>
      <c r="BN3" s="800"/>
      <c r="BO3" s="800"/>
      <c r="BP3" s="800"/>
      <c r="BQ3" s="800"/>
      <c r="BR3" s="800"/>
      <c r="BS3" s="800"/>
      <c r="BT3" s="800"/>
      <c r="BU3" s="800"/>
      <c r="BV3" s="801"/>
    </row>
    <row r="4" spans="1:74" s="12" customFormat="1" x14ac:dyDescent="0.2">
      <c r="A4" s="16"/>
      <c r="B4" s="17"/>
      <c r="C4" s="18" t="s">
        <v>605</v>
      </c>
      <c r="D4" s="18" t="s">
        <v>606</v>
      </c>
      <c r="E4" s="18" t="s">
        <v>607</v>
      </c>
      <c r="F4" s="18" t="s">
        <v>608</v>
      </c>
      <c r="G4" s="18" t="s">
        <v>609</v>
      </c>
      <c r="H4" s="18" t="s">
        <v>610</v>
      </c>
      <c r="I4" s="18" t="s">
        <v>611</v>
      </c>
      <c r="J4" s="18" t="s">
        <v>612</v>
      </c>
      <c r="K4" s="18" t="s">
        <v>613</v>
      </c>
      <c r="L4" s="18" t="s">
        <v>614</v>
      </c>
      <c r="M4" s="18" t="s">
        <v>615</v>
      </c>
      <c r="N4" s="18" t="s">
        <v>616</v>
      </c>
      <c r="O4" s="18" t="s">
        <v>605</v>
      </c>
      <c r="P4" s="18" t="s">
        <v>606</v>
      </c>
      <c r="Q4" s="18" t="s">
        <v>607</v>
      </c>
      <c r="R4" s="18" t="s">
        <v>608</v>
      </c>
      <c r="S4" s="18" t="s">
        <v>609</v>
      </c>
      <c r="T4" s="18" t="s">
        <v>610</v>
      </c>
      <c r="U4" s="18" t="s">
        <v>611</v>
      </c>
      <c r="V4" s="18" t="s">
        <v>612</v>
      </c>
      <c r="W4" s="18" t="s">
        <v>613</v>
      </c>
      <c r="X4" s="18" t="s">
        <v>614</v>
      </c>
      <c r="Y4" s="18" t="s">
        <v>615</v>
      </c>
      <c r="Z4" s="18" t="s">
        <v>616</v>
      </c>
      <c r="AA4" s="18" t="s">
        <v>605</v>
      </c>
      <c r="AB4" s="18" t="s">
        <v>606</v>
      </c>
      <c r="AC4" s="18" t="s">
        <v>607</v>
      </c>
      <c r="AD4" s="18" t="s">
        <v>608</v>
      </c>
      <c r="AE4" s="18" t="s">
        <v>609</v>
      </c>
      <c r="AF4" s="18" t="s">
        <v>610</v>
      </c>
      <c r="AG4" s="18" t="s">
        <v>611</v>
      </c>
      <c r="AH4" s="18" t="s">
        <v>612</v>
      </c>
      <c r="AI4" s="18" t="s">
        <v>613</v>
      </c>
      <c r="AJ4" s="18" t="s">
        <v>614</v>
      </c>
      <c r="AK4" s="18" t="s">
        <v>615</v>
      </c>
      <c r="AL4" s="18" t="s">
        <v>616</v>
      </c>
      <c r="AM4" s="18" t="s">
        <v>605</v>
      </c>
      <c r="AN4" s="18" t="s">
        <v>606</v>
      </c>
      <c r="AO4" s="18" t="s">
        <v>607</v>
      </c>
      <c r="AP4" s="18" t="s">
        <v>608</v>
      </c>
      <c r="AQ4" s="18" t="s">
        <v>609</v>
      </c>
      <c r="AR4" s="18" t="s">
        <v>610</v>
      </c>
      <c r="AS4" s="18" t="s">
        <v>611</v>
      </c>
      <c r="AT4" s="18" t="s">
        <v>612</v>
      </c>
      <c r="AU4" s="18" t="s">
        <v>613</v>
      </c>
      <c r="AV4" s="18" t="s">
        <v>614</v>
      </c>
      <c r="AW4" s="18" t="s">
        <v>615</v>
      </c>
      <c r="AX4" s="18" t="s">
        <v>616</v>
      </c>
      <c r="AY4" s="18" t="s">
        <v>605</v>
      </c>
      <c r="AZ4" s="18" t="s">
        <v>606</v>
      </c>
      <c r="BA4" s="18" t="s">
        <v>607</v>
      </c>
      <c r="BB4" s="18" t="s">
        <v>608</v>
      </c>
      <c r="BC4" s="18" t="s">
        <v>609</v>
      </c>
      <c r="BD4" s="18" t="s">
        <v>610</v>
      </c>
      <c r="BE4" s="18" t="s">
        <v>611</v>
      </c>
      <c r="BF4" s="18" t="s">
        <v>612</v>
      </c>
      <c r="BG4" s="18" t="s">
        <v>613</v>
      </c>
      <c r="BH4" s="18" t="s">
        <v>614</v>
      </c>
      <c r="BI4" s="18" t="s">
        <v>615</v>
      </c>
      <c r="BJ4" s="18" t="s">
        <v>616</v>
      </c>
      <c r="BK4" s="18" t="s">
        <v>605</v>
      </c>
      <c r="BL4" s="18" t="s">
        <v>606</v>
      </c>
      <c r="BM4" s="18" t="s">
        <v>607</v>
      </c>
      <c r="BN4" s="18" t="s">
        <v>608</v>
      </c>
      <c r="BO4" s="18" t="s">
        <v>609</v>
      </c>
      <c r="BP4" s="18" t="s">
        <v>610</v>
      </c>
      <c r="BQ4" s="18" t="s">
        <v>611</v>
      </c>
      <c r="BR4" s="18" t="s">
        <v>612</v>
      </c>
      <c r="BS4" s="18" t="s">
        <v>613</v>
      </c>
      <c r="BT4" s="18" t="s">
        <v>614</v>
      </c>
      <c r="BU4" s="18" t="s">
        <v>615</v>
      </c>
      <c r="BV4" s="18" t="s">
        <v>616</v>
      </c>
    </row>
    <row r="5" spans="1:74" ht="11.1" customHeight="1" x14ac:dyDescent="0.2">
      <c r="A5" s="84"/>
      <c r="B5" s="86" t="s">
        <v>98</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425"/>
      <c r="AZ5" s="425"/>
      <c r="BA5" s="425"/>
      <c r="BB5" s="425"/>
      <c r="BC5" s="425"/>
      <c r="BD5" s="87"/>
      <c r="BE5" s="87"/>
      <c r="BF5" s="87"/>
      <c r="BG5" s="87"/>
      <c r="BH5" s="87"/>
      <c r="BI5" s="87"/>
      <c r="BJ5" s="425"/>
      <c r="BK5" s="425"/>
      <c r="BL5" s="425"/>
      <c r="BM5" s="425"/>
      <c r="BN5" s="425"/>
      <c r="BO5" s="425"/>
      <c r="BP5" s="425"/>
      <c r="BQ5" s="425"/>
      <c r="BR5" s="425"/>
      <c r="BS5" s="425"/>
      <c r="BT5" s="425"/>
      <c r="BU5" s="425"/>
      <c r="BV5" s="425"/>
    </row>
    <row r="6" spans="1:74" ht="11.1" customHeight="1" x14ac:dyDescent="0.2">
      <c r="A6" s="84" t="s">
        <v>928</v>
      </c>
      <c r="B6" s="188" t="s">
        <v>8</v>
      </c>
      <c r="C6" s="214">
        <v>4.8685289999999997</v>
      </c>
      <c r="D6" s="214">
        <v>6.1969669999999999</v>
      </c>
      <c r="E6" s="214">
        <v>5.0647989999999998</v>
      </c>
      <c r="F6" s="214">
        <v>4.8117140000000003</v>
      </c>
      <c r="G6" s="214">
        <v>4.7321730000000004</v>
      </c>
      <c r="H6" s="214">
        <v>4.7394040000000004</v>
      </c>
      <c r="I6" s="214">
        <v>4.1826169999999996</v>
      </c>
      <c r="J6" s="214">
        <v>4.0410959999999996</v>
      </c>
      <c r="K6" s="214">
        <v>4.0534920000000003</v>
      </c>
      <c r="L6" s="214">
        <v>3.9057729999999999</v>
      </c>
      <c r="M6" s="214">
        <v>4.2580260000000001</v>
      </c>
      <c r="N6" s="214">
        <v>3.5969060000000002</v>
      </c>
      <c r="O6" s="214">
        <v>3.1077720000000002</v>
      </c>
      <c r="P6" s="214">
        <v>2.9821740000000001</v>
      </c>
      <c r="Q6" s="214">
        <v>2.9385780000000001</v>
      </c>
      <c r="R6" s="214">
        <v>2.7091799999999999</v>
      </c>
      <c r="S6" s="214">
        <v>2.9572620000000001</v>
      </c>
      <c r="T6" s="214">
        <v>2.8897919999999999</v>
      </c>
      <c r="U6" s="214">
        <v>2.946882</v>
      </c>
      <c r="V6" s="214">
        <v>2.8794119999999999</v>
      </c>
      <c r="W6" s="214">
        <v>2.7610800000000002</v>
      </c>
      <c r="X6" s="214">
        <v>2.4299580000000001</v>
      </c>
      <c r="Y6" s="214">
        <v>2.1725340000000002</v>
      </c>
      <c r="Z6" s="214">
        <v>2.0023019999999998</v>
      </c>
      <c r="AA6" s="214">
        <v>2.3674710000000001</v>
      </c>
      <c r="AB6" s="214">
        <v>2.0625930000000001</v>
      </c>
      <c r="AC6" s="214">
        <v>1.7929729999999999</v>
      </c>
      <c r="AD6" s="214">
        <v>1.9879290000000001</v>
      </c>
      <c r="AE6" s="214">
        <v>1.9931140000000001</v>
      </c>
      <c r="AF6" s="214">
        <v>2.6827190000000001</v>
      </c>
      <c r="AG6" s="214">
        <v>2.9264139999999998</v>
      </c>
      <c r="AH6" s="214">
        <v>2.9264139999999998</v>
      </c>
      <c r="AI6" s="214">
        <v>3.1027040000000001</v>
      </c>
      <c r="AJ6" s="214">
        <v>3.0871490000000001</v>
      </c>
      <c r="AK6" s="214">
        <v>2.6422759999999998</v>
      </c>
      <c r="AL6" s="214">
        <v>3.7238669999999998</v>
      </c>
      <c r="AM6" s="214">
        <v>3.4262480000000002</v>
      </c>
      <c r="AN6" s="214">
        <v>2.9575239999999998</v>
      </c>
      <c r="AO6" s="214">
        <v>2.9865599999999999</v>
      </c>
      <c r="AP6" s="214">
        <v>3.2178110000000002</v>
      </c>
      <c r="AQ6" s="214">
        <v>3.2665500000000001</v>
      </c>
      <c r="AR6" s="214">
        <v>3.0850749999999998</v>
      </c>
      <c r="AS6" s="214">
        <v>3.094408</v>
      </c>
      <c r="AT6" s="214">
        <v>3.0072999999999999</v>
      </c>
      <c r="AU6" s="214">
        <v>3.086112</v>
      </c>
      <c r="AV6" s="214">
        <v>2.9855230000000001</v>
      </c>
      <c r="AW6" s="214">
        <v>3.125518</v>
      </c>
      <c r="AX6" s="214">
        <v>2.9253770000000001</v>
      </c>
      <c r="AY6" s="214">
        <v>3.82653</v>
      </c>
      <c r="AZ6" s="214">
        <v>2.7687900000000001</v>
      </c>
      <c r="BA6" s="214">
        <v>2.7926410000000002</v>
      </c>
      <c r="BB6" s="214">
        <v>2.8994520000000001</v>
      </c>
      <c r="BC6" s="214">
        <v>2.9036</v>
      </c>
      <c r="BD6" s="214">
        <v>3.0767790000000002</v>
      </c>
      <c r="BE6" s="214">
        <v>2.937821</v>
      </c>
      <c r="BF6" s="214">
        <v>3.070557</v>
      </c>
      <c r="BG6" s="214">
        <v>3.1058150000000002</v>
      </c>
      <c r="BH6" s="214">
        <v>3.3972120000000001</v>
      </c>
      <c r="BI6" s="214">
        <v>4.3004389999999999</v>
      </c>
      <c r="BJ6" s="355">
        <v>4.3793600000000001</v>
      </c>
      <c r="BK6" s="355">
        <v>4.3143989999999999</v>
      </c>
      <c r="BL6" s="355">
        <v>3.6247419999999999</v>
      </c>
      <c r="BM6" s="355">
        <v>3.2692909999999999</v>
      </c>
      <c r="BN6" s="355">
        <v>3.1121249999999998</v>
      </c>
      <c r="BO6" s="355">
        <v>2.8843809999999999</v>
      </c>
      <c r="BP6" s="355">
        <v>2.8934039999999999</v>
      </c>
      <c r="BQ6" s="355">
        <v>2.9107750000000001</v>
      </c>
      <c r="BR6" s="355">
        <v>2.9093049999999998</v>
      </c>
      <c r="BS6" s="355">
        <v>2.8964919999999998</v>
      </c>
      <c r="BT6" s="355">
        <v>3.0961180000000001</v>
      </c>
      <c r="BU6" s="355">
        <v>3.2994349999999999</v>
      </c>
      <c r="BV6" s="355">
        <v>3.5452629999999998</v>
      </c>
    </row>
    <row r="7" spans="1:74" ht="11.1" customHeight="1" x14ac:dyDescent="0.2">
      <c r="A7" s="84"/>
      <c r="B7" s="88" t="s">
        <v>1234</v>
      </c>
      <c r="C7" s="230"/>
      <c r="D7" s="230"/>
      <c r="E7" s="230"/>
      <c r="F7" s="230"/>
      <c r="G7" s="230"/>
      <c r="H7" s="230"/>
      <c r="I7" s="230"/>
      <c r="J7" s="230"/>
      <c r="K7" s="230"/>
      <c r="L7" s="230"/>
      <c r="M7" s="230"/>
      <c r="N7" s="230"/>
      <c r="O7" s="230"/>
      <c r="P7" s="230"/>
      <c r="Q7" s="230"/>
      <c r="R7" s="230"/>
      <c r="S7" s="230"/>
      <c r="T7" s="230"/>
      <c r="U7" s="230"/>
      <c r="V7" s="230"/>
      <c r="W7" s="230"/>
      <c r="X7" s="230"/>
      <c r="Y7" s="230"/>
      <c r="Z7" s="230"/>
      <c r="AA7" s="230"/>
      <c r="AB7" s="230"/>
      <c r="AC7" s="230"/>
      <c r="AD7" s="230"/>
      <c r="AE7" s="230"/>
      <c r="AF7" s="230"/>
      <c r="AG7" s="230"/>
      <c r="AH7" s="230"/>
      <c r="AI7" s="230"/>
      <c r="AJ7" s="230"/>
      <c r="AK7" s="230"/>
      <c r="AL7" s="230"/>
      <c r="AM7" s="230"/>
      <c r="AN7" s="230"/>
      <c r="AO7" s="230"/>
      <c r="AP7" s="230"/>
      <c r="AQ7" s="230"/>
      <c r="AR7" s="230"/>
      <c r="AS7" s="230"/>
      <c r="AT7" s="230"/>
      <c r="AU7" s="230"/>
      <c r="AV7" s="230"/>
      <c r="AW7" s="230"/>
      <c r="AX7" s="230"/>
      <c r="AY7" s="230"/>
      <c r="AZ7" s="230"/>
      <c r="BA7" s="230"/>
      <c r="BB7" s="230"/>
      <c r="BC7" s="230"/>
      <c r="BD7" s="230"/>
      <c r="BE7" s="230"/>
      <c r="BF7" s="230"/>
      <c r="BG7" s="230"/>
      <c r="BH7" s="230"/>
      <c r="BI7" s="230"/>
      <c r="BJ7" s="389"/>
      <c r="BK7" s="389"/>
      <c r="BL7" s="389"/>
      <c r="BM7" s="389"/>
      <c r="BN7" s="389"/>
      <c r="BO7" s="389"/>
      <c r="BP7" s="389"/>
      <c r="BQ7" s="389"/>
      <c r="BR7" s="389"/>
      <c r="BS7" s="389"/>
      <c r="BT7" s="389"/>
      <c r="BU7" s="389"/>
      <c r="BV7" s="389"/>
    </row>
    <row r="8" spans="1:74" ht="11.1" customHeight="1" x14ac:dyDescent="0.2">
      <c r="A8" s="84" t="s">
        <v>841</v>
      </c>
      <c r="B8" s="189" t="s">
        <v>567</v>
      </c>
      <c r="C8" s="214">
        <v>12.923414859999999</v>
      </c>
      <c r="D8" s="214">
        <v>13.64401977</v>
      </c>
      <c r="E8" s="214">
        <v>14.60888638</v>
      </c>
      <c r="F8" s="214">
        <v>15.81803406</v>
      </c>
      <c r="G8" s="214">
        <v>15.75982043</v>
      </c>
      <c r="H8" s="214">
        <v>17.173172269999998</v>
      </c>
      <c r="I8" s="214">
        <v>18.104269769999998</v>
      </c>
      <c r="J8" s="214">
        <v>18.423041489999999</v>
      </c>
      <c r="K8" s="214">
        <v>17.66093588</v>
      </c>
      <c r="L8" s="214">
        <v>15.081614289999999</v>
      </c>
      <c r="M8" s="214">
        <v>14.36786326</v>
      </c>
      <c r="N8" s="214">
        <v>14.254923939999999</v>
      </c>
      <c r="O8" s="214">
        <v>13.870037099999999</v>
      </c>
      <c r="P8" s="214">
        <v>13.07656023</v>
      </c>
      <c r="Q8" s="214">
        <v>12.309064490000001</v>
      </c>
      <c r="R8" s="214">
        <v>12.92086806</v>
      </c>
      <c r="S8" s="214">
        <v>13.62631682</v>
      </c>
      <c r="T8" s="214">
        <v>14.300172720000001</v>
      </c>
      <c r="U8" s="214">
        <v>15.58843909</v>
      </c>
      <c r="V8" s="214">
        <v>16.416357470000001</v>
      </c>
      <c r="W8" s="214">
        <v>16.562189020000002</v>
      </c>
      <c r="X8" s="214">
        <v>13.06487057</v>
      </c>
      <c r="Y8" s="214">
        <v>12.15008471</v>
      </c>
      <c r="Z8" s="214">
        <v>12.70116273</v>
      </c>
      <c r="AA8" s="214">
        <v>11.708628060000001</v>
      </c>
      <c r="AB8" s="214">
        <v>11.729880100000001</v>
      </c>
      <c r="AC8" s="214">
        <v>11.76674375</v>
      </c>
      <c r="AD8" s="214">
        <v>12.32954595</v>
      </c>
      <c r="AE8" s="214">
        <v>13.295388129999999</v>
      </c>
      <c r="AF8" s="214">
        <v>15.177822839999999</v>
      </c>
      <c r="AG8" s="214">
        <v>17.155360179999999</v>
      </c>
      <c r="AH8" s="214">
        <v>18.303130899999999</v>
      </c>
      <c r="AI8" s="214">
        <v>17.767641040000001</v>
      </c>
      <c r="AJ8" s="214">
        <v>15.055882690000001</v>
      </c>
      <c r="AK8" s="214">
        <v>13.45701547</v>
      </c>
      <c r="AL8" s="214">
        <v>12.83137762</v>
      </c>
      <c r="AM8" s="214">
        <v>12.76872386</v>
      </c>
      <c r="AN8" s="214">
        <v>13.107236909999999</v>
      </c>
      <c r="AO8" s="214">
        <v>12.738686550000001</v>
      </c>
      <c r="AP8" s="214">
        <v>13.336268799999999</v>
      </c>
      <c r="AQ8" s="214">
        <v>14.514412630000001</v>
      </c>
      <c r="AR8" s="214">
        <v>15.318885440000001</v>
      </c>
      <c r="AS8" s="214">
        <v>17.860119149999999</v>
      </c>
      <c r="AT8" s="214">
        <v>18.561921009999999</v>
      </c>
      <c r="AU8" s="214">
        <v>17.905811880000002</v>
      </c>
      <c r="AV8" s="214">
        <v>15.180367589999999</v>
      </c>
      <c r="AW8" s="214">
        <v>13.381930240000001</v>
      </c>
      <c r="AX8" s="214">
        <v>13.40249614</v>
      </c>
      <c r="AY8" s="214">
        <v>13.51675985</v>
      </c>
      <c r="AZ8" s="214">
        <v>15.10739946</v>
      </c>
      <c r="BA8" s="214">
        <v>14.824642239999999</v>
      </c>
      <c r="BB8" s="214">
        <v>16.219164360000001</v>
      </c>
      <c r="BC8" s="214">
        <v>17.509300889999999</v>
      </c>
      <c r="BD8" s="214">
        <v>16.81804159</v>
      </c>
      <c r="BE8" s="214">
        <v>18.923709840000001</v>
      </c>
      <c r="BF8" s="214">
        <v>19.473134600000002</v>
      </c>
      <c r="BG8" s="214">
        <v>18.886174390000001</v>
      </c>
      <c r="BH8" s="214">
        <v>15.28876</v>
      </c>
      <c r="BI8" s="214">
        <v>14.25497</v>
      </c>
      <c r="BJ8" s="355">
        <v>14.027089999999999</v>
      </c>
      <c r="BK8" s="355">
        <v>13.87031</v>
      </c>
      <c r="BL8" s="355">
        <v>13.75788</v>
      </c>
      <c r="BM8" s="355">
        <v>13.6716</v>
      </c>
      <c r="BN8" s="355">
        <v>13.926220000000001</v>
      </c>
      <c r="BO8" s="355">
        <v>14.184839999999999</v>
      </c>
      <c r="BP8" s="355">
        <v>15.133279999999999</v>
      </c>
      <c r="BQ8" s="355">
        <v>16.85885</v>
      </c>
      <c r="BR8" s="355">
        <v>17.585270000000001</v>
      </c>
      <c r="BS8" s="355">
        <v>17.00581</v>
      </c>
      <c r="BT8" s="355">
        <v>14.23476</v>
      </c>
      <c r="BU8" s="355">
        <v>13.722860000000001</v>
      </c>
      <c r="BV8" s="355">
        <v>13.5021</v>
      </c>
    </row>
    <row r="9" spans="1:74" ht="11.1" customHeight="1" x14ac:dyDescent="0.2">
      <c r="A9" s="84" t="s">
        <v>842</v>
      </c>
      <c r="B9" s="187" t="s">
        <v>600</v>
      </c>
      <c r="C9" s="214">
        <v>10.574839730000001</v>
      </c>
      <c r="D9" s="214">
        <v>10.6807315</v>
      </c>
      <c r="E9" s="214">
        <v>10.901374580000001</v>
      </c>
      <c r="F9" s="214">
        <v>11.60394997</v>
      </c>
      <c r="G9" s="214">
        <v>13.67637055</v>
      </c>
      <c r="H9" s="214">
        <v>16.61699445</v>
      </c>
      <c r="I9" s="214">
        <v>17.587452649999999</v>
      </c>
      <c r="J9" s="214">
        <v>17.728700060000001</v>
      </c>
      <c r="K9" s="214">
        <v>16.865408590000001</v>
      </c>
      <c r="L9" s="214">
        <v>14.589098399999999</v>
      </c>
      <c r="M9" s="214">
        <v>11.299258740000001</v>
      </c>
      <c r="N9" s="214">
        <v>10.068911200000001</v>
      </c>
      <c r="O9" s="214">
        <v>9.8264624769999998</v>
      </c>
      <c r="P9" s="214">
        <v>9.4147427829999994</v>
      </c>
      <c r="Q9" s="214">
        <v>9.0145408289999995</v>
      </c>
      <c r="R9" s="214">
        <v>9.5197722589999998</v>
      </c>
      <c r="S9" s="214">
        <v>12.082926820000001</v>
      </c>
      <c r="T9" s="214">
        <v>14.92378514</v>
      </c>
      <c r="U9" s="214">
        <v>15.822646900000001</v>
      </c>
      <c r="V9" s="214">
        <v>16.380994340000001</v>
      </c>
      <c r="W9" s="214">
        <v>16.485419929999999</v>
      </c>
      <c r="X9" s="214">
        <v>12.80794646</v>
      </c>
      <c r="Y9" s="214">
        <v>11.033962130000001</v>
      </c>
      <c r="Z9" s="214">
        <v>10.11163275</v>
      </c>
      <c r="AA9" s="214">
        <v>8.8651019929999997</v>
      </c>
      <c r="AB9" s="214">
        <v>8.5629676420000003</v>
      </c>
      <c r="AC9" s="214">
        <v>9.2214454870000004</v>
      </c>
      <c r="AD9" s="214">
        <v>9.6324801410000003</v>
      </c>
      <c r="AE9" s="214">
        <v>10.662777520000001</v>
      </c>
      <c r="AF9" s="214">
        <v>13.823025149999999</v>
      </c>
      <c r="AG9" s="214">
        <v>15.50737251</v>
      </c>
      <c r="AH9" s="214">
        <v>16.811784230000001</v>
      </c>
      <c r="AI9" s="214">
        <v>16.24766224</v>
      </c>
      <c r="AJ9" s="214">
        <v>13.422996169999999</v>
      </c>
      <c r="AK9" s="214">
        <v>10.478608749999999</v>
      </c>
      <c r="AL9" s="214">
        <v>9.2738357679999996</v>
      </c>
      <c r="AM9" s="214">
        <v>9.4274580990000008</v>
      </c>
      <c r="AN9" s="214">
        <v>10.13705012</v>
      </c>
      <c r="AO9" s="214">
        <v>10.1490635</v>
      </c>
      <c r="AP9" s="214">
        <v>10.53951728</v>
      </c>
      <c r="AQ9" s="214">
        <v>12.994549490000001</v>
      </c>
      <c r="AR9" s="214">
        <v>14.90733294</v>
      </c>
      <c r="AS9" s="214">
        <v>17.389656509999998</v>
      </c>
      <c r="AT9" s="214">
        <v>17.63310384</v>
      </c>
      <c r="AU9" s="214">
        <v>16.539354500000002</v>
      </c>
      <c r="AV9" s="214">
        <v>15.31948409</v>
      </c>
      <c r="AW9" s="214">
        <v>11.851879</v>
      </c>
      <c r="AX9" s="214">
        <v>10.21842867</v>
      </c>
      <c r="AY9" s="214">
        <v>9.4850033400000004</v>
      </c>
      <c r="AZ9" s="214">
        <v>10.51197632</v>
      </c>
      <c r="BA9" s="214">
        <v>10.78912965</v>
      </c>
      <c r="BB9" s="214">
        <v>10.30138938</v>
      </c>
      <c r="BC9" s="214">
        <v>13.046153090000001</v>
      </c>
      <c r="BD9" s="214">
        <v>16.961506270000001</v>
      </c>
      <c r="BE9" s="214">
        <v>18.108469920000001</v>
      </c>
      <c r="BF9" s="214">
        <v>18.800789720000001</v>
      </c>
      <c r="BG9" s="214">
        <v>18.032752739999999</v>
      </c>
      <c r="BH9" s="214">
        <v>14.584709999999999</v>
      </c>
      <c r="BI9" s="214">
        <v>11.501670000000001</v>
      </c>
      <c r="BJ9" s="355">
        <v>10.46645</v>
      </c>
      <c r="BK9" s="355">
        <v>10.53363</v>
      </c>
      <c r="BL9" s="355">
        <v>10.570510000000001</v>
      </c>
      <c r="BM9" s="355">
        <v>10.499639999999999</v>
      </c>
      <c r="BN9" s="355">
        <v>10.58817</v>
      </c>
      <c r="BO9" s="355">
        <v>12.580629999999999</v>
      </c>
      <c r="BP9" s="355">
        <v>15.234730000000001</v>
      </c>
      <c r="BQ9" s="355">
        <v>16.521740000000001</v>
      </c>
      <c r="BR9" s="355">
        <v>17.000060000000001</v>
      </c>
      <c r="BS9" s="355">
        <v>16.50431</v>
      </c>
      <c r="BT9" s="355">
        <v>14.10549</v>
      </c>
      <c r="BU9" s="355">
        <v>11.67211</v>
      </c>
      <c r="BV9" s="355">
        <v>10.644729999999999</v>
      </c>
    </row>
    <row r="10" spans="1:74" ht="11.1" customHeight="1" x14ac:dyDescent="0.2">
      <c r="A10" s="84" t="s">
        <v>843</v>
      </c>
      <c r="B10" s="189" t="s">
        <v>568</v>
      </c>
      <c r="C10" s="214">
        <v>7.8555182300000004</v>
      </c>
      <c r="D10" s="214">
        <v>8.4899906190000003</v>
      </c>
      <c r="E10" s="214">
        <v>10.094554430000001</v>
      </c>
      <c r="F10" s="214">
        <v>11.409022159999999</v>
      </c>
      <c r="G10" s="214">
        <v>13.49581886</v>
      </c>
      <c r="H10" s="214">
        <v>16.888047190000002</v>
      </c>
      <c r="I10" s="214">
        <v>17.915117169999998</v>
      </c>
      <c r="J10" s="214">
        <v>18.035297190000001</v>
      </c>
      <c r="K10" s="214">
        <v>15.34818469</v>
      </c>
      <c r="L10" s="214">
        <v>10.75305651</v>
      </c>
      <c r="M10" s="214">
        <v>8.5296573200000001</v>
      </c>
      <c r="N10" s="214">
        <v>8.7174623810000007</v>
      </c>
      <c r="O10" s="214">
        <v>7.9822421569999999</v>
      </c>
      <c r="P10" s="214">
        <v>7.4729086169999999</v>
      </c>
      <c r="Q10" s="214">
        <v>8.0226488190000005</v>
      </c>
      <c r="R10" s="214">
        <v>8.7767485660000002</v>
      </c>
      <c r="S10" s="214">
        <v>11.66390135</v>
      </c>
      <c r="T10" s="214">
        <v>15.12616381</v>
      </c>
      <c r="U10" s="214">
        <v>16.75580815</v>
      </c>
      <c r="V10" s="214">
        <v>17.453047309999999</v>
      </c>
      <c r="W10" s="214">
        <v>16.34074378</v>
      </c>
      <c r="X10" s="214">
        <v>10.507817709999999</v>
      </c>
      <c r="Y10" s="214">
        <v>7.9577433879999999</v>
      </c>
      <c r="Z10" s="214">
        <v>7.0234415410000004</v>
      </c>
      <c r="AA10" s="214">
        <v>6.485816528</v>
      </c>
      <c r="AB10" s="214">
        <v>6.7431362520000002</v>
      </c>
      <c r="AC10" s="214">
        <v>7.3957815560000002</v>
      </c>
      <c r="AD10" s="214">
        <v>7.7290952019999999</v>
      </c>
      <c r="AE10" s="214">
        <v>10.275944000000001</v>
      </c>
      <c r="AF10" s="214">
        <v>14.096790439999999</v>
      </c>
      <c r="AG10" s="214">
        <v>17.422533749999999</v>
      </c>
      <c r="AH10" s="214">
        <v>18.779172549999998</v>
      </c>
      <c r="AI10" s="214">
        <v>17.284549909999999</v>
      </c>
      <c r="AJ10" s="214">
        <v>12.30303868</v>
      </c>
      <c r="AK10" s="214">
        <v>8.7376741070000001</v>
      </c>
      <c r="AL10" s="214">
        <v>7.1330221629999997</v>
      </c>
      <c r="AM10" s="214">
        <v>7.54701735</v>
      </c>
      <c r="AN10" s="214">
        <v>8.1645372690000002</v>
      </c>
      <c r="AO10" s="214">
        <v>7.7827161289999998</v>
      </c>
      <c r="AP10" s="214">
        <v>9.9660065299999996</v>
      </c>
      <c r="AQ10" s="214">
        <v>11.273433560000001</v>
      </c>
      <c r="AR10" s="214">
        <v>16.658775769999998</v>
      </c>
      <c r="AS10" s="214">
        <v>18.39801069</v>
      </c>
      <c r="AT10" s="214">
        <v>18.824983289999999</v>
      </c>
      <c r="AU10" s="214">
        <v>16.733564730000001</v>
      </c>
      <c r="AV10" s="214">
        <v>11.098885190000001</v>
      </c>
      <c r="AW10" s="214">
        <v>7.8787143669999997</v>
      </c>
      <c r="AX10" s="214">
        <v>7.0279103479999998</v>
      </c>
      <c r="AY10" s="214">
        <v>6.8907999379999998</v>
      </c>
      <c r="AZ10" s="214">
        <v>7.4482524789999998</v>
      </c>
      <c r="BA10" s="214">
        <v>7.3925074649999996</v>
      </c>
      <c r="BB10" s="214">
        <v>7.7542450880000002</v>
      </c>
      <c r="BC10" s="214">
        <v>12.851756099999999</v>
      </c>
      <c r="BD10" s="214">
        <v>16.740333039999999</v>
      </c>
      <c r="BE10" s="214">
        <v>18.87505234</v>
      </c>
      <c r="BF10" s="214">
        <v>18.988833920000001</v>
      </c>
      <c r="BG10" s="214">
        <v>17.44247008</v>
      </c>
      <c r="BH10" s="214">
        <v>12.09685</v>
      </c>
      <c r="BI10" s="214">
        <v>9.5389239999999997</v>
      </c>
      <c r="BJ10" s="355">
        <v>9.194089</v>
      </c>
      <c r="BK10" s="355">
        <v>8.9121710000000007</v>
      </c>
      <c r="BL10" s="355">
        <v>8.9096050000000009</v>
      </c>
      <c r="BM10" s="355">
        <v>9.0245390000000008</v>
      </c>
      <c r="BN10" s="355">
        <v>9.7386669999999995</v>
      </c>
      <c r="BO10" s="355">
        <v>11.99872</v>
      </c>
      <c r="BP10" s="355">
        <v>14.88259</v>
      </c>
      <c r="BQ10" s="355">
        <v>16.820920000000001</v>
      </c>
      <c r="BR10" s="355">
        <v>17.600200000000001</v>
      </c>
      <c r="BS10" s="355">
        <v>15.52547</v>
      </c>
      <c r="BT10" s="355">
        <v>10.890359999999999</v>
      </c>
      <c r="BU10" s="355">
        <v>8.8788180000000008</v>
      </c>
      <c r="BV10" s="355">
        <v>8.2312790000000007</v>
      </c>
    </row>
    <row r="11" spans="1:74" ht="11.1" customHeight="1" x14ac:dyDescent="0.2">
      <c r="A11" s="84" t="s">
        <v>844</v>
      </c>
      <c r="B11" s="189" t="s">
        <v>569</v>
      </c>
      <c r="C11" s="214">
        <v>8.3517011330000006</v>
      </c>
      <c r="D11" s="214">
        <v>9.0069893360000002</v>
      </c>
      <c r="E11" s="214">
        <v>10.07619611</v>
      </c>
      <c r="F11" s="214">
        <v>10.380117459999999</v>
      </c>
      <c r="G11" s="214">
        <v>12.054375690000001</v>
      </c>
      <c r="H11" s="214">
        <v>16.817137110000001</v>
      </c>
      <c r="I11" s="214">
        <v>18.819783699999999</v>
      </c>
      <c r="J11" s="214">
        <v>18.581026269999999</v>
      </c>
      <c r="K11" s="214">
        <v>17.32148119</v>
      </c>
      <c r="L11" s="214">
        <v>13.09759212</v>
      </c>
      <c r="M11" s="214">
        <v>9.8949939069999999</v>
      </c>
      <c r="N11" s="214">
        <v>9.3070836749999994</v>
      </c>
      <c r="O11" s="214">
        <v>8.6467281590000002</v>
      </c>
      <c r="P11" s="214">
        <v>8.3804935470000004</v>
      </c>
      <c r="Q11" s="214">
        <v>8.9724813989999994</v>
      </c>
      <c r="R11" s="214">
        <v>10.24758196</v>
      </c>
      <c r="S11" s="214">
        <v>12.23411589</v>
      </c>
      <c r="T11" s="214">
        <v>15.545360329999999</v>
      </c>
      <c r="U11" s="214">
        <v>17.332887880000001</v>
      </c>
      <c r="V11" s="214">
        <v>18.17080357</v>
      </c>
      <c r="W11" s="214">
        <v>17.398472850000001</v>
      </c>
      <c r="X11" s="214">
        <v>13.35881292</v>
      </c>
      <c r="Y11" s="214">
        <v>9.3752592450000005</v>
      </c>
      <c r="Z11" s="214">
        <v>7.6954790470000001</v>
      </c>
      <c r="AA11" s="214">
        <v>7.1305342789999999</v>
      </c>
      <c r="AB11" s="214">
        <v>7.259256733</v>
      </c>
      <c r="AC11" s="214">
        <v>8.0908575089999992</v>
      </c>
      <c r="AD11" s="214">
        <v>8.5990363740000006</v>
      </c>
      <c r="AE11" s="214">
        <v>11.26900436</v>
      </c>
      <c r="AF11" s="214">
        <v>15.034064730000001</v>
      </c>
      <c r="AG11" s="214">
        <v>17.760377869999999</v>
      </c>
      <c r="AH11" s="214">
        <v>18.50372668</v>
      </c>
      <c r="AI11" s="214">
        <v>17.173509670000001</v>
      </c>
      <c r="AJ11" s="214">
        <v>13.754697520000001</v>
      </c>
      <c r="AK11" s="214">
        <v>10.33897803</v>
      </c>
      <c r="AL11" s="214">
        <v>7.8103746279999999</v>
      </c>
      <c r="AM11" s="214">
        <v>7.9498315340000003</v>
      </c>
      <c r="AN11" s="214">
        <v>8.494382967</v>
      </c>
      <c r="AO11" s="214">
        <v>8.5420287310000003</v>
      </c>
      <c r="AP11" s="214">
        <v>9.7965178860000002</v>
      </c>
      <c r="AQ11" s="214">
        <v>12.289966870000001</v>
      </c>
      <c r="AR11" s="214">
        <v>16.102331639999999</v>
      </c>
      <c r="AS11" s="214">
        <v>18.789766849999999</v>
      </c>
      <c r="AT11" s="214">
        <v>19.171340959999998</v>
      </c>
      <c r="AU11" s="214">
        <v>18.001252019999999</v>
      </c>
      <c r="AV11" s="214">
        <v>12.787849680000001</v>
      </c>
      <c r="AW11" s="214">
        <v>9.2781727469999993</v>
      </c>
      <c r="AX11" s="214">
        <v>8.6203454760000007</v>
      </c>
      <c r="AY11" s="214">
        <v>7.8090010049999998</v>
      </c>
      <c r="AZ11" s="214">
        <v>8.3148075109999997</v>
      </c>
      <c r="BA11" s="214">
        <v>8.4995931050000006</v>
      </c>
      <c r="BB11" s="214">
        <v>8.7275423790000008</v>
      </c>
      <c r="BC11" s="214">
        <v>12.50956053</v>
      </c>
      <c r="BD11" s="214">
        <v>16.36231999</v>
      </c>
      <c r="BE11" s="214">
        <v>19.16475793</v>
      </c>
      <c r="BF11" s="214">
        <v>19.39688627</v>
      </c>
      <c r="BG11" s="214">
        <v>17.312192410000002</v>
      </c>
      <c r="BH11" s="214">
        <v>13.47162</v>
      </c>
      <c r="BI11" s="214">
        <v>10.36688</v>
      </c>
      <c r="BJ11" s="355">
        <v>9.1993620000000007</v>
      </c>
      <c r="BK11" s="355">
        <v>9.3980490000000003</v>
      </c>
      <c r="BL11" s="355">
        <v>9.5427099999999996</v>
      </c>
      <c r="BM11" s="355">
        <v>10.51132</v>
      </c>
      <c r="BN11" s="355">
        <v>11.00681</v>
      </c>
      <c r="BO11" s="355">
        <v>12.400880000000001</v>
      </c>
      <c r="BP11" s="355">
        <v>16.031410000000001</v>
      </c>
      <c r="BQ11" s="355">
        <v>17.90737</v>
      </c>
      <c r="BR11" s="355">
        <v>18.632149999999999</v>
      </c>
      <c r="BS11" s="355">
        <v>16.904969999999999</v>
      </c>
      <c r="BT11" s="355">
        <v>13.06443</v>
      </c>
      <c r="BU11" s="355">
        <v>10.11088</v>
      </c>
      <c r="BV11" s="355">
        <v>8.6500570000000003</v>
      </c>
    </row>
    <row r="12" spans="1:74" ht="11.1" customHeight="1" x14ac:dyDescent="0.2">
      <c r="A12" s="84" t="s">
        <v>845</v>
      </c>
      <c r="B12" s="189" t="s">
        <v>570</v>
      </c>
      <c r="C12" s="214">
        <v>10.710169199999999</v>
      </c>
      <c r="D12" s="214">
        <v>11.45613543</v>
      </c>
      <c r="E12" s="214">
        <v>11.893053460000001</v>
      </c>
      <c r="F12" s="214">
        <v>13.85948541</v>
      </c>
      <c r="G12" s="214">
        <v>17.16040404</v>
      </c>
      <c r="H12" s="214">
        <v>21.524238740000001</v>
      </c>
      <c r="I12" s="214">
        <v>23.007979779999999</v>
      </c>
      <c r="J12" s="214">
        <v>23.211568719999999</v>
      </c>
      <c r="K12" s="214">
        <v>22.177877160000001</v>
      </c>
      <c r="L12" s="214">
        <v>18.542923729999998</v>
      </c>
      <c r="M12" s="214">
        <v>12.08030911</v>
      </c>
      <c r="N12" s="214">
        <v>11.827721950000001</v>
      </c>
      <c r="O12" s="214">
        <v>11.06072243</v>
      </c>
      <c r="P12" s="214">
        <v>10.06553094</v>
      </c>
      <c r="Q12" s="214">
        <v>10.941178799999999</v>
      </c>
      <c r="R12" s="214">
        <v>13.538362319999999</v>
      </c>
      <c r="S12" s="214">
        <v>17.955809840000001</v>
      </c>
      <c r="T12" s="214">
        <v>21.277145520000001</v>
      </c>
      <c r="U12" s="214">
        <v>22.20406444</v>
      </c>
      <c r="V12" s="214">
        <v>22.19001664</v>
      </c>
      <c r="W12" s="214">
        <v>22.206677039999999</v>
      </c>
      <c r="X12" s="214">
        <v>16.636158460000001</v>
      </c>
      <c r="Y12" s="214">
        <v>13.28825683</v>
      </c>
      <c r="Z12" s="214">
        <v>13.103699199999999</v>
      </c>
      <c r="AA12" s="214">
        <v>9.7492652819999996</v>
      </c>
      <c r="AB12" s="214">
        <v>9.6273683079999994</v>
      </c>
      <c r="AC12" s="214">
        <v>11.611648969999999</v>
      </c>
      <c r="AD12" s="214">
        <v>12.897175130000001</v>
      </c>
      <c r="AE12" s="214">
        <v>15.71932786</v>
      </c>
      <c r="AF12" s="214">
        <v>19.808467369999999</v>
      </c>
      <c r="AG12" s="214">
        <v>22.775471979999999</v>
      </c>
      <c r="AH12" s="214">
        <v>23.278647419999999</v>
      </c>
      <c r="AI12" s="214">
        <v>23.35748766</v>
      </c>
      <c r="AJ12" s="214">
        <v>19.860198789999998</v>
      </c>
      <c r="AK12" s="214">
        <v>13.743433919999999</v>
      </c>
      <c r="AL12" s="214">
        <v>11.063063570000001</v>
      </c>
      <c r="AM12" s="214">
        <v>11.34141209</v>
      </c>
      <c r="AN12" s="214">
        <v>12.743390870000001</v>
      </c>
      <c r="AO12" s="214">
        <v>11.76077143</v>
      </c>
      <c r="AP12" s="214">
        <v>15.80301204</v>
      </c>
      <c r="AQ12" s="214">
        <v>20.85109602</v>
      </c>
      <c r="AR12" s="214">
        <v>23.696725409999999</v>
      </c>
      <c r="AS12" s="214">
        <v>25.674692449999998</v>
      </c>
      <c r="AT12" s="214">
        <v>26.717248099999999</v>
      </c>
      <c r="AU12" s="214">
        <v>24.886446809999999</v>
      </c>
      <c r="AV12" s="214">
        <v>20.259427429999999</v>
      </c>
      <c r="AW12" s="214">
        <v>12.88236684</v>
      </c>
      <c r="AX12" s="214">
        <v>11.137600669999999</v>
      </c>
      <c r="AY12" s="214">
        <v>10.47628881</v>
      </c>
      <c r="AZ12" s="214">
        <v>12.471688390000001</v>
      </c>
      <c r="BA12" s="214">
        <v>10.919406840000001</v>
      </c>
      <c r="BB12" s="214">
        <v>12.30584103</v>
      </c>
      <c r="BC12" s="214">
        <v>18.31939779</v>
      </c>
      <c r="BD12" s="214">
        <v>22.837091990000001</v>
      </c>
      <c r="BE12" s="214">
        <v>24.31322475</v>
      </c>
      <c r="BF12" s="214">
        <v>25.23906264</v>
      </c>
      <c r="BG12" s="214">
        <v>25.139685270000001</v>
      </c>
      <c r="BH12" s="214">
        <v>19.400749999999999</v>
      </c>
      <c r="BI12" s="214">
        <v>13.5463</v>
      </c>
      <c r="BJ12" s="355">
        <v>12.34629</v>
      </c>
      <c r="BK12" s="355">
        <v>11.876799999999999</v>
      </c>
      <c r="BL12" s="355">
        <v>11.980130000000001</v>
      </c>
      <c r="BM12" s="355">
        <v>12.107939999999999</v>
      </c>
      <c r="BN12" s="355">
        <v>13.91873</v>
      </c>
      <c r="BO12" s="355">
        <v>17.331219999999998</v>
      </c>
      <c r="BP12" s="355">
        <v>20.642900000000001</v>
      </c>
      <c r="BQ12" s="355">
        <v>22.43601</v>
      </c>
      <c r="BR12" s="355">
        <v>22.989509999999999</v>
      </c>
      <c r="BS12" s="355">
        <v>22.25338</v>
      </c>
      <c r="BT12" s="355">
        <v>17.73321</v>
      </c>
      <c r="BU12" s="355">
        <v>13.1995</v>
      </c>
      <c r="BV12" s="355">
        <v>12.052899999999999</v>
      </c>
    </row>
    <row r="13" spans="1:74" ht="11.1" customHeight="1" x14ac:dyDescent="0.2">
      <c r="A13" s="84" t="s">
        <v>846</v>
      </c>
      <c r="B13" s="189" t="s">
        <v>571</v>
      </c>
      <c r="C13" s="214">
        <v>9.4148505930000006</v>
      </c>
      <c r="D13" s="214">
        <v>9.5994130260000006</v>
      </c>
      <c r="E13" s="214">
        <v>10.139971559999999</v>
      </c>
      <c r="F13" s="214">
        <v>11.997652520000001</v>
      </c>
      <c r="G13" s="214">
        <v>15.49647976</v>
      </c>
      <c r="H13" s="214">
        <v>18.785800869999999</v>
      </c>
      <c r="I13" s="214">
        <v>19.947901829999999</v>
      </c>
      <c r="J13" s="214">
        <v>19.58365663</v>
      </c>
      <c r="K13" s="214">
        <v>19.76095956</v>
      </c>
      <c r="L13" s="214">
        <v>16.640249659999998</v>
      </c>
      <c r="M13" s="214">
        <v>10.951276679999999</v>
      </c>
      <c r="N13" s="214">
        <v>10.15525742</v>
      </c>
      <c r="O13" s="214">
        <v>9.6316900650000008</v>
      </c>
      <c r="P13" s="214">
        <v>9.304732156</v>
      </c>
      <c r="Q13" s="214">
        <v>8.8479670400000003</v>
      </c>
      <c r="R13" s="214">
        <v>12.17211782</v>
      </c>
      <c r="S13" s="214">
        <v>15.635193360000001</v>
      </c>
      <c r="T13" s="214">
        <v>17.94585717</v>
      </c>
      <c r="U13" s="214">
        <v>19.250223210000001</v>
      </c>
      <c r="V13" s="214">
        <v>19.913726950000001</v>
      </c>
      <c r="W13" s="214">
        <v>18.54938898</v>
      </c>
      <c r="X13" s="214">
        <v>15.72804709</v>
      </c>
      <c r="Y13" s="214">
        <v>12.543288069999999</v>
      </c>
      <c r="Z13" s="214">
        <v>10.26030299</v>
      </c>
      <c r="AA13" s="214">
        <v>8.5647697419999993</v>
      </c>
      <c r="AB13" s="214">
        <v>8.2193885570000003</v>
      </c>
      <c r="AC13" s="214">
        <v>9.1002532009999992</v>
      </c>
      <c r="AD13" s="214">
        <v>10.889142270000001</v>
      </c>
      <c r="AE13" s="214">
        <v>14.2431298</v>
      </c>
      <c r="AF13" s="214">
        <v>16.911297279999999</v>
      </c>
      <c r="AG13" s="214">
        <v>19.046655080000001</v>
      </c>
      <c r="AH13" s="214">
        <v>20.352199720000002</v>
      </c>
      <c r="AI13" s="214">
        <v>19.250153829999999</v>
      </c>
      <c r="AJ13" s="214">
        <v>18.796215010000001</v>
      </c>
      <c r="AK13" s="214">
        <v>13.170340510000001</v>
      </c>
      <c r="AL13" s="214">
        <v>9.6316103329999994</v>
      </c>
      <c r="AM13" s="214">
        <v>9.7991702679999992</v>
      </c>
      <c r="AN13" s="214">
        <v>10.90354701</v>
      </c>
      <c r="AO13" s="214">
        <v>10.858012349999999</v>
      </c>
      <c r="AP13" s="214">
        <v>13.123912069999999</v>
      </c>
      <c r="AQ13" s="214">
        <v>16.613673630000001</v>
      </c>
      <c r="AR13" s="214">
        <v>19.4438268</v>
      </c>
      <c r="AS13" s="214">
        <v>20.702772249999999</v>
      </c>
      <c r="AT13" s="214">
        <v>21.345683359999999</v>
      </c>
      <c r="AU13" s="214">
        <v>19.901616279999999</v>
      </c>
      <c r="AV13" s="214">
        <v>16.915427139999998</v>
      </c>
      <c r="AW13" s="214">
        <v>11.602955570000001</v>
      </c>
      <c r="AX13" s="214">
        <v>9.9894387190000007</v>
      </c>
      <c r="AY13" s="214">
        <v>9.1154197709999991</v>
      </c>
      <c r="AZ13" s="214">
        <v>9.9423863130000001</v>
      </c>
      <c r="BA13" s="214">
        <v>10.3885509</v>
      </c>
      <c r="BB13" s="214">
        <v>10.392592110000001</v>
      </c>
      <c r="BC13" s="214">
        <v>14.52040356</v>
      </c>
      <c r="BD13" s="214">
        <v>20.219548880000001</v>
      </c>
      <c r="BE13" s="214">
        <v>21.071536259999998</v>
      </c>
      <c r="BF13" s="214">
        <v>22.245519139999999</v>
      </c>
      <c r="BG13" s="214">
        <v>21.177307410000001</v>
      </c>
      <c r="BH13" s="214">
        <v>17.426680000000001</v>
      </c>
      <c r="BI13" s="214">
        <v>12.703250000000001</v>
      </c>
      <c r="BJ13" s="355">
        <v>11.05306</v>
      </c>
      <c r="BK13" s="355">
        <v>10.217449999999999</v>
      </c>
      <c r="BL13" s="355">
        <v>10.40808</v>
      </c>
      <c r="BM13" s="355">
        <v>10.407870000000001</v>
      </c>
      <c r="BN13" s="355">
        <v>12.2059</v>
      </c>
      <c r="BO13" s="355">
        <v>15.548439999999999</v>
      </c>
      <c r="BP13" s="355">
        <v>18.408270000000002</v>
      </c>
      <c r="BQ13" s="355">
        <v>20.179860000000001</v>
      </c>
      <c r="BR13" s="355">
        <v>20.858370000000001</v>
      </c>
      <c r="BS13" s="355">
        <v>20.482019999999999</v>
      </c>
      <c r="BT13" s="355">
        <v>17.388079999999999</v>
      </c>
      <c r="BU13" s="355">
        <v>13.5123</v>
      </c>
      <c r="BV13" s="355">
        <v>11.785869999999999</v>
      </c>
    </row>
    <row r="14" spans="1:74" ht="11.1" customHeight="1" x14ac:dyDescent="0.2">
      <c r="A14" s="84" t="s">
        <v>847</v>
      </c>
      <c r="B14" s="189" t="s">
        <v>572</v>
      </c>
      <c r="C14" s="214">
        <v>8.1852867160000002</v>
      </c>
      <c r="D14" s="214">
        <v>8.445957838</v>
      </c>
      <c r="E14" s="214">
        <v>9.5590286209999995</v>
      </c>
      <c r="F14" s="214">
        <v>12.046389270000001</v>
      </c>
      <c r="G14" s="214">
        <v>15.610562979999999</v>
      </c>
      <c r="H14" s="214">
        <v>18.483671040000001</v>
      </c>
      <c r="I14" s="214">
        <v>20.117212559999999</v>
      </c>
      <c r="J14" s="214">
        <v>20.85806474</v>
      </c>
      <c r="K14" s="214">
        <v>20.40137751</v>
      </c>
      <c r="L14" s="214">
        <v>19.341458169999999</v>
      </c>
      <c r="M14" s="214">
        <v>12.426907460000001</v>
      </c>
      <c r="N14" s="214">
        <v>9.7746588580000004</v>
      </c>
      <c r="O14" s="214">
        <v>8.7722184339999991</v>
      </c>
      <c r="P14" s="214">
        <v>8.4625641130000009</v>
      </c>
      <c r="Q14" s="214">
        <v>8.1434145059999992</v>
      </c>
      <c r="R14" s="214">
        <v>11.659972359999999</v>
      </c>
      <c r="S14" s="214">
        <v>15.28050395</v>
      </c>
      <c r="T14" s="214">
        <v>16.68098161</v>
      </c>
      <c r="U14" s="214">
        <v>18.44767719</v>
      </c>
      <c r="V14" s="214">
        <v>21.115535659999999</v>
      </c>
      <c r="W14" s="214">
        <v>20.580575140000001</v>
      </c>
      <c r="X14" s="214">
        <v>19.175401300000001</v>
      </c>
      <c r="Y14" s="214">
        <v>14.83665031</v>
      </c>
      <c r="Z14" s="214">
        <v>9.1463417489999994</v>
      </c>
      <c r="AA14" s="214">
        <v>7.916613516</v>
      </c>
      <c r="AB14" s="214">
        <v>7.8878008050000004</v>
      </c>
      <c r="AC14" s="214">
        <v>9.9470926940000002</v>
      </c>
      <c r="AD14" s="214">
        <v>11.494070239999999</v>
      </c>
      <c r="AE14" s="214">
        <v>15.876316729999999</v>
      </c>
      <c r="AF14" s="214">
        <v>16.68216717</v>
      </c>
      <c r="AG14" s="214">
        <v>19.522539009999999</v>
      </c>
      <c r="AH14" s="214">
        <v>22.59338644</v>
      </c>
      <c r="AI14" s="214">
        <v>21.02829509</v>
      </c>
      <c r="AJ14" s="214">
        <v>20.35328977</v>
      </c>
      <c r="AK14" s="214">
        <v>18.167141749999999</v>
      </c>
      <c r="AL14" s="214">
        <v>10.26588432</v>
      </c>
      <c r="AM14" s="214">
        <v>9.2791229269999995</v>
      </c>
      <c r="AN14" s="214">
        <v>10.52872797</v>
      </c>
      <c r="AO14" s="214">
        <v>11.97258933</v>
      </c>
      <c r="AP14" s="214">
        <v>14.79665874</v>
      </c>
      <c r="AQ14" s="214">
        <v>16.530211820000002</v>
      </c>
      <c r="AR14" s="214">
        <v>18.55196647</v>
      </c>
      <c r="AS14" s="214">
        <v>20.916933960000001</v>
      </c>
      <c r="AT14" s="214">
        <v>23.260444440000001</v>
      </c>
      <c r="AU14" s="214">
        <v>21.64501499</v>
      </c>
      <c r="AV14" s="214">
        <v>20.514138290000002</v>
      </c>
      <c r="AW14" s="214">
        <v>13.55446762</v>
      </c>
      <c r="AX14" s="214">
        <v>10.96519835</v>
      </c>
      <c r="AY14" s="214">
        <v>8.5883094159999995</v>
      </c>
      <c r="AZ14" s="214">
        <v>9.2674326469999997</v>
      </c>
      <c r="BA14" s="214">
        <v>10.87658573</v>
      </c>
      <c r="BB14" s="214">
        <v>11.79212802</v>
      </c>
      <c r="BC14" s="214">
        <v>15.182151340000001</v>
      </c>
      <c r="BD14" s="214">
        <v>19.892096859999999</v>
      </c>
      <c r="BE14" s="214">
        <v>21.412428169999998</v>
      </c>
      <c r="BF14" s="214">
        <v>23.14287852</v>
      </c>
      <c r="BG14" s="214">
        <v>21.575327290000001</v>
      </c>
      <c r="BH14" s="214">
        <v>18.560449999999999</v>
      </c>
      <c r="BI14" s="214">
        <v>11.99596</v>
      </c>
      <c r="BJ14" s="355">
        <v>9.1423439999999996</v>
      </c>
      <c r="BK14" s="355">
        <v>8.4442810000000001</v>
      </c>
      <c r="BL14" s="355">
        <v>8.8004309999999997</v>
      </c>
      <c r="BM14" s="355">
        <v>9.0698919999999994</v>
      </c>
      <c r="BN14" s="355">
        <v>11.30321</v>
      </c>
      <c r="BO14" s="355">
        <v>15.05584</v>
      </c>
      <c r="BP14" s="355">
        <v>17.0245</v>
      </c>
      <c r="BQ14" s="355">
        <v>18.917079999999999</v>
      </c>
      <c r="BR14" s="355">
        <v>21.183509999999998</v>
      </c>
      <c r="BS14" s="355">
        <v>20.303260000000002</v>
      </c>
      <c r="BT14" s="355">
        <v>18.723990000000001</v>
      </c>
      <c r="BU14" s="355">
        <v>13.51854</v>
      </c>
      <c r="BV14" s="355">
        <v>9.9989070000000009</v>
      </c>
    </row>
    <row r="15" spans="1:74" ht="11.1" customHeight="1" x14ac:dyDescent="0.2">
      <c r="A15" s="84" t="s">
        <v>848</v>
      </c>
      <c r="B15" s="189" t="s">
        <v>573</v>
      </c>
      <c r="C15" s="214">
        <v>8.6632421260000001</v>
      </c>
      <c r="D15" s="214">
        <v>9.0789307430000008</v>
      </c>
      <c r="E15" s="214">
        <v>9.7865920039999992</v>
      </c>
      <c r="F15" s="214">
        <v>10.37852979</v>
      </c>
      <c r="G15" s="214">
        <v>11.080837199999999</v>
      </c>
      <c r="H15" s="214">
        <v>13.439144089999999</v>
      </c>
      <c r="I15" s="214">
        <v>15.29670447</v>
      </c>
      <c r="J15" s="214">
        <v>15.810880020000001</v>
      </c>
      <c r="K15" s="214">
        <v>14.49961306</v>
      </c>
      <c r="L15" s="214">
        <v>11.9483359</v>
      </c>
      <c r="M15" s="214">
        <v>9.4852833580000002</v>
      </c>
      <c r="N15" s="214">
        <v>9.5477428779999993</v>
      </c>
      <c r="O15" s="214">
        <v>9.3807612900000006</v>
      </c>
      <c r="P15" s="214">
        <v>9.7780613840000008</v>
      </c>
      <c r="Q15" s="214">
        <v>9.9958654750000004</v>
      </c>
      <c r="R15" s="214">
        <v>10.15996172</v>
      </c>
      <c r="S15" s="214">
        <v>10.849688179999999</v>
      </c>
      <c r="T15" s="214">
        <v>12.871193440000001</v>
      </c>
      <c r="U15" s="214">
        <v>14.85919627</v>
      </c>
      <c r="V15" s="214">
        <v>14.781782489999999</v>
      </c>
      <c r="W15" s="214">
        <v>14.296368299999999</v>
      </c>
      <c r="X15" s="214">
        <v>11.548363999999999</v>
      </c>
      <c r="Y15" s="214">
        <v>8.5512359050000004</v>
      </c>
      <c r="Z15" s="214">
        <v>7.9895162260000001</v>
      </c>
      <c r="AA15" s="214">
        <v>7.9005274300000004</v>
      </c>
      <c r="AB15" s="214">
        <v>8.2926679209999996</v>
      </c>
      <c r="AC15" s="214">
        <v>8.7739948410000004</v>
      </c>
      <c r="AD15" s="214">
        <v>8.7813350900000007</v>
      </c>
      <c r="AE15" s="214">
        <v>9.3208108050000007</v>
      </c>
      <c r="AF15" s="214">
        <v>12.582978580000001</v>
      </c>
      <c r="AG15" s="214">
        <v>14.017451210000001</v>
      </c>
      <c r="AH15" s="214">
        <v>14.46532558</v>
      </c>
      <c r="AI15" s="214">
        <v>12.999683170000001</v>
      </c>
      <c r="AJ15" s="214">
        <v>10.52777627</v>
      </c>
      <c r="AK15" s="214">
        <v>8.9927087530000005</v>
      </c>
      <c r="AL15" s="214">
        <v>7.7864388910000004</v>
      </c>
      <c r="AM15" s="214">
        <v>7.8577317510000002</v>
      </c>
      <c r="AN15" s="214">
        <v>8.3419190410000006</v>
      </c>
      <c r="AO15" s="214">
        <v>8.9035009350000003</v>
      </c>
      <c r="AP15" s="214">
        <v>9.2602703490000007</v>
      </c>
      <c r="AQ15" s="214">
        <v>10.17272402</v>
      </c>
      <c r="AR15" s="214">
        <v>12.56735999</v>
      </c>
      <c r="AS15" s="214">
        <v>14.5067564</v>
      </c>
      <c r="AT15" s="214">
        <v>14.55944079</v>
      </c>
      <c r="AU15" s="214">
        <v>13.019124789999999</v>
      </c>
      <c r="AV15" s="214">
        <v>9.6202818449999992</v>
      </c>
      <c r="AW15" s="214">
        <v>8.7589767179999996</v>
      </c>
      <c r="AX15" s="214">
        <v>8.3207370019999995</v>
      </c>
      <c r="AY15" s="214">
        <v>8.0842281049999993</v>
      </c>
      <c r="AZ15" s="214">
        <v>8.1435882569999993</v>
      </c>
      <c r="BA15" s="214">
        <v>8.4739930210000001</v>
      </c>
      <c r="BB15" s="214">
        <v>8.8829836619999991</v>
      </c>
      <c r="BC15" s="214">
        <v>11.24012199</v>
      </c>
      <c r="BD15" s="214">
        <v>13.297433140000001</v>
      </c>
      <c r="BE15" s="214">
        <v>14.94752944</v>
      </c>
      <c r="BF15" s="214">
        <v>13.937572210000001</v>
      </c>
      <c r="BG15" s="214">
        <v>13.322511390000001</v>
      </c>
      <c r="BH15" s="214">
        <v>10.430350000000001</v>
      </c>
      <c r="BI15" s="214">
        <v>8.4997489999999996</v>
      </c>
      <c r="BJ15" s="355">
        <v>8.6500859999999999</v>
      </c>
      <c r="BK15" s="355">
        <v>8.9567359999999994</v>
      </c>
      <c r="BL15" s="355">
        <v>9.4764479999999995</v>
      </c>
      <c r="BM15" s="355">
        <v>9.4849359999999994</v>
      </c>
      <c r="BN15" s="355">
        <v>9.7459229999999994</v>
      </c>
      <c r="BO15" s="355">
        <v>10.44181</v>
      </c>
      <c r="BP15" s="355">
        <v>12.20499</v>
      </c>
      <c r="BQ15" s="355">
        <v>13.819240000000001</v>
      </c>
      <c r="BR15" s="355">
        <v>14.343070000000001</v>
      </c>
      <c r="BS15" s="355">
        <v>13.479419999999999</v>
      </c>
      <c r="BT15" s="355">
        <v>10.80189</v>
      </c>
      <c r="BU15" s="355">
        <v>8.9440690000000007</v>
      </c>
      <c r="BV15" s="355">
        <v>8.7416640000000001</v>
      </c>
    </row>
    <row r="16" spans="1:74" ht="11.1" customHeight="1" x14ac:dyDescent="0.2">
      <c r="A16" s="84" t="s">
        <v>849</v>
      </c>
      <c r="B16" s="189" t="s">
        <v>574</v>
      </c>
      <c r="C16" s="214">
        <v>10.69870697</v>
      </c>
      <c r="D16" s="214">
        <v>10.93486042</v>
      </c>
      <c r="E16" s="214">
        <v>11.355324</v>
      </c>
      <c r="F16" s="214">
        <v>11.23602827</v>
      </c>
      <c r="G16" s="214">
        <v>11.992615130000001</v>
      </c>
      <c r="H16" s="214">
        <v>12.06691054</v>
      </c>
      <c r="I16" s="214">
        <v>12.529813620000001</v>
      </c>
      <c r="J16" s="214">
        <v>12.2672854</v>
      </c>
      <c r="K16" s="214">
        <v>12.33634065</v>
      </c>
      <c r="L16" s="214">
        <v>11.981085370000001</v>
      </c>
      <c r="M16" s="214">
        <v>10.86062297</v>
      </c>
      <c r="N16" s="214">
        <v>11.17293052</v>
      </c>
      <c r="O16" s="214">
        <v>11.557370929999999</v>
      </c>
      <c r="P16" s="214">
        <v>11.591431679999999</v>
      </c>
      <c r="Q16" s="214">
        <v>11.52493529</v>
      </c>
      <c r="R16" s="214">
        <v>11.200807019999999</v>
      </c>
      <c r="S16" s="214">
        <v>11.7941877</v>
      </c>
      <c r="T16" s="214">
        <v>12.334703530000001</v>
      </c>
      <c r="U16" s="214">
        <v>12.341998050000001</v>
      </c>
      <c r="V16" s="214">
        <v>12.542126079999999</v>
      </c>
      <c r="W16" s="214">
        <v>12.313412039999999</v>
      </c>
      <c r="X16" s="214">
        <v>11.83594518</v>
      </c>
      <c r="Y16" s="214">
        <v>10.419996790000001</v>
      </c>
      <c r="Z16" s="214">
        <v>11.07098315</v>
      </c>
      <c r="AA16" s="214">
        <v>11.00013262</v>
      </c>
      <c r="AB16" s="214">
        <v>11.19315761</v>
      </c>
      <c r="AC16" s="214">
        <v>10.60800081</v>
      </c>
      <c r="AD16" s="214">
        <v>10.672914069999999</v>
      </c>
      <c r="AE16" s="214">
        <v>11.67569237</v>
      </c>
      <c r="AF16" s="214">
        <v>11.795160940000001</v>
      </c>
      <c r="AG16" s="214">
        <v>12.42731055</v>
      </c>
      <c r="AH16" s="214">
        <v>13.2446872</v>
      </c>
      <c r="AI16" s="214">
        <v>13.356075819999999</v>
      </c>
      <c r="AJ16" s="214">
        <v>12.73724105</v>
      </c>
      <c r="AK16" s="214">
        <v>11.96491048</v>
      </c>
      <c r="AL16" s="214">
        <v>12.11928062</v>
      </c>
      <c r="AM16" s="214">
        <v>12.1782968</v>
      </c>
      <c r="AN16" s="214">
        <v>11.90025747</v>
      </c>
      <c r="AO16" s="214">
        <v>11.76913867</v>
      </c>
      <c r="AP16" s="214">
        <v>12.013032839999999</v>
      </c>
      <c r="AQ16" s="214">
        <v>12.78191258</v>
      </c>
      <c r="AR16" s="214">
        <v>13.372689810000001</v>
      </c>
      <c r="AS16" s="214">
        <v>12.970895219999999</v>
      </c>
      <c r="AT16" s="214">
        <v>13.05280997</v>
      </c>
      <c r="AU16" s="214">
        <v>12.623789070000001</v>
      </c>
      <c r="AV16" s="214">
        <v>11.79033351</v>
      </c>
      <c r="AW16" s="214">
        <v>11.058287999999999</v>
      </c>
      <c r="AX16" s="214">
        <v>11.20334793</v>
      </c>
      <c r="AY16" s="214">
        <v>11.68281385</v>
      </c>
      <c r="AZ16" s="214">
        <v>11.47938664</v>
      </c>
      <c r="BA16" s="214">
        <v>11.69941287</v>
      </c>
      <c r="BB16" s="214">
        <v>11.381172019999999</v>
      </c>
      <c r="BC16" s="214">
        <v>12.558321250000001</v>
      </c>
      <c r="BD16" s="214">
        <v>12.424621330000001</v>
      </c>
      <c r="BE16" s="214">
        <v>12.789397109999999</v>
      </c>
      <c r="BF16" s="214">
        <v>13.40383643</v>
      </c>
      <c r="BG16" s="214">
        <v>12.560720010000001</v>
      </c>
      <c r="BH16" s="214">
        <v>12.198930000000001</v>
      </c>
      <c r="BI16" s="214">
        <v>11.4329</v>
      </c>
      <c r="BJ16" s="355">
        <v>11.699870000000001</v>
      </c>
      <c r="BK16" s="355">
        <v>12.856719999999999</v>
      </c>
      <c r="BL16" s="355">
        <v>13.046849999999999</v>
      </c>
      <c r="BM16" s="355">
        <v>12.742749999999999</v>
      </c>
      <c r="BN16" s="355">
        <v>12.56062</v>
      </c>
      <c r="BO16" s="355">
        <v>12.87932</v>
      </c>
      <c r="BP16" s="355">
        <v>12.874230000000001</v>
      </c>
      <c r="BQ16" s="355">
        <v>12.776619999999999</v>
      </c>
      <c r="BR16" s="355">
        <v>12.928660000000001</v>
      </c>
      <c r="BS16" s="355">
        <v>12.69402</v>
      </c>
      <c r="BT16" s="355">
        <v>12.29236</v>
      </c>
      <c r="BU16" s="355">
        <v>11.376799999999999</v>
      </c>
      <c r="BV16" s="355">
        <v>11.613849999999999</v>
      </c>
    </row>
    <row r="17" spans="1:74" ht="11.1" customHeight="1" x14ac:dyDescent="0.2">
      <c r="A17" s="84" t="s">
        <v>663</v>
      </c>
      <c r="B17" s="189" t="s">
        <v>548</v>
      </c>
      <c r="C17" s="214">
        <v>9.26</v>
      </c>
      <c r="D17" s="214">
        <v>9.77</v>
      </c>
      <c r="E17" s="214">
        <v>10.7</v>
      </c>
      <c r="F17" s="214">
        <v>11.76</v>
      </c>
      <c r="G17" s="214">
        <v>13.6</v>
      </c>
      <c r="H17" s="214">
        <v>16.13</v>
      </c>
      <c r="I17" s="214">
        <v>17.23</v>
      </c>
      <c r="J17" s="214">
        <v>17.41</v>
      </c>
      <c r="K17" s="214">
        <v>16.27</v>
      </c>
      <c r="L17" s="214">
        <v>13.11</v>
      </c>
      <c r="M17" s="214">
        <v>10.19</v>
      </c>
      <c r="N17" s="214">
        <v>10.01</v>
      </c>
      <c r="O17" s="214">
        <v>9.5</v>
      </c>
      <c r="P17" s="214">
        <v>9.08</v>
      </c>
      <c r="Q17" s="214">
        <v>9.2799999999999994</v>
      </c>
      <c r="R17" s="214">
        <v>10.43</v>
      </c>
      <c r="S17" s="214">
        <v>12.73</v>
      </c>
      <c r="T17" s="214">
        <v>15.07</v>
      </c>
      <c r="U17" s="214">
        <v>16.28</v>
      </c>
      <c r="V17" s="214">
        <v>16.88</v>
      </c>
      <c r="W17" s="214">
        <v>16.399999999999999</v>
      </c>
      <c r="X17" s="214">
        <v>12.6</v>
      </c>
      <c r="Y17" s="214">
        <v>10.02</v>
      </c>
      <c r="Z17" s="214">
        <v>9.27</v>
      </c>
      <c r="AA17" s="214">
        <v>8.2799999999999994</v>
      </c>
      <c r="AB17" s="214">
        <v>8.36</v>
      </c>
      <c r="AC17" s="214">
        <v>9.19</v>
      </c>
      <c r="AD17" s="214">
        <v>9.65</v>
      </c>
      <c r="AE17" s="214">
        <v>11.62</v>
      </c>
      <c r="AF17" s="214">
        <v>14.43</v>
      </c>
      <c r="AG17" s="214">
        <v>16.559999999999999</v>
      </c>
      <c r="AH17" s="214">
        <v>17.600000000000001</v>
      </c>
      <c r="AI17" s="214">
        <v>16.78</v>
      </c>
      <c r="AJ17" s="214">
        <v>13.74</v>
      </c>
      <c r="AK17" s="214">
        <v>10.77</v>
      </c>
      <c r="AL17" s="214">
        <v>9.06</v>
      </c>
      <c r="AM17" s="214">
        <v>9.32</v>
      </c>
      <c r="AN17" s="214">
        <v>10.01</v>
      </c>
      <c r="AO17" s="214">
        <v>9.86</v>
      </c>
      <c r="AP17" s="214">
        <v>11.34</v>
      </c>
      <c r="AQ17" s="214">
        <v>13.26</v>
      </c>
      <c r="AR17" s="214">
        <v>16.059999999999999</v>
      </c>
      <c r="AS17" s="214">
        <v>17.86</v>
      </c>
      <c r="AT17" s="214">
        <v>18.22</v>
      </c>
      <c r="AU17" s="214">
        <v>16.920000000000002</v>
      </c>
      <c r="AV17" s="214">
        <v>13.36</v>
      </c>
      <c r="AW17" s="214">
        <v>10.15</v>
      </c>
      <c r="AX17" s="214">
        <v>9.2899999999999991</v>
      </c>
      <c r="AY17" s="214">
        <v>8.91</v>
      </c>
      <c r="AZ17" s="214">
        <v>9.6300000000000008</v>
      </c>
      <c r="BA17" s="214">
        <v>9.7799999999999994</v>
      </c>
      <c r="BB17" s="214">
        <v>10.039999999999999</v>
      </c>
      <c r="BC17" s="214">
        <v>13.66</v>
      </c>
      <c r="BD17" s="214">
        <v>16.510000000000002</v>
      </c>
      <c r="BE17" s="214">
        <v>17.920000000000002</v>
      </c>
      <c r="BF17" s="214">
        <v>18.63</v>
      </c>
      <c r="BG17" s="214">
        <v>17.32</v>
      </c>
      <c r="BH17" s="214">
        <v>13.787570000000001</v>
      </c>
      <c r="BI17" s="214">
        <v>10.963939999999999</v>
      </c>
      <c r="BJ17" s="355">
        <v>10.290839999999999</v>
      </c>
      <c r="BK17" s="355">
        <v>10.191599999999999</v>
      </c>
      <c r="BL17" s="355">
        <v>10.3835</v>
      </c>
      <c r="BM17" s="355">
        <v>10.453099999999999</v>
      </c>
      <c r="BN17" s="355">
        <v>11.14716</v>
      </c>
      <c r="BO17" s="355">
        <v>13.0664</v>
      </c>
      <c r="BP17" s="355">
        <v>15.274889999999999</v>
      </c>
      <c r="BQ17" s="355">
        <v>16.65185</v>
      </c>
      <c r="BR17" s="355">
        <v>17.44126</v>
      </c>
      <c r="BS17" s="355">
        <v>16.384650000000001</v>
      </c>
      <c r="BT17" s="355">
        <v>13.287269999999999</v>
      </c>
      <c r="BU17" s="355">
        <v>10.88242</v>
      </c>
      <c r="BV17" s="355">
        <v>10.050829999999999</v>
      </c>
    </row>
    <row r="18" spans="1:74" ht="11.1" customHeight="1" x14ac:dyDescent="0.2">
      <c r="A18" s="84"/>
      <c r="B18" s="88" t="s">
        <v>1235</v>
      </c>
      <c r="C18" s="231"/>
      <c r="D18" s="231"/>
      <c r="E18" s="231"/>
      <c r="F18" s="231"/>
      <c r="G18" s="231"/>
      <c r="H18" s="231"/>
      <c r="I18" s="231"/>
      <c r="J18" s="231"/>
      <c r="K18" s="231"/>
      <c r="L18" s="231"/>
      <c r="M18" s="231"/>
      <c r="N18" s="231"/>
      <c r="O18" s="231"/>
      <c r="P18" s="231"/>
      <c r="Q18" s="231"/>
      <c r="R18" s="231"/>
      <c r="S18" s="231"/>
      <c r="T18" s="231"/>
      <c r="U18" s="231"/>
      <c r="V18" s="231"/>
      <c r="W18" s="231"/>
      <c r="X18" s="231"/>
      <c r="Y18" s="231"/>
      <c r="Z18" s="231"/>
      <c r="AA18" s="231"/>
      <c r="AB18" s="231"/>
      <c r="AC18" s="231"/>
      <c r="AD18" s="231"/>
      <c r="AE18" s="231"/>
      <c r="AF18" s="231"/>
      <c r="AG18" s="231"/>
      <c r="AH18" s="231"/>
      <c r="AI18" s="231"/>
      <c r="AJ18" s="231"/>
      <c r="AK18" s="231"/>
      <c r="AL18" s="231"/>
      <c r="AM18" s="231"/>
      <c r="AN18" s="231"/>
      <c r="AO18" s="231"/>
      <c r="AP18" s="231"/>
      <c r="AQ18" s="231"/>
      <c r="AR18" s="231"/>
      <c r="AS18" s="231"/>
      <c r="AT18" s="231"/>
      <c r="AU18" s="231"/>
      <c r="AV18" s="231"/>
      <c r="AW18" s="231"/>
      <c r="AX18" s="231"/>
      <c r="AY18" s="231"/>
      <c r="AZ18" s="231"/>
      <c r="BA18" s="231"/>
      <c r="BB18" s="231"/>
      <c r="BC18" s="231"/>
      <c r="BD18" s="231"/>
      <c r="BE18" s="231"/>
      <c r="BF18" s="231"/>
      <c r="BG18" s="231"/>
      <c r="BH18" s="231"/>
      <c r="BI18" s="231"/>
      <c r="BJ18" s="390"/>
      <c r="BK18" s="390"/>
      <c r="BL18" s="390"/>
      <c r="BM18" s="390"/>
      <c r="BN18" s="390"/>
      <c r="BO18" s="390"/>
      <c r="BP18" s="390"/>
      <c r="BQ18" s="390"/>
      <c r="BR18" s="390"/>
      <c r="BS18" s="390"/>
      <c r="BT18" s="390"/>
      <c r="BU18" s="390"/>
      <c r="BV18" s="390"/>
    </row>
    <row r="19" spans="1:74" ht="11.1" customHeight="1" x14ac:dyDescent="0.2">
      <c r="A19" s="84" t="s">
        <v>850</v>
      </c>
      <c r="B19" s="189" t="s">
        <v>567</v>
      </c>
      <c r="C19" s="214">
        <v>10.949164189999999</v>
      </c>
      <c r="D19" s="214">
        <v>11.505950670000001</v>
      </c>
      <c r="E19" s="214">
        <v>12.27461894</v>
      </c>
      <c r="F19" s="214">
        <v>13.1911478</v>
      </c>
      <c r="G19" s="214">
        <v>12.65951707</v>
      </c>
      <c r="H19" s="214">
        <v>12.64354271</v>
      </c>
      <c r="I19" s="214">
        <v>11.9462043</v>
      </c>
      <c r="J19" s="214">
        <v>11.78047553</v>
      </c>
      <c r="K19" s="214">
        <v>11.84500757</v>
      </c>
      <c r="L19" s="214">
        <v>11.092745109999999</v>
      </c>
      <c r="M19" s="214">
        <v>11.33594493</v>
      </c>
      <c r="N19" s="214">
        <v>11.60554333</v>
      </c>
      <c r="O19" s="214">
        <v>11.50181765</v>
      </c>
      <c r="P19" s="214">
        <v>10.831036409999999</v>
      </c>
      <c r="Q19" s="214">
        <v>9.9426690640000004</v>
      </c>
      <c r="R19" s="214">
        <v>10.39597461</v>
      </c>
      <c r="S19" s="214">
        <v>10.15225416</v>
      </c>
      <c r="T19" s="214">
        <v>9.5310747560000006</v>
      </c>
      <c r="U19" s="214">
        <v>9.4250608230000008</v>
      </c>
      <c r="V19" s="214">
        <v>9.7144956849999993</v>
      </c>
      <c r="W19" s="214">
        <v>10.022463910000001</v>
      </c>
      <c r="X19" s="214">
        <v>8.7889949539999996</v>
      </c>
      <c r="Y19" s="214">
        <v>8.9040560370000001</v>
      </c>
      <c r="Z19" s="214">
        <v>9.5750575280000003</v>
      </c>
      <c r="AA19" s="214">
        <v>8.8438091199999995</v>
      </c>
      <c r="AB19" s="214">
        <v>8.7964741380000007</v>
      </c>
      <c r="AC19" s="214">
        <v>8.77048731</v>
      </c>
      <c r="AD19" s="214">
        <v>9.3908153349999992</v>
      </c>
      <c r="AE19" s="214">
        <v>9.5196524650000001</v>
      </c>
      <c r="AF19" s="214">
        <v>10.05904555</v>
      </c>
      <c r="AG19" s="214">
        <v>10.242276479999999</v>
      </c>
      <c r="AH19" s="214">
        <v>10.688144080000001</v>
      </c>
      <c r="AI19" s="214">
        <v>10.31750422</v>
      </c>
      <c r="AJ19" s="214">
        <v>9.8424160829999998</v>
      </c>
      <c r="AK19" s="214">
        <v>9.4953731000000001</v>
      </c>
      <c r="AL19" s="214">
        <v>9.4696665499999995</v>
      </c>
      <c r="AM19" s="214">
        <v>9.5942508960000001</v>
      </c>
      <c r="AN19" s="214">
        <v>9.9858809970000006</v>
      </c>
      <c r="AO19" s="214">
        <v>9.4614084789999993</v>
      </c>
      <c r="AP19" s="214">
        <v>9.8297374739999999</v>
      </c>
      <c r="AQ19" s="214">
        <v>10.378174899999999</v>
      </c>
      <c r="AR19" s="214">
        <v>10.348922</v>
      </c>
      <c r="AS19" s="214">
        <v>10.7448798</v>
      </c>
      <c r="AT19" s="214">
        <v>10.843798140000001</v>
      </c>
      <c r="AU19" s="214">
        <v>10.492860569999999</v>
      </c>
      <c r="AV19" s="214">
        <v>9.9205252379999997</v>
      </c>
      <c r="AW19" s="214">
        <v>9.5017296499999997</v>
      </c>
      <c r="AX19" s="214">
        <v>9.9096725790000004</v>
      </c>
      <c r="AY19" s="214">
        <v>10.33183857</v>
      </c>
      <c r="AZ19" s="214">
        <v>11.13728395</v>
      </c>
      <c r="BA19" s="214">
        <v>11.88467052</v>
      </c>
      <c r="BB19" s="214">
        <v>11.973926069999999</v>
      </c>
      <c r="BC19" s="214">
        <v>12.058609710000001</v>
      </c>
      <c r="BD19" s="214">
        <v>10.654055019999999</v>
      </c>
      <c r="BE19" s="214">
        <v>10.85694069</v>
      </c>
      <c r="BF19" s="214">
        <v>10.775897609999999</v>
      </c>
      <c r="BG19" s="214">
        <v>10.921151719999999</v>
      </c>
      <c r="BH19" s="214">
        <v>10.16663</v>
      </c>
      <c r="BI19" s="214">
        <v>10.40931</v>
      </c>
      <c r="BJ19" s="355">
        <v>10.97007</v>
      </c>
      <c r="BK19" s="355">
        <v>11.10267</v>
      </c>
      <c r="BL19" s="355">
        <v>10.841150000000001</v>
      </c>
      <c r="BM19" s="355">
        <v>10.72129</v>
      </c>
      <c r="BN19" s="355">
        <v>10.783300000000001</v>
      </c>
      <c r="BO19" s="355">
        <v>10.573930000000001</v>
      </c>
      <c r="BP19" s="355">
        <v>10.249000000000001</v>
      </c>
      <c r="BQ19" s="355">
        <v>10.111599999999999</v>
      </c>
      <c r="BR19" s="355">
        <v>10.10342</v>
      </c>
      <c r="BS19" s="355">
        <v>9.8755459999999999</v>
      </c>
      <c r="BT19" s="355">
        <v>9.2787279999999992</v>
      </c>
      <c r="BU19" s="355">
        <v>9.3333290000000009</v>
      </c>
      <c r="BV19" s="355">
        <v>9.958634</v>
      </c>
    </row>
    <row r="20" spans="1:74" ht="11.1" customHeight="1" x14ac:dyDescent="0.2">
      <c r="A20" s="84" t="s">
        <v>851</v>
      </c>
      <c r="B20" s="187" t="s">
        <v>600</v>
      </c>
      <c r="C20" s="214">
        <v>8.751067784</v>
      </c>
      <c r="D20" s="214">
        <v>9.6087691559999993</v>
      </c>
      <c r="E20" s="214">
        <v>9.6702424560000004</v>
      </c>
      <c r="F20" s="214">
        <v>9.2452630730000003</v>
      </c>
      <c r="G20" s="214">
        <v>9.0700622830000004</v>
      </c>
      <c r="H20" s="214">
        <v>8.5525844830000004</v>
      </c>
      <c r="I20" s="214">
        <v>8.4337259119999999</v>
      </c>
      <c r="J20" s="214">
        <v>7.9293653810000002</v>
      </c>
      <c r="K20" s="214">
        <v>7.8099374690000003</v>
      </c>
      <c r="L20" s="214">
        <v>7.881615451</v>
      </c>
      <c r="M20" s="214">
        <v>7.9478006839999997</v>
      </c>
      <c r="N20" s="214">
        <v>8.1975510239999991</v>
      </c>
      <c r="O20" s="214">
        <v>8.0651386800000004</v>
      </c>
      <c r="P20" s="214">
        <v>7.8336708330000002</v>
      </c>
      <c r="Q20" s="214">
        <v>7.6823988740000004</v>
      </c>
      <c r="R20" s="214">
        <v>7.5661365419999997</v>
      </c>
      <c r="S20" s="214">
        <v>7.1842448570000004</v>
      </c>
      <c r="T20" s="214">
        <v>7.3847699889999996</v>
      </c>
      <c r="U20" s="214">
        <v>6.7313267349999997</v>
      </c>
      <c r="V20" s="214">
        <v>6.3852002690000003</v>
      </c>
      <c r="W20" s="214">
        <v>6.596464836</v>
      </c>
      <c r="X20" s="214">
        <v>6.7643950310000003</v>
      </c>
      <c r="Y20" s="214">
        <v>6.878983753</v>
      </c>
      <c r="Z20" s="214">
        <v>7.1663065469999996</v>
      </c>
      <c r="AA20" s="214">
        <v>6.9498748250000002</v>
      </c>
      <c r="AB20" s="214">
        <v>6.9571643180000002</v>
      </c>
      <c r="AC20" s="214">
        <v>6.8602306620000002</v>
      </c>
      <c r="AD20" s="214">
        <v>6.5237488829999997</v>
      </c>
      <c r="AE20" s="214">
        <v>6.4465875820000003</v>
      </c>
      <c r="AF20" s="214">
        <v>6.3374758140000003</v>
      </c>
      <c r="AG20" s="214">
        <v>6.25555065</v>
      </c>
      <c r="AH20" s="214">
        <v>5.9203295320000002</v>
      </c>
      <c r="AI20" s="214">
        <v>6.0284618459999999</v>
      </c>
      <c r="AJ20" s="214">
        <v>6.2694763379999996</v>
      </c>
      <c r="AK20" s="214">
        <v>6.7011599239999997</v>
      </c>
      <c r="AL20" s="214">
        <v>7.0619127009999998</v>
      </c>
      <c r="AM20" s="214">
        <v>7.5815047399999997</v>
      </c>
      <c r="AN20" s="214">
        <v>7.9271360050000004</v>
      </c>
      <c r="AO20" s="214">
        <v>7.7077265099999996</v>
      </c>
      <c r="AP20" s="214">
        <v>7.4104835820000003</v>
      </c>
      <c r="AQ20" s="214">
        <v>7.4958939659999997</v>
      </c>
      <c r="AR20" s="214">
        <v>7.47587665</v>
      </c>
      <c r="AS20" s="214">
        <v>7.3481468039999998</v>
      </c>
      <c r="AT20" s="214">
        <v>6.6656506179999999</v>
      </c>
      <c r="AU20" s="214">
        <v>6.6436454359999999</v>
      </c>
      <c r="AV20" s="214">
        <v>7.2865217590000002</v>
      </c>
      <c r="AW20" s="214">
        <v>7.3116634600000001</v>
      </c>
      <c r="AX20" s="214">
        <v>7.5813035879999999</v>
      </c>
      <c r="AY20" s="214">
        <v>7.8141047700000001</v>
      </c>
      <c r="AZ20" s="214">
        <v>8.3651427980000008</v>
      </c>
      <c r="BA20" s="214">
        <v>8.3073424940000002</v>
      </c>
      <c r="BB20" s="214">
        <v>7.5585332650000003</v>
      </c>
      <c r="BC20" s="214">
        <v>7.8368182900000001</v>
      </c>
      <c r="BD20" s="214">
        <v>7.761157313</v>
      </c>
      <c r="BE20" s="214">
        <v>7.6325402120000003</v>
      </c>
      <c r="BF20" s="214">
        <v>7.4769161090000003</v>
      </c>
      <c r="BG20" s="214">
        <v>7.3013445140000002</v>
      </c>
      <c r="BH20" s="214">
        <v>7.5680199999999997</v>
      </c>
      <c r="BI20" s="214">
        <v>7.8252839999999999</v>
      </c>
      <c r="BJ20" s="355">
        <v>8.1482489999999999</v>
      </c>
      <c r="BK20" s="355">
        <v>8.1476310000000005</v>
      </c>
      <c r="BL20" s="355">
        <v>8.1379490000000008</v>
      </c>
      <c r="BM20" s="355">
        <v>8.246734</v>
      </c>
      <c r="BN20" s="355">
        <v>7.9698979999999997</v>
      </c>
      <c r="BO20" s="355">
        <v>7.84016</v>
      </c>
      <c r="BP20" s="355">
        <v>7.6050849999999999</v>
      </c>
      <c r="BQ20" s="355">
        <v>7.1814119999999999</v>
      </c>
      <c r="BR20" s="355">
        <v>7.0550920000000001</v>
      </c>
      <c r="BS20" s="355">
        <v>7.162738</v>
      </c>
      <c r="BT20" s="355">
        <v>7.4639280000000001</v>
      </c>
      <c r="BU20" s="355">
        <v>7.685092</v>
      </c>
      <c r="BV20" s="355">
        <v>7.942952</v>
      </c>
    </row>
    <row r="21" spans="1:74" ht="11.1" customHeight="1" x14ac:dyDescent="0.2">
      <c r="A21" s="84" t="s">
        <v>852</v>
      </c>
      <c r="B21" s="189" t="s">
        <v>568</v>
      </c>
      <c r="C21" s="214">
        <v>7.1695938119999996</v>
      </c>
      <c r="D21" s="214">
        <v>7.8549313859999996</v>
      </c>
      <c r="E21" s="214">
        <v>9.2280553110000003</v>
      </c>
      <c r="F21" s="214">
        <v>9.4565034620000006</v>
      </c>
      <c r="G21" s="214">
        <v>10.132855129999999</v>
      </c>
      <c r="H21" s="214">
        <v>10.96230287</v>
      </c>
      <c r="I21" s="214">
        <v>10.83204155</v>
      </c>
      <c r="J21" s="214">
        <v>10.37095931</v>
      </c>
      <c r="K21" s="214">
        <v>9.2623898659999995</v>
      </c>
      <c r="L21" s="214">
        <v>7.8945550090000003</v>
      </c>
      <c r="M21" s="214">
        <v>7.3413115360000001</v>
      </c>
      <c r="N21" s="214">
        <v>7.6496861850000002</v>
      </c>
      <c r="O21" s="214">
        <v>7.0805555580000004</v>
      </c>
      <c r="P21" s="214">
        <v>6.7563242749999999</v>
      </c>
      <c r="Q21" s="214">
        <v>6.9808186619999999</v>
      </c>
      <c r="R21" s="214">
        <v>6.8994130250000003</v>
      </c>
      <c r="S21" s="214">
        <v>7.8169754290000002</v>
      </c>
      <c r="T21" s="214">
        <v>8.7211013279999996</v>
      </c>
      <c r="U21" s="214">
        <v>8.9610514319999997</v>
      </c>
      <c r="V21" s="214">
        <v>8.9562745439999993</v>
      </c>
      <c r="W21" s="214">
        <v>8.5545919690000005</v>
      </c>
      <c r="X21" s="214">
        <v>6.8403335099999998</v>
      </c>
      <c r="Y21" s="214">
        <v>6.3313978000000004</v>
      </c>
      <c r="Z21" s="214">
        <v>5.9966791439999998</v>
      </c>
      <c r="AA21" s="214">
        <v>5.745064781</v>
      </c>
      <c r="AB21" s="214">
        <v>5.8572770199999997</v>
      </c>
      <c r="AC21" s="214">
        <v>6.0855502809999997</v>
      </c>
      <c r="AD21" s="214">
        <v>6.0756137299999997</v>
      </c>
      <c r="AE21" s="214">
        <v>6.8427921889999999</v>
      </c>
      <c r="AF21" s="214">
        <v>7.8568277530000001</v>
      </c>
      <c r="AG21" s="214">
        <v>8.8436179280000005</v>
      </c>
      <c r="AH21" s="214">
        <v>8.9780526490000003</v>
      </c>
      <c r="AI21" s="214">
        <v>8.5368532439999996</v>
      </c>
      <c r="AJ21" s="214">
        <v>7.394186446</v>
      </c>
      <c r="AK21" s="214">
        <v>6.7441753430000002</v>
      </c>
      <c r="AL21" s="214">
        <v>6.136120279</v>
      </c>
      <c r="AM21" s="214">
        <v>6.5994887379999998</v>
      </c>
      <c r="AN21" s="214">
        <v>6.7472806250000001</v>
      </c>
      <c r="AO21" s="214">
        <v>6.4852428120000001</v>
      </c>
      <c r="AP21" s="214">
        <v>7.3968729460000002</v>
      </c>
      <c r="AQ21" s="214">
        <v>7.8525324510000001</v>
      </c>
      <c r="AR21" s="214">
        <v>8.9270828800000004</v>
      </c>
      <c r="AS21" s="214">
        <v>9.0508135860000003</v>
      </c>
      <c r="AT21" s="214">
        <v>9.2221351590000005</v>
      </c>
      <c r="AU21" s="214">
        <v>8.5484959230000008</v>
      </c>
      <c r="AV21" s="214">
        <v>6.9848998590000004</v>
      </c>
      <c r="AW21" s="214">
        <v>6.2005626039999999</v>
      </c>
      <c r="AX21" s="214">
        <v>5.9314225790000004</v>
      </c>
      <c r="AY21" s="214">
        <v>6.0604590619999996</v>
      </c>
      <c r="AZ21" s="214">
        <v>6.3931434070000002</v>
      </c>
      <c r="BA21" s="214">
        <v>6.1745664050000002</v>
      </c>
      <c r="BB21" s="214">
        <v>6.2304191119999999</v>
      </c>
      <c r="BC21" s="214">
        <v>8.0385644260000007</v>
      </c>
      <c r="BD21" s="214">
        <v>8.5420142509999994</v>
      </c>
      <c r="BE21" s="214">
        <v>9.1719252020000006</v>
      </c>
      <c r="BF21" s="214">
        <v>9.0911956889999992</v>
      </c>
      <c r="BG21" s="214">
        <v>8.8047436799999996</v>
      </c>
      <c r="BH21" s="214">
        <v>7.4641299999999999</v>
      </c>
      <c r="BI21" s="214">
        <v>7.054278</v>
      </c>
      <c r="BJ21" s="355">
        <v>7.4906180000000004</v>
      </c>
      <c r="BK21" s="355">
        <v>7.5310670000000002</v>
      </c>
      <c r="BL21" s="355">
        <v>7.3921590000000004</v>
      </c>
      <c r="BM21" s="355">
        <v>7.5726269999999998</v>
      </c>
      <c r="BN21" s="355">
        <v>7.6796170000000004</v>
      </c>
      <c r="BO21" s="355">
        <v>8.3740729999999992</v>
      </c>
      <c r="BP21" s="355">
        <v>9.0311789999999998</v>
      </c>
      <c r="BQ21" s="355">
        <v>9.2994520000000005</v>
      </c>
      <c r="BR21" s="355">
        <v>9.3757610000000007</v>
      </c>
      <c r="BS21" s="355">
        <v>8.6817060000000001</v>
      </c>
      <c r="BT21" s="355">
        <v>7.4201750000000004</v>
      </c>
      <c r="BU21" s="355">
        <v>6.9716420000000001</v>
      </c>
      <c r="BV21" s="355">
        <v>6.940207</v>
      </c>
    </row>
    <row r="22" spans="1:74" ht="11.1" customHeight="1" x14ac:dyDescent="0.2">
      <c r="A22" s="84" t="s">
        <v>853</v>
      </c>
      <c r="B22" s="189" t="s">
        <v>569</v>
      </c>
      <c r="C22" s="214">
        <v>7.6509393189999999</v>
      </c>
      <c r="D22" s="214">
        <v>8.2886276980000009</v>
      </c>
      <c r="E22" s="214">
        <v>9.0283083079999997</v>
      </c>
      <c r="F22" s="214">
        <v>8.989410479</v>
      </c>
      <c r="G22" s="214">
        <v>8.9815124879999999</v>
      </c>
      <c r="H22" s="214">
        <v>10.27052392</v>
      </c>
      <c r="I22" s="214">
        <v>10.589279060000001</v>
      </c>
      <c r="J22" s="214">
        <v>10.124805029999999</v>
      </c>
      <c r="K22" s="214">
        <v>9.8824935350000001</v>
      </c>
      <c r="L22" s="214">
        <v>8.7892528859999999</v>
      </c>
      <c r="M22" s="214">
        <v>8.1593667510000003</v>
      </c>
      <c r="N22" s="214">
        <v>8.275460399</v>
      </c>
      <c r="O22" s="214">
        <v>7.8404527540000002</v>
      </c>
      <c r="P22" s="214">
        <v>7.3395944010000003</v>
      </c>
      <c r="Q22" s="214">
        <v>7.7901399910000002</v>
      </c>
      <c r="R22" s="214">
        <v>7.7129860649999999</v>
      </c>
      <c r="S22" s="214">
        <v>7.70497326</v>
      </c>
      <c r="T22" s="214">
        <v>8.8318221270000006</v>
      </c>
      <c r="U22" s="214">
        <v>9.0593965250000004</v>
      </c>
      <c r="V22" s="214">
        <v>9.2399489070000005</v>
      </c>
      <c r="W22" s="214">
        <v>8.7680910260000005</v>
      </c>
      <c r="X22" s="214">
        <v>7.3989191060000001</v>
      </c>
      <c r="Y22" s="214">
        <v>6.9042120660000004</v>
      </c>
      <c r="Z22" s="214">
        <v>6.2954304949999997</v>
      </c>
      <c r="AA22" s="214">
        <v>6.1175357469999998</v>
      </c>
      <c r="AB22" s="214">
        <v>6.1853920010000003</v>
      </c>
      <c r="AC22" s="214">
        <v>6.4511635419999998</v>
      </c>
      <c r="AD22" s="214">
        <v>6.2428619000000003</v>
      </c>
      <c r="AE22" s="214">
        <v>6.7650606020000001</v>
      </c>
      <c r="AF22" s="214">
        <v>7.7724631239999997</v>
      </c>
      <c r="AG22" s="214">
        <v>8.4893882260000009</v>
      </c>
      <c r="AH22" s="214">
        <v>8.6874276869999996</v>
      </c>
      <c r="AI22" s="214">
        <v>8.3280943819999997</v>
      </c>
      <c r="AJ22" s="214">
        <v>7.3638628830000004</v>
      </c>
      <c r="AK22" s="214">
        <v>6.9741567050000004</v>
      </c>
      <c r="AL22" s="214">
        <v>6.534452259</v>
      </c>
      <c r="AM22" s="214">
        <v>6.9299662050000004</v>
      </c>
      <c r="AN22" s="214">
        <v>7.041877897</v>
      </c>
      <c r="AO22" s="214">
        <v>6.7611411940000004</v>
      </c>
      <c r="AP22" s="214">
        <v>7.1364942569999998</v>
      </c>
      <c r="AQ22" s="214">
        <v>7.8016928490000002</v>
      </c>
      <c r="AR22" s="214">
        <v>8.8136282270000006</v>
      </c>
      <c r="AS22" s="214">
        <v>9.1059871890000004</v>
      </c>
      <c r="AT22" s="214">
        <v>9.3187159800000003</v>
      </c>
      <c r="AU22" s="214">
        <v>8.7869962459999993</v>
      </c>
      <c r="AV22" s="214">
        <v>7.2600996770000004</v>
      </c>
      <c r="AW22" s="214">
        <v>6.8598747080000004</v>
      </c>
      <c r="AX22" s="214">
        <v>7.0132127950000003</v>
      </c>
      <c r="AY22" s="214">
        <v>6.8156279409999998</v>
      </c>
      <c r="AZ22" s="214">
        <v>7.1567341640000004</v>
      </c>
      <c r="BA22" s="214">
        <v>6.9235376750000004</v>
      </c>
      <c r="BB22" s="214">
        <v>6.4449909090000004</v>
      </c>
      <c r="BC22" s="214">
        <v>8.0411790629999995</v>
      </c>
      <c r="BD22" s="214">
        <v>8.4492249889999993</v>
      </c>
      <c r="BE22" s="214">
        <v>9.0706071819999998</v>
      </c>
      <c r="BF22" s="214">
        <v>9.0912364540000006</v>
      </c>
      <c r="BG22" s="214">
        <v>8.6367754199999993</v>
      </c>
      <c r="BH22" s="214">
        <v>7.5404739999999997</v>
      </c>
      <c r="BI22" s="214">
        <v>7.5651299999999999</v>
      </c>
      <c r="BJ22" s="355">
        <v>7.8386100000000001</v>
      </c>
      <c r="BK22" s="355">
        <v>8.1215720000000005</v>
      </c>
      <c r="BL22" s="355">
        <v>8.3298880000000004</v>
      </c>
      <c r="BM22" s="355">
        <v>8.3019569999999998</v>
      </c>
      <c r="BN22" s="355">
        <v>8.0834519999999994</v>
      </c>
      <c r="BO22" s="355">
        <v>8.0992840000000008</v>
      </c>
      <c r="BP22" s="355">
        <v>8.8121510000000001</v>
      </c>
      <c r="BQ22" s="355">
        <v>9.108231</v>
      </c>
      <c r="BR22" s="355">
        <v>9.2140240000000002</v>
      </c>
      <c r="BS22" s="355">
        <v>8.5955659999999998</v>
      </c>
      <c r="BT22" s="355">
        <v>7.5334979999999998</v>
      </c>
      <c r="BU22" s="355">
        <v>7.4366760000000003</v>
      </c>
      <c r="BV22" s="355">
        <v>7.2788529999999998</v>
      </c>
    </row>
    <row r="23" spans="1:74" ht="11.1" customHeight="1" x14ac:dyDescent="0.2">
      <c r="A23" s="84" t="s">
        <v>854</v>
      </c>
      <c r="B23" s="189" t="s">
        <v>570</v>
      </c>
      <c r="C23" s="214">
        <v>8.9988169809999992</v>
      </c>
      <c r="D23" s="214">
        <v>9.4926122999999993</v>
      </c>
      <c r="E23" s="214">
        <v>9.4632007809999994</v>
      </c>
      <c r="F23" s="214">
        <v>10.215184499999999</v>
      </c>
      <c r="G23" s="214">
        <v>10.65156327</v>
      </c>
      <c r="H23" s="214">
        <v>11.09349248</v>
      </c>
      <c r="I23" s="214">
        <v>11.285472199999999</v>
      </c>
      <c r="J23" s="214">
        <v>10.86470194</v>
      </c>
      <c r="K23" s="214">
        <v>10.704298639999999</v>
      </c>
      <c r="L23" s="214">
        <v>10.552160629999999</v>
      </c>
      <c r="M23" s="214">
        <v>9.0413302029999993</v>
      </c>
      <c r="N23" s="214">
        <v>9.5287930329999995</v>
      </c>
      <c r="O23" s="214">
        <v>8.8782768829999998</v>
      </c>
      <c r="P23" s="214">
        <v>8.2558590689999996</v>
      </c>
      <c r="Q23" s="214">
        <v>8.3404726890000003</v>
      </c>
      <c r="R23" s="214">
        <v>8.9323417389999999</v>
      </c>
      <c r="S23" s="214">
        <v>9.2928238390000004</v>
      </c>
      <c r="T23" s="214">
        <v>9.6566422559999996</v>
      </c>
      <c r="U23" s="214">
        <v>9.5264820720000003</v>
      </c>
      <c r="V23" s="214">
        <v>9.4934046819999995</v>
      </c>
      <c r="W23" s="214">
        <v>9.6864952360000007</v>
      </c>
      <c r="X23" s="214">
        <v>8.8063945120000007</v>
      </c>
      <c r="Y23" s="214">
        <v>8.9492060319999993</v>
      </c>
      <c r="Z23" s="214">
        <v>8.9827150840000005</v>
      </c>
      <c r="AA23" s="214">
        <v>7.2796476849999996</v>
      </c>
      <c r="AB23" s="214">
        <v>7.4942681970000002</v>
      </c>
      <c r="AC23" s="214">
        <v>8.1502783020000003</v>
      </c>
      <c r="AD23" s="214">
        <v>8.0866253070000003</v>
      </c>
      <c r="AE23" s="214">
        <v>8.3010406900000007</v>
      </c>
      <c r="AF23" s="214">
        <v>8.7834616170000004</v>
      </c>
      <c r="AG23" s="214">
        <v>9.335187822</v>
      </c>
      <c r="AH23" s="214">
        <v>9.2839632460000008</v>
      </c>
      <c r="AI23" s="214">
        <v>9.3340717259999995</v>
      </c>
      <c r="AJ23" s="214">
        <v>8.972180689</v>
      </c>
      <c r="AK23" s="214">
        <v>8.6751286870000008</v>
      </c>
      <c r="AL23" s="214">
        <v>8.2817929110000001</v>
      </c>
      <c r="AM23" s="214">
        <v>8.6535190009999994</v>
      </c>
      <c r="AN23" s="214">
        <v>9.3239082189999998</v>
      </c>
      <c r="AO23" s="214">
        <v>8.4811777060000004</v>
      </c>
      <c r="AP23" s="214">
        <v>9.6144375859999993</v>
      </c>
      <c r="AQ23" s="214">
        <v>9.9272781319999996</v>
      </c>
      <c r="AR23" s="214">
        <v>10.05832098</v>
      </c>
      <c r="AS23" s="214">
        <v>9.5252255639999994</v>
      </c>
      <c r="AT23" s="214">
        <v>9.7339093890000008</v>
      </c>
      <c r="AU23" s="214">
        <v>9.6187270480000002</v>
      </c>
      <c r="AV23" s="214">
        <v>9.2864203839999995</v>
      </c>
      <c r="AW23" s="214">
        <v>8.8569475739999994</v>
      </c>
      <c r="AX23" s="214">
        <v>8.4647396859999997</v>
      </c>
      <c r="AY23" s="214">
        <v>8.1389989630000006</v>
      </c>
      <c r="AZ23" s="214">
        <v>8.9816867019999993</v>
      </c>
      <c r="BA23" s="214">
        <v>7.9805528670000001</v>
      </c>
      <c r="BB23" s="214">
        <v>8.8049983419999993</v>
      </c>
      <c r="BC23" s="214">
        <v>9.4583477219999992</v>
      </c>
      <c r="BD23" s="214">
        <v>9.3982169219999996</v>
      </c>
      <c r="BE23" s="214">
        <v>9.865942853</v>
      </c>
      <c r="BF23" s="214">
        <v>9.4304687830000002</v>
      </c>
      <c r="BG23" s="214">
        <v>9.8892528639999995</v>
      </c>
      <c r="BH23" s="214">
        <v>9.4719920000000002</v>
      </c>
      <c r="BI23" s="214">
        <v>8.9571529999999999</v>
      </c>
      <c r="BJ23" s="355">
        <v>9.06874</v>
      </c>
      <c r="BK23" s="355">
        <v>9.2005619999999997</v>
      </c>
      <c r="BL23" s="355">
        <v>9.2004579999999994</v>
      </c>
      <c r="BM23" s="355">
        <v>9.1881140000000006</v>
      </c>
      <c r="BN23" s="355">
        <v>9.4841580000000008</v>
      </c>
      <c r="BO23" s="355">
        <v>9.7640580000000003</v>
      </c>
      <c r="BP23" s="355">
        <v>10.061780000000001</v>
      </c>
      <c r="BQ23" s="355">
        <v>10.09839</v>
      </c>
      <c r="BR23" s="355">
        <v>10.008039999999999</v>
      </c>
      <c r="BS23" s="355">
        <v>9.8903730000000003</v>
      </c>
      <c r="BT23" s="355">
        <v>9.5063890000000004</v>
      </c>
      <c r="BU23" s="355">
        <v>9.2253150000000002</v>
      </c>
      <c r="BV23" s="355">
        <v>9.1374230000000001</v>
      </c>
    </row>
    <row r="24" spans="1:74" ht="11.1" customHeight="1" x14ac:dyDescent="0.2">
      <c r="A24" s="84" t="s">
        <v>855</v>
      </c>
      <c r="B24" s="189" t="s">
        <v>571</v>
      </c>
      <c r="C24" s="214">
        <v>8.6249317370000007</v>
      </c>
      <c r="D24" s="214">
        <v>8.9558668659999991</v>
      </c>
      <c r="E24" s="214">
        <v>9.2059517359999994</v>
      </c>
      <c r="F24" s="214">
        <v>10.06341896</v>
      </c>
      <c r="G24" s="214">
        <v>11.1221952</v>
      </c>
      <c r="H24" s="214">
        <v>11.34138606</v>
      </c>
      <c r="I24" s="214">
        <v>11.366710279999999</v>
      </c>
      <c r="J24" s="214">
        <v>11.120245000000001</v>
      </c>
      <c r="K24" s="214">
        <v>11.02625703</v>
      </c>
      <c r="L24" s="214">
        <v>10.753220300000001</v>
      </c>
      <c r="M24" s="214">
        <v>9.4695381859999994</v>
      </c>
      <c r="N24" s="214">
        <v>9.1325593559999998</v>
      </c>
      <c r="O24" s="214">
        <v>8.8110057410000007</v>
      </c>
      <c r="P24" s="214">
        <v>8.5939818730000006</v>
      </c>
      <c r="Q24" s="214">
        <v>8.0411946870000008</v>
      </c>
      <c r="R24" s="214">
        <v>9.4319646959999996</v>
      </c>
      <c r="S24" s="214">
        <v>9.7148137769999998</v>
      </c>
      <c r="T24" s="214">
        <v>9.8251318409999993</v>
      </c>
      <c r="U24" s="214">
        <v>10.091044309999999</v>
      </c>
      <c r="V24" s="214">
        <v>10.12717076</v>
      </c>
      <c r="W24" s="214">
        <v>9.7442450800000007</v>
      </c>
      <c r="X24" s="214">
        <v>9.2987303489999995</v>
      </c>
      <c r="Y24" s="214">
        <v>9.0939189349999996</v>
      </c>
      <c r="Z24" s="214">
        <v>8.4971031979999996</v>
      </c>
      <c r="AA24" s="214">
        <v>7.5212303560000002</v>
      </c>
      <c r="AB24" s="214">
        <v>7.3566755500000003</v>
      </c>
      <c r="AC24" s="214">
        <v>7.6702787910000003</v>
      </c>
      <c r="AD24" s="214">
        <v>8.3349355490000008</v>
      </c>
      <c r="AE24" s="214">
        <v>8.4597283599999997</v>
      </c>
      <c r="AF24" s="214">
        <v>9.0501157939999999</v>
      </c>
      <c r="AG24" s="214">
        <v>9.5000941549999993</v>
      </c>
      <c r="AH24" s="214">
        <v>10.01615183</v>
      </c>
      <c r="AI24" s="214">
        <v>9.7334595979999996</v>
      </c>
      <c r="AJ24" s="214">
        <v>10.145863950000001</v>
      </c>
      <c r="AK24" s="214">
        <v>9.4891298249999991</v>
      </c>
      <c r="AL24" s="214">
        <v>8.4394713079999999</v>
      </c>
      <c r="AM24" s="214">
        <v>8.6862326700000008</v>
      </c>
      <c r="AN24" s="214">
        <v>9.1378055220000007</v>
      </c>
      <c r="AO24" s="214">
        <v>9.0372694849999995</v>
      </c>
      <c r="AP24" s="214">
        <v>9.7777587799999992</v>
      </c>
      <c r="AQ24" s="214">
        <v>10.16890006</v>
      </c>
      <c r="AR24" s="214">
        <v>10.489798220000001</v>
      </c>
      <c r="AS24" s="214">
        <v>10.547461589999999</v>
      </c>
      <c r="AT24" s="214">
        <v>10.714249049999999</v>
      </c>
      <c r="AU24" s="214">
        <v>10.55784903</v>
      </c>
      <c r="AV24" s="214">
        <v>10.095020549999999</v>
      </c>
      <c r="AW24" s="214">
        <v>9.3330046580000001</v>
      </c>
      <c r="AX24" s="214">
        <v>8.7214858690000003</v>
      </c>
      <c r="AY24" s="214">
        <v>8.4022962210000003</v>
      </c>
      <c r="AZ24" s="214">
        <v>8.7453953349999995</v>
      </c>
      <c r="BA24" s="214">
        <v>8.8900834389999996</v>
      </c>
      <c r="BB24" s="214">
        <v>8.6772719939999998</v>
      </c>
      <c r="BC24" s="214">
        <v>9.6084610579999996</v>
      </c>
      <c r="BD24" s="214">
        <v>10.435165599999999</v>
      </c>
      <c r="BE24" s="214">
        <v>10.714044019999999</v>
      </c>
      <c r="BF24" s="214">
        <v>10.718389569999999</v>
      </c>
      <c r="BG24" s="214">
        <v>10.09313785</v>
      </c>
      <c r="BH24" s="214">
        <v>9.8436430000000001</v>
      </c>
      <c r="BI24" s="214">
        <v>9.2796009999999995</v>
      </c>
      <c r="BJ24" s="355">
        <v>8.9754419999999993</v>
      </c>
      <c r="BK24" s="355">
        <v>9.0379489999999993</v>
      </c>
      <c r="BL24" s="355">
        <v>9.3944109999999998</v>
      </c>
      <c r="BM24" s="355">
        <v>9.3828580000000006</v>
      </c>
      <c r="BN24" s="355">
        <v>9.857424</v>
      </c>
      <c r="BO24" s="355">
        <v>10.09356</v>
      </c>
      <c r="BP24" s="355">
        <v>10.106529999999999</v>
      </c>
      <c r="BQ24" s="355">
        <v>10.177009999999999</v>
      </c>
      <c r="BR24" s="355">
        <v>10.30707</v>
      </c>
      <c r="BS24" s="355">
        <v>10.055350000000001</v>
      </c>
      <c r="BT24" s="355">
        <v>9.6376030000000004</v>
      </c>
      <c r="BU24" s="355">
        <v>9.1685219999999994</v>
      </c>
      <c r="BV24" s="355">
        <v>8.5695010000000007</v>
      </c>
    </row>
    <row r="25" spans="1:74" ht="11.1" customHeight="1" x14ac:dyDescent="0.2">
      <c r="A25" s="84" t="s">
        <v>856</v>
      </c>
      <c r="B25" s="189" t="s">
        <v>572</v>
      </c>
      <c r="C25" s="214">
        <v>7.2506258939999997</v>
      </c>
      <c r="D25" s="214">
        <v>7.43548557</v>
      </c>
      <c r="E25" s="214">
        <v>8.2239082860000003</v>
      </c>
      <c r="F25" s="214">
        <v>8.9775578920000001</v>
      </c>
      <c r="G25" s="214">
        <v>9.5826644479999992</v>
      </c>
      <c r="H25" s="214">
        <v>9.625841716</v>
      </c>
      <c r="I25" s="214">
        <v>9.592447731</v>
      </c>
      <c r="J25" s="214">
        <v>9.3378171030000008</v>
      </c>
      <c r="K25" s="214">
        <v>9.1196080790000007</v>
      </c>
      <c r="L25" s="214">
        <v>9.0003360749999999</v>
      </c>
      <c r="M25" s="214">
        <v>8.3794973749999997</v>
      </c>
      <c r="N25" s="214">
        <v>7.9998062240000003</v>
      </c>
      <c r="O25" s="214">
        <v>7.541937774</v>
      </c>
      <c r="P25" s="214">
        <v>7.150929734</v>
      </c>
      <c r="Q25" s="214">
        <v>6.82411937</v>
      </c>
      <c r="R25" s="214">
        <v>7.1323432760000003</v>
      </c>
      <c r="S25" s="214">
        <v>7.3874904920000004</v>
      </c>
      <c r="T25" s="214">
        <v>7.1669190739999999</v>
      </c>
      <c r="U25" s="214">
        <v>7.9040261789999997</v>
      </c>
      <c r="V25" s="214">
        <v>8.1308273070000006</v>
      </c>
      <c r="W25" s="214">
        <v>8.1244502890000003</v>
      </c>
      <c r="X25" s="214">
        <v>8.0484033820000001</v>
      </c>
      <c r="Y25" s="214">
        <v>7.6296708850000003</v>
      </c>
      <c r="Z25" s="214">
        <v>6.7221257550000004</v>
      </c>
      <c r="AA25" s="214">
        <v>6.2657175650000001</v>
      </c>
      <c r="AB25" s="214">
        <v>6.1006638799999999</v>
      </c>
      <c r="AC25" s="214">
        <v>6.5206001689999997</v>
      </c>
      <c r="AD25" s="214">
        <v>6.4745830660000001</v>
      </c>
      <c r="AE25" s="214">
        <v>7.1913992950000001</v>
      </c>
      <c r="AF25" s="214">
        <v>7.1013067330000004</v>
      </c>
      <c r="AG25" s="214">
        <v>7.8884590149999996</v>
      </c>
      <c r="AH25" s="214">
        <v>8.5164762700000001</v>
      </c>
      <c r="AI25" s="214">
        <v>8.4064110880000005</v>
      </c>
      <c r="AJ25" s="214">
        <v>8.7017409350000001</v>
      </c>
      <c r="AK25" s="214">
        <v>8.5249550139999997</v>
      </c>
      <c r="AL25" s="214">
        <v>7.6508547020000002</v>
      </c>
      <c r="AM25" s="214">
        <v>7.4197759379999999</v>
      </c>
      <c r="AN25" s="214">
        <v>7.6889029290000002</v>
      </c>
      <c r="AO25" s="214">
        <v>7.6240233919999998</v>
      </c>
      <c r="AP25" s="214">
        <v>8.01403687</v>
      </c>
      <c r="AQ25" s="214">
        <v>8.1029019909999995</v>
      </c>
      <c r="AR25" s="214">
        <v>8.3008937589999992</v>
      </c>
      <c r="AS25" s="214">
        <v>8.6960227319999994</v>
      </c>
      <c r="AT25" s="214">
        <v>8.8815497899999993</v>
      </c>
      <c r="AU25" s="214">
        <v>8.7926258560000008</v>
      </c>
      <c r="AV25" s="214">
        <v>8.6318603609999993</v>
      </c>
      <c r="AW25" s="214">
        <v>8.0308309510000004</v>
      </c>
      <c r="AX25" s="214">
        <v>7.9062286339999996</v>
      </c>
      <c r="AY25" s="214">
        <v>6.9484643799999999</v>
      </c>
      <c r="AZ25" s="214">
        <v>7.2394103230000004</v>
      </c>
      <c r="BA25" s="214">
        <v>7.6044322219999998</v>
      </c>
      <c r="BB25" s="214">
        <v>7.5764943750000002</v>
      </c>
      <c r="BC25" s="214">
        <v>7.9831639460000003</v>
      </c>
      <c r="BD25" s="214">
        <v>8.3538839310000004</v>
      </c>
      <c r="BE25" s="214">
        <v>8.6303168380000006</v>
      </c>
      <c r="BF25" s="214">
        <v>8.6096147110000008</v>
      </c>
      <c r="BG25" s="214">
        <v>8.4116093200000002</v>
      </c>
      <c r="BH25" s="214">
        <v>8.3780920000000005</v>
      </c>
      <c r="BI25" s="214">
        <v>7.8364779999999996</v>
      </c>
      <c r="BJ25" s="355">
        <v>7.8049220000000004</v>
      </c>
      <c r="BK25" s="355">
        <v>8.0748040000000003</v>
      </c>
      <c r="BL25" s="355">
        <v>8.2417479999999994</v>
      </c>
      <c r="BM25" s="355">
        <v>7.8829750000000001</v>
      </c>
      <c r="BN25" s="355">
        <v>7.920191</v>
      </c>
      <c r="BO25" s="355">
        <v>8.0895320000000002</v>
      </c>
      <c r="BP25" s="355">
        <v>8.1064989999999995</v>
      </c>
      <c r="BQ25" s="355">
        <v>8.2500940000000007</v>
      </c>
      <c r="BR25" s="355">
        <v>8.3525910000000003</v>
      </c>
      <c r="BS25" s="355">
        <v>8.1248550000000002</v>
      </c>
      <c r="BT25" s="355">
        <v>8.1156170000000003</v>
      </c>
      <c r="BU25" s="355">
        <v>7.7744280000000003</v>
      </c>
      <c r="BV25" s="355">
        <v>7.2882870000000004</v>
      </c>
    </row>
    <row r="26" spans="1:74" ht="11.1" customHeight="1" x14ac:dyDescent="0.2">
      <c r="A26" s="84" t="s">
        <v>857</v>
      </c>
      <c r="B26" s="189" t="s">
        <v>573</v>
      </c>
      <c r="C26" s="214">
        <v>7.4989121230000002</v>
      </c>
      <c r="D26" s="214">
        <v>7.7888970720000001</v>
      </c>
      <c r="E26" s="214">
        <v>8.2493405670000008</v>
      </c>
      <c r="F26" s="214">
        <v>8.5314571049999994</v>
      </c>
      <c r="G26" s="214">
        <v>8.5742210140000008</v>
      </c>
      <c r="H26" s="214">
        <v>9.2490057490000002</v>
      </c>
      <c r="I26" s="214">
        <v>9.8790782230000005</v>
      </c>
      <c r="J26" s="214">
        <v>10.016872599999999</v>
      </c>
      <c r="K26" s="214">
        <v>9.788949423</v>
      </c>
      <c r="L26" s="214">
        <v>8.9893354700000003</v>
      </c>
      <c r="M26" s="214">
        <v>8.3342724110000006</v>
      </c>
      <c r="N26" s="214">
        <v>8.3592010479999992</v>
      </c>
      <c r="O26" s="214">
        <v>8.2172755340000005</v>
      </c>
      <c r="P26" s="214">
        <v>8.3137761549999993</v>
      </c>
      <c r="Q26" s="214">
        <v>8.4481371460000005</v>
      </c>
      <c r="R26" s="214">
        <v>8.5448124360000008</v>
      </c>
      <c r="S26" s="214">
        <v>8.4006873560000006</v>
      </c>
      <c r="T26" s="214">
        <v>8.8143431379999999</v>
      </c>
      <c r="U26" s="214">
        <v>9.1660221130000004</v>
      </c>
      <c r="V26" s="214">
        <v>9.0315818879999998</v>
      </c>
      <c r="W26" s="214">
        <v>8.9792707909999994</v>
      </c>
      <c r="X26" s="214">
        <v>8.2371609629999991</v>
      </c>
      <c r="Y26" s="214">
        <v>7.1779007039999998</v>
      </c>
      <c r="Z26" s="214">
        <v>6.9595289830000002</v>
      </c>
      <c r="AA26" s="214">
        <v>6.8436322000000001</v>
      </c>
      <c r="AB26" s="214">
        <v>6.9775949610000003</v>
      </c>
      <c r="AC26" s="214">
        <v>7.1145222739999996</v>
      </c>
      <c r="AD26" s="214">
        <v>6.9575303640000001</v>
      </c>
      <c r="AE26" s="214">
        <v>6.949129278</v>
      </c>
      <c r="AF26" s="214">
        <v>7.5873176869999996</v>
      </c>
      <c r="AG26" s="214">
        <v>7.8950360960000001</v>
      </c>
      <c r="AH26" s="214">
        <v>8.1039387230000006</v>
      </c>
      <c r="AI26" s="214">
        <v>7.8771148560000004</v>
      </c>
      <c r="AJ26" s="214">
        <v>7.4345254880000002</v>
      </c>
      <c r="AK26" s="214">
        <v>6.9515867890000003</v>
      </c>
      <c r="AL26" s="214">
        <v>6.6784014770000004</v>
      </c>
      <c r="AM26" s="214">
        <v>6.7231436210000002</v>
      </c>
      <c r="AN26" s="214">
        <v>6.9581201229999996</v>
      </c>
      <c r="AO26" s="214">
        <v>7.155839973</v>
      </c>
      <c r="AP26" s="214">
        <v>7.2068920009999999</v>
      </c>
      <c r="AQ26" s="214">
        <v>7.2932286460000002</v>
      </c>
      <c r="AR26" s="214">
        <v>7.9005667470000001</v>
      </c>
      <c r="AS26" s="214">
        <v>8.3606365609999997</v>
      </c>
      <c r="AT26" s="214">
        <v>8.3599524269999996</v>
      </c>
      <c r="AU26" s="214">
        <v>8.1914855790000001</v>
      </c>
      <c r="AV26" s="214">
        <v>7.3020403610000004</v>
      </c>
      <c r="AW26" s="214">
        <v>7.2276361900000001</v>
      </c>
      <c r="AX26" s="214">
        <v>7.1757080479999997</v>
      </c>
      <c r="AY26" s="214">
        <v>6.9584976010000004</v>
      </c>
      <c r="AZ26" s="214">
        <v>6.9479252909999998</v>
      </c>
      <c r="BA26" s="214">
        <v>7.1049927310000003</v>
      </c>
      <c r="BB26" s="214">
        <v>7.0526004699999998</v>
      </c>
      <c r="BC26" s="214">
        <v>7.9110634160000002</v>
      </c>
      <c r="BD26" s="214">
        <v>7.975981752</v>
      </c>
      <c r="BE26" s="214">
        <v>8.5483059879999992</v>
      </c>
      <c r="BF26" s="214">
        <v>7.5453944489999998</v>
      </c>
      <c r="BG26" s="214">
        <v>7.6933508509999999</v>
      </c>
      <c r="BH26" s="214">
        <v>7.2580179999999999</v>
      </c>
      <c r="BI26" s="214">
        <v>6.7247849999999998</v>
      </c>
      <c r="BJ26" s="355">
        <v>6.7814030000000001</v>
      </c>
      <c r="BK26" s="355">
        <v>7.2934270000000003</v>
      </c>
      <c r="BL26" s="355">
        <v>7.606446</v>
      </c>
      <c r="BM26" s="355">
        <v>7.7105410000000001</v>
      </c>
      <c r="BN26" s="355">
        <v>7.742578</v>
      </c>
      <c r="BO26" s="355">
        <v>7.8173089999999998</v>
      </c>
      <c r="BP26" s="355">
        <v>8.0829009999999997</v>
      </c>
      <c r="BQ26" s="355">
        <v>8.3998530000000002</v>
      </c>
      <c r="BR26" s="355">
        <v>8.5831730000000004</v>
      </c>
      <c r="BS26" s="355">
        <v>8.4883070000000007</v>
      </c>
      <c r="BT26" s="355">
        <v>7.9718619999999998</v>
      </c>
      <c r="BU26" s="355">
        <v>7.3658830000000002</v>
      </c>
      <c r="BV26" s="355">
        <v>7.1990639999999999</v>
      </c>
    </row>
    <row r="27" spans="1:74" ht="11.1" customHeight="1" x14ac:dyDescent="0.2">
      <c r="A27" s="84" t="s">
        <v>858</v>
      </c>
      <c r="B27" s="189" t="s">
        <v>574</v>
      </c>
      <c r="C27" s="214">
        <v>9.1173174540000002</v>
      </c>
      <c r="D27" s="214">
        <v>9.2134723800000007</v>
      </c>
      <c r="E27" s="214">
        <v>9.604783973</v>
      </c>
      <c r="F27" s="214">
        <v>9.2054871899999995</v>
      </c>
      <c r="G27" s="214">
        <v>9.3338984299999996</v>
      </c>
      <c r="H27" s="214">
        <v>9.4757545329999999</v>
      </c>
      <c r="I27" s="214">
        <v>9.8153962260000007</v>
      </c>
      <c r="J27" s="214">
        <v>9.4458318680000009</v>
      </c>
      <c r="K27" s="214">
        <v>9.3488001179999998</v>
      </c>
      <c r="L27" s="214">
        <v>9.2955177259999999</v>
      </c>
      <c r="M27" s="214">
        <v>9.0319121540000005</v>
      </c>
      <c r="N27" s="214">
        <v>9.4278269300000002</v>
      </c>
      <c r="O27" s="214">
        <v>9.5069703099999998</v>
      </c>
      <c r="P27" s="214">
        <v>9.3547016349999996</v>
      </c>
      <c r="Q27" s="214">
        <v>9.4136931110000006</v>
      </c>
      <c r="R27" s="214">
        <v>8.9049448200000008</v>
      </c>
      <c r="S27" s="214">
        <v>8.3726286969999997</v>
      </c>
      <c r="T27" s="214">
        <v>9.0570926600000004</v>
      </c>
      <c r="U27" s="214">
        <v>9.0594114569999995</v>
      </c>
      <c r="V27" s="214">
        <v>9.1100497479999998</v>
      </c>
      <c r="W27" s="214">
        <v>8.8596831100000006</v>
      </c>
      <c r="X27" s="214">
        <v>8.8057937430000006</v>
      </c>
      <c r="Y27" s="214">
        <v>7.8365950949999998</v>
      </c>
      <c r="Z27" s="214">
        <v>8.4488790179999995</v>
      </c>
      <c r="AA27" s="214">
        <v>8.2355107529999998</v>
      </c>
      <c r="AB27" s="214">
        <v>8.7109176720000008</v>
      </c>
      <c r="AC27" s="214">
        <v>8.4521432809999997</v>
      </c>
      <c r="AD27" s="214">
        <v>7.9453054840000004</v>
      </c>
      <c r="AE27" s="214">
        <v>8.1078895709999994</v>
      </c>
      <c r="AF27" s="214">
        <v>8.5651464219999998</v>
      </c>
      <c r="AG27" s="214">
        <v>8.8520243700000005</v>
      </c>
      <c r="AH27" s="214">
        <v>9.3159325230000007</v>
      </c>
      <c r="AI27" s="214">
        <v>9.5252054279999996</v>
      </c>
      <c r="AJ27" s="214">
        <v>9.2298115349999996</v>
      </c>
      <c r="AK27" s="214">
        <v>9.2160965739999998</v>
      </c>
      <c r="AL27" s="214">
        <v>9.1846307300000003</v>
      </c>
      <c r="AM27" s="214">
        <v>9.0318961279999996</v>
      </c>
      <c r="AN27" s="214">
        <v>9.0401526220000008</v>
      </c>
      <c r="AO27" s="214">
        <v>9.2052143540000007</v>
      </c>
      <c r="AP27" s="214">
        <v>8.9645095080000008</v>
      </c>
      <c r="AQ27" s="214">
        <v>8.8609548759999992</v>
      </c>
      <c r="AR27" s="214">
        <v>9.4269133679999992</v>
      </c>
      <c r="AS27" s="214">
        <v>9.2028200019999993</v>
      </c>
      <c r="AT27" s="214">
        <v>9.2450659650000002</v>
      </c>
      <c r="AU27" s="214">
        <v>8.8568902650000005</v>
      </c>
      <c r="AV27" s="214">
        <v>8.4554889539999998</v>
      </c>
      <c r="AW27" s="214">
        <v>8.4778430539999992</v>
      </c>
      <c r="AX27" s="214">
        <v>8.6182617970000006</v>
      </c>
      <c r="AY27" s="214">
        <v>8.8560987450000006</v>
      </c>
      <c r="AZ27" s="214">
        <v>8.9934956499999998</v>
      </c>
      <c r="BA27" s="214">
        <v>8.8436022409999993</v>
      </c>
      <c r="BB27" s="214">
        <v>8.6417282659999994</v>
      </c>
      <c r="BC27" s="214">
        <v>8.5624558420000003</v>
      </c>
      <c r="BD27" s="214">
        <v>8.508125261</v>
      </c>
      <c r="BE27" s="214">
        <v>9.2115622439999996</v>
      </c>
      <c r="BF27" s="214">
        <v>9.0892655250000001</v>
      </c>
      <c r="BG27" s="214">
        <v>9.0275373719999994</v>
      </c>
      <c r="BH27" s="214">
        <v>8.7913990000000002</v>
      </c>
      <c r="BI27" s="214">
        <v>8.8331400000000002</v>
      </c>
      <c r="BJ27" s="355">
        <v>9.1436729999999997</v>
      </c>
      <c r="BK27" s="355">
        <v>9.2200279999999992</v>
      </c>
      <c r="BL27" s="355">
        <v>9.4291250000000009</v>
      </c>
      <c r="BM27" s="355">
        <v>9.402234</v>
      </c>
      <c r="BN27" s="355">
        <v>9.0550960000000007</v>
      </c>
      <c r="BO27" s="355">
        <v>9.0142430000000004</v>
      </c>
      <c r="BP27" s="355">
        <v>9.1909799999999997</v>
      </c>
      <c r="BQ27" s="355">
        <v>9.1434080000000009</v>
      </c>
      <c r="BR27" s="355">
        <v>9.1554400000000005</v>
      </c>
      <c r="BS27" s="355">
        <v>8.9010689999999997</v>
      </c>
      <c r="BT27" s="355">
        <v>8.6689950000000007</v>
      </c>
      <c r="BU27" s="355">
        <v>8.5302629999999997</v>
      </c>
      <c r="BV27" s="355">
        <v>8.8102099999999997</v>
      </c>
    </row>
    <row r="28" spans="1:74" ht="11.1" customHeight="1" x14ac:dyDescent="0.2">
      <c r="A28" s="84" t="s">
        <v>859</v>
      </c>
      <c r="B28" s="189" t="s">
        <v>548</v>
      </c>
      <c r="C28" s="214">
        <v>8.11</v>
      </c>
      <c r="D28" s="214">
        <v>8.69</v>
      </c>
      <c r="E28" s="214">
        <v>9.35</v>
      </c>
      <c r="F28" s="214">
        <v>9.49</v>
      </c>
      <c r="G28" s="214">
        <v>9.6999999999999993</v>
      </c>
      <c r="H28" s="214">
        <v>9.94</v>
      </c>
      <c r="I28" s="214">
        <v>10.06</v>
      </c>
      <c r="J28" s="214">
        <v>9.67</v>
      </c>
      <c r="K28" s="214">
        <v>9.39</v>
      </c>
      <c r="L28" s="214">
        <v>8.9700000000000006</v>
      </c>
      <c r="M28" s="214">
        <v>8.2899999999999991</v>
      </c>
      <c r="N28" s="214">
        <v>8.5299999999999994</v>
      </c>
      <c r="O28" s="214">
        <v>8.15</v>
      </c>
      <c r="P28" s="214">
        <v>7.81</v>
      </c>
      <c r="Q28" s="214">
        <v>7.85</v>
      </c>
      <c r="R28" s="214">
        <v>8.0299999999999994</v>
      </c>
      <c r="S28" s="214">
        <v>8.1300000000000008</v>
      </c>
      <c r="T28" s="214">
        <v>8.52</v>
      </c>
      <c r="U28" s="214">
        <v>8.49</v>
      </c>
      <c r="V28" s="214">
        <v>8.4600000000000009</v>
      </c>
      <c r="W28" s="214">
        <v>8.43</v>
      </c>
      <c r="X28" s="214">
        <v>7.79</v>
      </c>
      <c r="Y28" s="214">
        <v>7.39</v>
      </c>
      <c r="Z28" s="214">
        <v>7.23</v>
      </c>
      <c r="AA28" s="214">
        <v>6.75</v>
      </c>
      <c r="AB28" s="214">
        <v>6.86</v>
      </c>
      <c r="AC28" s="214">
        <v>7.08</v>
      </c>
      <c r="AD28" s="214">
        <v>6.98</v>
      </c>
      <c r="AE28" s="214">
        <v>7.32</v>
      </c>
      <c r="AF28" s="214">
        <v>7.72</v>
      </c>
      <c r="AG28" s="214">
        <v>8.14</v>
      </c>
      <c r="AH28" s="214">
        <v>8.3000000000000007</v>
      </c>
      <c r="AI28" s="214">
        <v>8.2799999999999994</v>
      </c>
      <c r="AJ28" s="214">
        <v>7.96</v>
      </c>
      <c r="AK28" s="214">
        <v>7.67</v>
      </c>
      <c r="AL28" s="214">
        <v>7.27</v>
      </c>
      <c r="AM28" s="214">
        <v>7.58</v>
      </c>
      <c r="AN28" s="214">
        <v>7.89</v>
      </c>
      <c r="AO28" s="214">
        <v>7.68</v>
      </c>
      <c r="AP28" s="214">
        <v>8.0399999999999991</v>
      </c>
      <c r="AQ28" s="214">
        <v>8.31</v>
      </c>
      <c r="AR28" s="214">
        <v>8.75</v>
      </c>
      <c r="AS28" s="214">
        <v>8.81</v>
      </c>
      <c r="AT28" s="214">
        <v>8.76</v>
      </c>
      <c r="AU28" s="214">
        <v>8.52</v>
      </c>
      <c r="AV28" s="214">
        <v>7.97</v>
      </c>
      <c r="AW28" s="214">
        <v>7.51</v>
      </c>
      <c r="AX28" s="214">
        <v>7.42</v>
      </c>
      <c r="AY28" s="214">
        <v>7.43</v>
      </c>
      <c r="AZ28" s="214">
        <v>7.82</v>
      </c>
      <c r="BA28" s="214">
        <v>7.74</v>
      </c>
      <c r="BB28" s="214">
        <v>7.63</v>
      </c>
      <c r="BC28" s="214">
        <v>8.4700000000000006</v>
      </c>
      <c r="BD28" s="214">
        <v>8.57</v>
      </c>
      <c r="BE28" s="214">
        <v>8.93</v>
      </c>
      <c r="BF28" s="214">
        <v>8.73</v>
      </c>
      <c r="BG28" s="214">
        <v>8.64</v>
      </c>
      <c r="BH28" s="214">
        <v>8.1790570000000002</v>
      </c>
      <c r="BI28" s="214">
        <v>7.9826160000000002</v>
      </c>
      <c r="BJ28" s="355">
        <v>8.2195429999999998</v>
      </c>
      <c r="BK28" s="355">
        <v>8.3400599999999994</v>
      </c>
      <c r="BL28" s="355">
        <v>8.410857</v>
      </c>
      <c r="BM28" s="355">
        <v>8.4405870000000007</v>
      </c>
      <c r="BN28" s="355">
        <v>8.4229029999999998</v>
      </c>
      <c r="BO28" s="355">
        <v>8.5914999999999999</v>
      </c>
      <c r="BP28" s="355">
        <v>8.7578209999999999</v>
      </c>
      <c r="BQ28" s="355">
        <v>8.7476730000000007</v>
      </c>
      <c r="BR28" s="355">
        <v>8.7545339999999996</v>
      </c>
      <c r="BS28" s="355">
        <v>8.5511350000000004</v>
      </c>
      <c r="BT28" s="355">
        <v>8.124663</v>
      </c>
      <c r="BU28" s="355">
        <v>7.9103019999999997</v>
      </c>
      <c r="BV28" s="355">
        <v>7.8926420000000004</v>
      </c>
    </row>
    <row r="29" spans="1:74" ht="11.1" customHeight="1" x14ac:dyDescent="0.2">
      <c r="A29" s="84"/>
      <c r="B29" s="88" t="s">
        <v>1236</v>
      </c>
      <c r="C29" s="231"/>
      <c r="D29" s="231"/>
      <c r="E29" s="231"/>
      <c r="F29" s="231"/>
      <c r="G29" s="231"/>
      <c r="H29" s="231"/>
      <c r="I29" s="231"/>
      <c r="J29" s="231"/>
      <c r="K29" s="231"/>
      <c r="L29" s="231"/>
      <c r="M29" s="231"/>
      <c r="N29" s="231"/>
      <c r="O29" s="231"/>
      <c r="P29" s="231"/>
      <c r="Q29" s="231"/>
      <c r="R29" s="231"/>
      <c r="S29" s="231"/>
      <c r="T29" s="231"/>
      <c r="U29" s="231"/>
      <c r="V29" s="231"/>
      <c r="W29" s="231"/>
      <c r="X29" s="231"/>
      <c r="Y29" s="231"/>
      <c r="Z29" s="231"/>
      <c r="AA29" s="231"/>
      <c r="AB29" s="231"/>
      <c r="AC29" s="231"/>
      <c r="AD29" s="231"/>
      <c r="AE29" s="231"/>
      <c r="AF29" s="231"/>
      <c r="AG29" s="231"/>
      <c r="AH29" s="231"/>
      <c r="AI29" s="231"/>
      <c r="AJ29" s="231"/>
      <c r="AK29" s="231"/>
      <c r="AL29" s="231"/>
      <c r="AM29" s="231"/>
      <c r="AN29" s="231"/>
      <c r="AO29" s="231"/>
      <c r="AP29" s="231"/>
      <c r="AQ29" s="231"/>
      <c r="AR29" s="231"/>
      <c r="AS29" s="231"/>
      <c r="AT29" s="231"/>
      <c r="AU29" s="231"/>
      <c r="AV29" s="231"/>
      <c r="AW29" s="231"/>
      <c r="AX29" s="231"/>
      <c r="AY29" s="231"/>
      <c r="AZ29" s="231"/>
      <c r="BA29" s="231"/>
      <c r="BB29" s="231"/>
      <c r="BC29" s="231"/>
      <c r="BD29" s="231"/>
      <c r="BE29" s="231"/>
      <c r="BF29" s="231"/>
      <c r="BG29" s="231"/>
      <c r="BH29" s="231"/>
      <c r="BI29" s="231"/>
      <c r="BJ29" s="390"/>
      <c r="BK29" s="390"/>
      <c r="BL29" s="390"/>
      <c r="BM29" s="390"/>
      <c r="BN29" s="390"/>
      <c r="BO29" s="390"/>
      <c r="BP29" s="390"/>
      <c r="BQ29" s="390"/>
      <c r="BR29" s="390"/>
      <c r="BS29" s="390"/>
      <c r="BT29" s="390"/>
      <c r="BU29" s="390"/>
      <c r="BV29" s="390"/>
    </row>
    <row r="30" spans="1:74" ht="11.1" customHeight="1" x14ac:dyDescent="0.2">
      <c r="A30" s="84" t="s">
        <v>860</v>
      </c>
      <c r="B30" s="189" t="s">
        <v>567</v>
      </c>
      <c r="C30" s="261">
        <v>9.3588679940000006</v>
      </c>
      <c r="D30" s="261">
        <v>10.16396758</v>
      </c>
      <c r="E30" s="261">
        <v>10.95582512</v>
      </c>
      <c r="F30" s="261">
        <v>10.98038038</v>
      </c>
      <c r="G30" s="261">
        <v>9.9378675760000004</v>
      </c>
      <c r="H30" s="261">
        <v>8.7982177460000006</v>
      </c>
      <c r="I30" s="261">
        <v>8.2732853609999992</v>
      </c>
      <c r="J30" s="261">
        <v>8.0238608520000003</v>
      </c>
      <c r="K30" s="261">
        <v>8.086198972</v>
      </c>
      <c r="L30" s="261">
        <v>7.6366901189999998</v>
      </c>
      <c r="M30" s="261">
        <v>8.9615167459999991</v>
      </c>
      <c r="N30" s="261">
        <v>10.08205929</v>
      </c>
      <c r="O30" s="261">
        <v>10.005093430000001</v>
      </c>
      <c r="P30" s="261">
        <v>9.1829768410000003</v>
      </c>
      <c r="Q30" s="261">
        <v>8.0989425120000007</v>
      </c>
      <c r="R30" s="261">
        <v>8.6678063440000006</v>
      </c>
      <c r="S30" s="261">
        <v>7.1486680180000004</v>
      </c>
      <c r="T30" s="261">
        <v>6.284288375</v>
      </c>
      <c r="U30" s="261">
        <v>6.1501760929999998</v>
      </c>
      <c r="V30" s="261">
        <v>5.9366597130000001</v>
      </c>
      <c r="W30" s="261">
        <v>6.2167254989999998</v>
      </c>
      <c r="X30" s="261">
        <v>5.6419066510000002</v>
      </c>
      <c r="Y30" s="261">
        <v>6.5822992420000004</v>
      </c>
      <c r="Z30" s="261">
        <v>7.7949417859999999</v>
      </c>
      <c r="AA30" s="261">
        <v>6.9363884730000001</v>
      </c>
      <c r="AB30" s="261">
        <v>6.8895142399999996</v>
      </c>
      <c r="AC30" s="261">
        <v>6.7995878059999999</v>
      </c>
      <c r="AD30" s="261">
        <v>7.1242841050000001</v>
      </c>
      <c r="AE30" s="261">
        <v>6.7164218289999997</v>
      </c>
      <c r="AF30" s="261">
        <v>6.0022458680000002</v>
      </c>
      <c r="AG30" s="261">
        <v>6.1916693609999998</v>
      </c>
      <c r="AH30" s="261">
        <v>6.1707072040000002</v>
      </c>
      <c r="AI30" s="261">
        <v>6.0265870179999999</v>
      </c>
      <c r="AJ30" s="261">
        <v>6.3814590219999996</v>
      </c>
      <c r="AK30" s="261">
        <v>6.8369076260000003</v>
      </c>
      <c r="AL30" s="261">
        <v>7.4073315830000004</v>
      </c>
      <c r="AM30" s="261">
        <v>7.7850467459999999</v>
      </c>
      <c r="AN30" s="261">
        <v>8.1954959990000003</v>
      </c>
      <c r="AO30" s="261">
        <v>7.5022936380000003</v>
      </c>
      <c r="AP30" s="261">
        <v>7.3568413699999997</v>
      </c>
      <c r="AQ30" s="261">
        <v>7.2775850719999999</v>
      </c>
      <c r="AR30" s="261">
        <v>6.2653718429999996</v>
      </c>
      <c r="AS30" s="261">
        <v>6.3512585880000003</v>
      </c>
      <c r="AT30" s="261">
        <v>6.3042900289999997</v>
      </c>
      <c r="AU30" s="261">
        <v>6.4651937860000004</v>
      </c>
      <c r="AV30" s="261">
        <v>5.7107307130000002</v>
      </c>
      <c r="AW30" s="261">
        <v>6.8785839539999998</v>
      </c>
      <c r="AX30" s="261">
        <v>7.6792322249999998</v>
      </c>
      <c r="AY30" s="261">
        <v>8.5864418909999998</v>
      </c>
      <c r="AZ30" s="261">
        <v>9.0548956860000001</v>
      </c>
      <c r="BA30" s="261">
        <v>9.4276327359999996</v>
      </c>
      <c r="BB30" s="261">
        <v>9.9106308030000001</v>
      </c>
      <c r="BC30" s="261">
        <v>8.3459921189999999</v>
      </c>
      <c r="BD30" s="261">
        <v>6.8780456709999997</v>
      </c>
      <c r="BE30" s="261">
        <v>6.6468602639999999</v>
      </c>
      <c r="BF30" s="261">
        <v>6.6153178199999996</v>
      </c>
      <c r="BG30" s="261">
        <v>6.2235586229999997</v>
      </c>
      <c r="BH30" s="261">
        <v>6.6286889999999996</v>
      </c>
      <c r="BI30" s="261">
        <v>8.1897730000000006</v>
      </c>
      <c r="BJ30" s="384">
        <v>9.0540210000000005</v>
      </c>
      <c r="BK30" s="384">
        <v>9.2357960000000006</v>
      </c>
      <c r="BL30" s="384">
        <v>9.0604569999999995</v>
      </c>
      <c r="BM30" s="384">
        <v>8.8500270000000008</v>
      </c>
      <c r="BN30" s="384">
        <v>8.5021970000000007</v>
      </c>
      <c r="BO30" s="384">
        <v>7.6556230000000003</v>
      </c>
      <c r="BP30" s="384">
        <v>7.2717159999999996</v>
      </c>
      <c r="BQ30" s="384">
        <v>7.2051129999999999</v>
      </c>
      <c r="BR30" s="384">
        <v>7.1212059999999999</v>
      </c>
      <c r="BS30" s="384">
        <v>7.05044</v>
      </c>
      <c r="BT30" s="384">
        <v>7.1980459999999997</v>
      </c>
      <c r="BU30" s="384">
        <v>8.2895210000000006</v>
      </c>
      <c r="BV30" s="384">
        <v>8.945335</v>
      </c>
    </row>
    <row r="31" spans="1:74" ht="11.1" customHeight="1" x14ac:dyDescent="0.2">
      <c r="A31" s="84" t="s">
        <v>861</v>
      </c>
      <c r="B31" s="187" t="s">
        <v>600</v>
      </c>
      <c r="C31" s="261">
        <v>9.3222696529999993</v>
      </c>
      <c r="D31" s="261">
        <v>9.8883014849999995</v>
      </c>
      <c r="E31" s="261">
        <v>10.350193089999999</v>
      </c>
      <c r="F31" s="261">
        <v>9.3309259690000008</v>
      </c>
      <c r="G31" s="261">
        <v>9.1224968870000005</v>
      </c>
      <c r="H31" s="261">
        <v>9.1781685329999991</v>
      </c>
      <c r="I31" s="261">
        <v>9.1447123910000006</v>
      </c>
      <c r="J31" s="261">
        <v>8.7782906460000003</v>
      </c>
      <c r="K31" s="261">
        <v>8.2658763820000001</v>
      </c>
      <c r="L31" s="261">
        <v>7.9587711189999997</v>
      </c>
      <c r="M31" s="261">
        <v>8.7498466280000002</v>
      </c>
      <c r="N31" s="261">
        <v>8.6768356600000001</v>
      </c>
      <c r="O31" s="261">
        <v>8.2951834279999996</v>
      </c>
      <c r="P31" s="261">
        <v>7.966028391</v>
      </c>
      <c r="Q31" s="261">
        <v>7.6503972579999999</v>
      </c>
      <c r="R31" s="261">
        <v>7.6449089739999998</v>
      </c>
      <c r="S31" s="261">
        <v>7.4617121160000002</v>
      </c>
      <c r="T31" s="261">
        <v>6.9776198640000002</v>
      </c>
      <c r="U31" s="261">
        <v>6.9923811389999999</v>
      </c>
      <c r="V31" s="261">
        <v>6.6035240980000003</v>
      </c>
      <c r="W31" s="261">
        <v>6.9250712950000004</v>
      </c>
      <c r="X31" s="261">
        <v>6.5023077069999999</v>
      </c>
      <c r="Y31" s="261">
        <v>6.833652925</v>
      </c>
      <c r="Z31" s="261">
        <v>6.9686868510000002</v>
      </c>
      <c r="AA31" s="261">
        <v>6.5068490450000001</v>
      </c>
      <c r="AB31" s="261">
        <v>6.393824167</v>
      </c>
      <c r="AC31" s="261">
        <v>6.6387285199999999</v>
      </c>
      <c r="AD31" s="261">
        <v>5.8151801250000004</v>
      </c>
      <c r="AE31" s="261">
        <v>6.0861503309999998</v>
      </c>
      <c r="AF31" s="261">
        <v>6.1539792049999997</v>
      </c>
      <c r="AG31" s="261">
        <v>6.4207180050000003</v>
      </c>
      <c r="AH31" s="261">
        <v>6.2030051479999999</v>
      </c>
      <c r="AI31" s="261">
        <v>6.141799947</v>
      </c>
      <c r="AJ31" s="261">
        <v>6.2946883769999999</v>
      </c>
      <c r="AK31" s="261">
        <v>6.7719712510000001</v>
      </c>
      <c r="AL31" s="261">
        <v>6.9358542490000001</v>
      </c>
      <c r="AM31" s="261">
        <v>7.5862622000000002</v>
      </c>
      <c r="AN31" s="261">
        <v>8.0627794589999997</v>
      </c>
      <c r="AO31" s="261">
        <v>7.4754319330000003</v>
      </c>
      <c r="AP31" s="261">
        <v>7.6509565669999997</v>
      </c>
      <c r="AQ31" s="261">
        <v>7.3177116580000003</v>
      </c>
      <c r="AR31" s="261">
        <v>8.1162814399999998</v>
      </c>
      <c r="AS31" s="261">
        <v>8.2924396809999994</v>
      </c>
      <c r="AT31" s="261">
        <v>7.4118836080000001</v>
      </c>
      <c r="AU31" s="261">
        <v>7.0755098500000004</v>
      </c>
      <c r="AV31" s="261">
        <v>7.3811954740000001</v>
      </c>
      <c r="AW31" s="261">
        <v>7.5766461339999998</v>
      </c>
      <c r="AX31" s="261">
        <v>7.8477619189999999</v>
      </c>
      <c r="AY31" s="261">
        <v>7.9177322319999996</v>
      </c>
      <c r="AZ31" s="261">
        <v>8.5617870049999993</v>
      </c>
      <c r="BA31" s="261">
        <v>8.6375860370000002</v>
      </c>
      <c r="BB31" s="261">
        <v>7.6622264480000002</v>
      </c>
      <c r="BC31" s="261">
        <v>7.7282646650000002</v>
      </c>
      <c r="BD31" s="261">
        <v>9.6370723009999999</v>
      </c>
      <c r="BE31" s="261">
        <v>7.6830880629999996</v>
      </c>
      <c r="BF31" s="261">
        <v>7.8838008310000003</v>
      </c>
      <c r="BG31" s="261">
        <v>7.5874451010000001</v>
      </c>
      <c r="BH31" s="261">
        <v>7.670642</v>
      </c>
      <c r="BI31" s="261">
        <v>8.1251350000000002</v>
      </c>
      <c r="BJ31" s="384">
        <v>8.3027339999999992</v>
      </c>
      <c r="BK31" s="384">
        <v>8.7250870000000003</v>
      </c>
      <c r="BL31" s="384">
        <v>8.7340540000000004</v>
      </c>
      <c r="BM31" s="384">
        <v>8.6139399999999995</v>
      </c>
      <c r="BN31" s="384">
        <v>7.9096650000000004</v>
      </c>
      <c r="BO31" s="384">
        <v>7.5904230000000004</v>
      </c>
      <c r="BP31" s="384">
        <v>7.5011020000000004</v>
      </c>
      <c r="BQ31" s="384">
        <v>7.5258710000000004</v>
      </c>
      <c r="BR31" s="384">
        <v>7.4278680000000001</v>
      </c>
      <c r="BS31" s="384">
        <v>7.3100990000000001</v>
      </c>
      <c r="BT31" s="384">
        <v>7.4249289999999997</v>
      </c>
      <c r="BU31" s="384">
        <v>7.6680039999999998</v>
      </c>
      <c r="BV31" s="384">
        <v>7.7286450000000002</v>
      </c>
    </row>
    <row r="32" spans="1:74" ht="11.1" customHeight="1" x14ac:dyDescent="0.2">
      <c r="A32" s="84" t="s">
        <v>862</v>
      </c>
      <c r="B32" s="189" t="s">
        <v>568</v>
      </c>
      <c r="C32" s="261">
        <v>6.8872769329999999</v>
      </c>
      <c r="D32" s="261">
        <v>7.6260041970000003</v>
      </c>
      <c r="E32" s="261">
        <v>9.8889013539999997</v>
      </c>
      <c r="F32" s="261">
        <v>9.0113846560000006</v>
      </c>
      <c r="G32" s="261">
        <v>9.3937764559999994</v>
      </c>
      <c r="H32" s="261">
        <v>7.5838263259999996</v>
      </c>
      <c r="I32" s="261">
        <v>8.2273627509999994</v>
      </c>
      <c r="J32" s="261">
        <v>7.8372294800000004</v>
      </c>
      <c r="K32" s="261">
        <v>7.2501287369999998</v>
      </c>
      <c r="L32" s="261">
        <v>6.5009731569999998</v>
      </c>
      <c r="M32" s="261">
        <v>6.5632051379999998</v>
      </c>
      <c r="N32" s="261">
        <v>7.2284894619999998</v>
      </c>
      <c r="O32" s="261">
        <v>6.5494755140000001</v>
      </c>
      <c r="P32" s="261">
        <v>6.2115937040000002</v>
      </c>
      <c r="Q32" s="261">
        <v>6.2701806170000003</v>
      </c>
      <c r="R32" s="261">
        <v>5.7343337959999996</v>
      </c>
      <c r="S32" s="261">
        <v>5.3274930749999996</v>
      </c>
      <c r="T32" s="261">
        <v>5.7078340470000004</v>
      </c>
      <c r="U32" s="261">
        <v>5.4323727110000002</v>
      </c>
      <c r="V32" s="261">
        <v>5.6297098889999999</v>
      </c>
      <c r="W32" s="261">
        <v>5.3906118379999999</v>
      </c>
      <c r="X32" s="261">
        <v>5.0812108260000004</v>
      </c>
      <c r="Y32" s="261">
        <v>5.1101745210000002</v>
      </c>
      <c r="Z32" s="261">
        <v>5.1572863770000001</v>
      </c>
      <c r="AA32" s="261">
        <v>5.0522579949999997</v>
      </c>
      <c r="AB32" s="261">
        <v>5.1111485590000001</v>
      </c>
      <c r="AC32" s="261">
        <v>4.9290572260000003</v>
      </c>
      <c r="AD32" s="261">
        <v>4.9908062690000001</v>
      </c>
      <c r="AE32" s="261">
        <v>4.5197621200000002</v>
      </c>
      <c r="AF32" s="261">
        <v>4.5057452119999999</v>
      </c>
      <c r="AG32" s="261">
        <v>5.554647589</v>
      </c>
      <c r="AH32" s="261">
        <v>5.3521507719999999</v>
      </c>
      <c r="AI32" s="261">
        <v>5.4429123539999997</v>
      </c>
      <c r="AJ32" s="261">
        <v>5.2189345989999998</v>
      </c>
      <c r="AK32" s="261">
        <v>5.5099714420000003</v>
      </c>
      <c r="AL32" s="261">
        <v>5.4294632329999999</v>
      </c>
      <c r="AM32" s="261">
        <v>6.1148154400000001</v>
      </c>
      <c r="AN32" s="261">
        <v>5.9147140550000001</v>
      </c>
      <c r="AO32" s="261">
        <v>5.6644003730000003</v>
      </c>
      <c r="AP32" s="261">
        <v>6.1464605649999999</v>
      </c>
      <c r="AQ32" s="261">
        <v>5.7338961590000004</v>
      </c>
      <c r="AR32" s="261">
        <v>5.9386903100000001</v>
      </c>
      <c r="AS32" s="261">
        <v>5.3898264889999998</v>
      </c>
      <c r="AT32" s="261">
        <v>5.7192091869999997</v>
      </c>
      <c r="AU32" s="261">
        <v>5.6183522459999997</v>
      </c>
      <c r="AV32" s="261">
        <v>5.0159472840000001</v>
      </c>
      <c r="AW32" s="261">
        <v>5.4502875749999999</v>
      </c>
      <c r="AX32" s="261">
        <v>5.3596501329999997</v>
      </c>
      <c r="AY32" s="261">
        <v>5.6200747460000002</v>
      </c>
      <c r="AZ32" s="261">
        <v>6.0125855880000003</v>
      </c>
      <c r="BA32" s="261">
        <v>5.4212473670000003</v>
      </c>
      <c r="BB32" s="261">
        <v>4.9354344340000003</v>
      </c>
      <c r="BC32" s="261">
        <v>4.9811160460000004</v>
      </c>
      <c r="BD32" s="261">
        <v>5.3338745430000003</v>
      </c>
      <c r="BE32" s="261">
        <v>5.2482217020000004</v>
      </c>
      <c r="BF32" s="261">
        <v>5.3394775189999999</v>
      </c>
      <c r="BG32" s="261">
        <v>5.0394789830000004</v>
      </c>
      <c r="BH32" s="261">
        <v>5.201498</v>
      </c>
      <c r="BI32" s="261">
        <v>5.9313969999999996</v>
      </c>
      <c r="BJ32" s="384">
        <v>6.527755</v>
      </c>
      <c r="BK32" s="384">
        <v>7.2068529999999997</v>
      </c>
      <c r="BL32" s="384">
        <v>7.1129379999999998</v>
      </c>
      <c r="BM32" s="384">
        <v>7.0701260000000001</v>
      </c>
      <c r="BN32" s="384">
        <v>6.7150670000000003</v>
      </c>
      <c r="BO32" s="384">
        <v>6.1316819999999996</v>
      </c>
      <c r="BP32" s="384">
        <v>5.9533930000000002</v>
      </c>
      <c r="BQ32" s="384">
        <v>6.0110419999999998</v>
      </c>
      <c r="BR32" s="384">
        <v>5.9500010000000003</v>
      </c>
      <c r="BS32" s="384">
        <v>5.6961029999999999</v>
      </c>
      <c r="BT32" s="384">
        <v>5.4334300000000004</v>
      </c>
      <c r="BU32" s="384">
        <v>5.7952170000000001</v>
      </c>
      <c r="BV32" s="384">
        <v>5.9895709999999998</v>
      </c>
    </row>
    <row r="33" spans="1:74" ht="11.1" customHeight="1" x14ac:dyDescent="0.2">
      <c r="A33" s="84" t="s">
        <v>863</v>
      </c>
      <c r="B33" s="189" t="s">
        <v>569</v>
      </c>
      <c r="C33" s="261">
        <v>6.0614176769999997</v>
      </c>
      <c r="D33" s="261">
        <v>7.0621431719999999</v>
      </c>
      <c r="E33" s="261">
        <v>9.0228982890000005</v>
      </c>
      <c r="F33" s="261">
        <v>6.4618883010000001</v>
      </c>
      <c r="G33" s="261">
        <v>6.1851810880000002</v>
      </c>
      <c r="H33" s="261">
        <v>6.0423976909999997</v>
      </c>
      <c r="I33" s="261">
        <v>5.8960387909999996</v>
      </c>
      <c r="J33" s="261">
        <v>5.6567098299999996</v>
      </c>
      <c r="K33" s="261">
        <v>6.1745521539999997</v>
      </c>
      <c r="L33" s="261">
        <v>6.1040699270000003</v>
      </c>
      <c r="M33" s="261">
        <v>6.0718678949999996</v>
      </c>
      <c r="N33" s="261">
        <v>6.6961799329999998</v>
      </c>
      <c r="O33" s="261">
        <v>5.936783771</v>
      </c>
      <c r="P33" s="261">
        <v>5.6585802489999999</v>
      </c>
      <c r="Q33" s="261">
        <v>5.6876206700000003</v>
      </c>
      <c r="R33" s="261">
        <v>4.7739709870000002</v>
      </c>
      <c r="S33" s="261">
        <v>4.2008330200000001</v>
      </c>
      <c r="T33" s="261">
        <v>4.3814286149999999</v>
      </c>
      <c r="U33" s="261">
        <v>4.4447162179999999</v>
      </c>
      <c r="V33" s="261">
        <v>4.3111787320000001</v>
      </c>
      <c r="W33" s="261">
        <v>4.2471430469999998</v>
      </c>
      <c r="X33" s="261">
        <v>4.1825428000000002</v>
      </c>
      <c r="Y33" s="261">
        <v>4.247585559</v>
      </c>
      <c r="Z33" s="261">
        <v>4.6300040420000004</v>
      </c>
      <c r="AA33" s="261">
        <v>4.5110971559999999</v>
      </c>
      <c r="AB33" s="261">
        <v>4.5994602970000003</v>
      </c>
      <c r="AC33" s="261">
        <v>4.115386473</v>
      </c>
      <c r="AD33" s="261">
        <v>3.8328093669999999</v>
      </c>
      <c r="AE33" s="261">
        <v>3.3954542320000001</v>
      </c>
      <c r="AF33" s="261">
        <v>3.4803901129999999</v>
      </c>
      <c r="AG33" s="261">
        <v>4.106205332</v>
      </c>
      <c r="AH33" s="261">
        <v>4.0457257479999997</v>
      </c>
      <c r="AI33" s="261">
        <v>4.0306279260000002</v>
      </c>
      <c r="AJ33" s="261">
        <v>4.1156677669999997</v>
      </c>
      <c r="AK33" s="261">
        <v>4.3783098369999998</v>
      </c>
      <c r="AL33" s="261">
        <v>4.930324111</v>
      </c>
      <c r="AM33" s="261">
        <v>5.2217961309999996</v>
      </c>
      <c r="AN33" s="261">
        <v>5.2015094270000004</v>
      </c>
      <c r="AO33" s="261">
        <v>4.5004238089999999</v>
      </c>
      <c r="AP33" s="261">
        <v>4.3587189100000003</v>
      </c>
      <c r="AQ33" s="261">
        <v>4.163631938</v>
      </c>
      <c r="AR33" s="261">
        <v>4.2314013360000002</v>
      </c>
      <c r="AS33" s="261">
        <v>4.1008473949999997</v>
      </c>
      <c r="AT33" s="261">
        <v>4.0655970730000002</v>
      </c>
      <c r="AU33" s="261">
        <v>4.4599225730000001</v>
      </c>
      <c r="AV33" s="261">
        <v>4.4472070810000002</v>
      </c>
      <c r="AW33" s="261">
        <v>4.4899894140000001</v>
      </c>
      <c r="AX33" s="261">
        <v>4.9402135210000004</v>
      </c>
      <c r="AY33" s="261">
        <v>5.1153928400000002</v>
      </c>
      <c r="AZ33" s="261">
        <v>5.417108346</v>
      </c>
      <c r="BA33" s="261">
        <v>4.607141167</v>
      </c>
      <c r="BB33" s="261">
        <v>4.3285082040000002</v>
      </c>
      <c r="BC33" s="261">
        <v>4.2081507220000001</v>
      </c>
      <c r="BD33" s="261">
        <v>4.1191398069999998</v>
      </c>
      <c r="BE33" s="261">
        <v>4.154929503</v>
      </c>
      <c r="BF33" s="261">
        <v>4.2385643240000004</v>
      </c>
      <c r="BG33" s="261">
        <v>4.2399071450000001</v>
      </c>
      <c r="BH33" s="261">
        <v>4.6610149999999999</v>
      </c>
      <c r="BI33" s="261">
        <v>5.3461350000000003</v>
      </c>
      <c r="BJ33" s="384">
        <v>6.170032</v>
      </c>
      <c r="BK33" s="384">
        <v>6.5305340000000003</v>
      </c>
      <c r="BL33" s="384">
        <v>6.416601</v>
      </c>
      <c r="BM33" s="384">
        <v>6.0054869999999996</v>
      </c>
      <c r="BN33" s="384">
        <v>5.4005650000000003</v>
      </c>
      <c r="BO33" s="384">
        <v>4.8403999999999998</v>
      </c>
      <c r="BP33" s="384">
        <v>4.6566859999999997</v>
      </c>
      <c r="BQ33" s="384">
        <v>4.5354000000000001</v>
      </c>
      <c r="BR33" s="384">
        <v>4.4804909999999998</v>
      </c>
      <c r="BS33" s="384">
        <v>4.4853339999999999</v>
      </c>
      <c r="BT33" s="384">
        <v>4.6867749999999999</v>
      </c>
      <c r="BU33" s="384">
        <v>5.0720039999999997</v>
      </c>
      <c r="BV33" s="384">
        <v>5.5854650000000001</v>
      </c>
    </row>
    <row r="34" spans="1:74" ht="11.1" customHeight="1" x14ac:dyDescent="0.2">
      <c r="A34" s="84" t="s">
        <v>864</v>
      </c>
      <c r="B34" s="189" t="s">
        <v>570</v>
      </c>
      <c r="C34" s="261">
        <v>6.654042531</v>
      </c>
      <c r="D34" s="261">
        <v>7.2458191650000003</v>
      </c>
      <c r="E34" s="261">
        <v>6.7845405850000002</v>
      </c>
      <c r="F34" s="261">
        <v>6.353454857</v>
      </c>
      <c r="G34" s="261">
        <v>6.4227830729999997</v>
      </c>
      <c r="H34" s="261">
        <v>6.3437419840000002</v>
      </c>
      <c r="I34" s="261">
        <v>6.2148966530000003</v>
      </c>
      <c r="J34" s="261">
        <v>5.6819337909999996</v>
      </c>
      <c r="K34" s="261">
        <v>5.85370568</v>
      </c>
      <c r="L34" s="261">
        <v>5.8527817759999996</v>
      </c>
      <c r="M34" s="261">
        <v>5.8463537150000002</v>
      </c>
      <c r="N34" s="261">
        <v>6.2873827569999996</v>
      </c>
      <c r="O34" s="261">
        <v>5.9345007049999996</v>
      </c>
      <c r="P34" s="261">
        <v>5.8128796950000003</v>
      </c>
      <c r="Q34" s="261">
        <v>5.3160476660000002</v>
      </c>
      <c r="R34" s="261">
        <v>4.6128594490000001</v>
      </c>
      <c r="S34" s="261">
        <v>4.4516736540000004</v>
      </c>
      <c r="T34" s="261">
        <v>4.686779746</v>
      </c>
      <c r="U34" s="261">
        <v>4.6528182759999996</v>
      </c>
      <c r="V34" s="261">
        <v>4.6611641529999996</v>
      </c>
      <c r="W34" s="261">
        <v>4.6262988649999999</v>
      </c>
      <c r="X34" s="261">
        <v>4.5079075550000001</v>
      </c>
      <c r="Y34" s="261">
        <v>4.2287627560000001</v>
      </c>
      <c r="Z34" s="261">
        <v>4.4037500290000002</v>
      </c>
      <c r="AA34" s="261">
        <v>4.7035626109999997</v>
      </c>
      <c r="AB34" s="261">
        <v>4.4803406250000002</v>
      </c>
      <c r="AC34" s="261">
        <v>4.0133889439999999</v>
      </c>
      <c r="AD34" s="261">
        <v>3.6975872810000001</v>
      </c>
      <c r="AE34" s="261">
        <v>3.8202695539999998</v>
      </c>
      <c r="AF34" s="261">
        <v>3.8429000809999998</v>
      </c>
      <c r="AG34" s="261">
        <v>4.4191412579999998</v>
      </c>
      <c r="AH34" s="261">
        <v>4.4285752819999997</v>
      </c>
      <c r="AI34" s="261">
        <v>4.4867768799999999</v>
      </c>
      <c r="AJ34" s="261">
        <v>4.5429080730000004</v>
      </c>
      <c r="AK34" s="261">
        <v>4.7053761009999997</v>
      </c>
      <c r="AL34" s="261">
        <v>5.185781671</v>
      </c>
      <c r="AM34" s="261">
        <v>5.7841476260000002</v>
      </c>
      <c r="AN34" s="261">
        <v>5.4461949379999997</v>
      </c>
      <c r="AO34" s="261">
        <v>4.7461968529999998</v>
      </c>
      <c r="AP34" s="261">
        <v>5.0313397359999996</v>
      </c>
      <c r="AQ34" s="261">
        <v>4.8843757610000003</v>
      </c>
      <c r="AR34" s="261">
        <v>4.9458154319999998</v>
      </c>
      <c r="AS34" s="261">
        <v>4.8782830879999999</v>
      </c>
      <c r="AT34" s="261">
        <v>4.819839032</v>
      </c>
      <c r="AU34" s="261">
        <v>4.9088221619999999</v>
      </c>
      <c r="AV34" s="261">
        <v>4.7757748590000002</v>
      </c>
      <c r="AW34" s="261">
        <v>4.7618962610000004</v>
      </c>
      <c r="AX34" s="261">
        <v>5.1897322729999997</v>
      </c>
      <c r="AY34" s="261">
        <v>5.5933922909999998</v>
      </c>
      <c r="AZ34" s="261">
        <v>5.5386453170000003</v>
      </c>
      <c r="BA34" s="261">
        <v>4.9076400629999997</v>
      </c>
      <c r="BB34" s="261">
        <v>4.8026889449999999</v>
      </c>
      <c r="BC34" s="261">
        <v>4.6752496949999998</v>
      </c>
      <c r="BD34" s="261">
        <v>4.5007755219999996</v>
      </c>
      <c r="BE34" s="261">
        <v>4.7219171969999998</v>
      </c>
      <c r="BF34" s="261">
        <v>4.6250350090000003</v>
      </c>
      <c r="BG34" s="261">
        <v>4.6923651619999998</v>
      </c>
      <c r="BH34" s="261">
        <v>4.9756410000000004</v>
      </c>
      <c r="BI34" s="261">
        <v>5.6018080000000001</v>
      </c>
      <c r="BJ34" s="384">
        <v>6.3996570000000004</v>
      </c>
      <c r="BK34" s="384">
        <v>6.7543150000000001</v>
      </c>
      <c r="BL34" s="384">
        <v>6.2165549999999996</v>
      </c>
      <c r="BM34" s="384">
        <v>5.515396</v>
      </c>
      <c r="BN34" s="384">
        <v>5.0377700000000001</v>
      </c>
      <c r="BO34" s="384">
        <v>4.8828360000000002</v>
      </c>
      <c r="BP34" s="384">
        <v>4.7384820000000003</v>
      </c>
      <c r="BQ34" s="384">
        <v>4.7438229999999999</v>
      </c>
      <c r="BR34" s="384">
        <v>4.7216189999999996</v>
      </c>
      <c r="BS34" s="384">
        <v>4.7790470000000003</v>
      </c>
      <c r="BT34" s="384">
        <v>4.8497149999999998</v>
      </c>
      <c r="BU34" s="384">
        <v>5.3269229999999999</v>
      </c>
      <c r="BV34" s="384">
        <v>5.7136290000000001</v>
      </c>
    </row>
    <row r="35" spans="1:74" ht="11.1" customHeight="1" x14ac:dyDescent="0.2">
      <c r="A35" s="84" t="s">
        <v>865</v>
      </c>
      <c r="B35" s="189" t="s">
        <v>571</v>
      </c>
      <c r="C35" s="261">
        <v>6.0494543480000003</v>
      </c>
      <c r="D35" s="261">
        <v>6.8816460590000004</v>
      </c>
      <c r="E35" s="261">
        <v>6.1075546650000003</v>
      </c>
      <c r="F35" s="261">
        <v>6.0237398539999996</v>
      </c>
      <c r="G35" s="261">
        <v>6.2391227799999998</v>
      </c>
      <c r="H35" s="261">
        <v>6.0561184040000002</v>
      </c>
      <c r="I35" s="261">
        <v>5.6195607560000003</v>
      </c>
      <c r="J35" s="261">
        <v>5.2259756959999999</v>
      </c>
      <c r="K35" s="261">
        <v>5.2583985220000002</v>
      </c>
      <c r="L35" s="261">
        <v>5.3241753650000003</v>
      </c>
      <c r="M35" s="261">
        <v>5.480597242</v>
      </c>
      <c r="N35" s="261">
        <v>5.7967214069999997</v>
      </c>
      <c r="O35" s="261">
        <v>5.4054237399999998</v>
      </c>
      <c r="P35" s="261">
        <v>5.307894353</v>
      </c>
      <c r="Q35" s="261">
        <v>5.2014283780000001</v>
      </c>
      <c r="R35" s="261">
        <v>4.5280111510000003</v>
      </c>
      <c r="S35" s="261">
        <v>4.2014125560000002</v>
      </c>
      <c r="T35" s="261">
        <v>4.4377986370000002</v>
      </c>
      <c r="U35" s="261">
        <v>4.3415019069999996</v>
      </c>
      <c r="V35" s="261">
        <v>4.2794395559999998</v>
      </c>
      <c r="W35" s="261">
        <v>4.1641417560000002</v>
      </c>
      <c r="X35" s="261">
        <v>3.9861765359999999</v>
      </c>
      <c r="Y35" s="261">
        <v>3.857398962</v>
      </c>
      <c r="Z35" s="261">
        <v>3.9692163210000002</v>
      </c>
      <c r="AA35" s="261">
        <v>4.1271880259999998</v>
      </c>
      <c r="AB35" s="261">
        <v>4.1347143879999999</v>
      </c>
      <c r="AC35" s="261">
        <v>3.7080405380000001</v>
      </c>
      <c r="AD35" s="261">
        <v>3.4521801760000002</v>
      </c>
      <c r="AE35" s="261">
        <v>3.3528390450000001</v>
      </c>
      <c r="AF35" s="261">
        <v>3.4474100179999998</v>
      </c>
      <c r="AG35" s="261">
        <v>4.1107239980000001</v>
      </c>
      <c r="AH35" s="261">
        <v>4.0384545249999997</v>
      </c>
      <c r="AI35" s="261">
        <v>4.2538391229999997</v>
      </c>
      <c r="AJ35" s="261">
        <v>4.4036368809999997</v>
      </c>
      <c r="AK35" s="261">
        <v>4.5214702759999996</v>
      </c>
      <c r="AL35" s="261">
        <v>4.9457381729999996</v>
      </c>
      <c r="AM35" s="261">
        <v>5.3255034060000002</v>
      </c>
      <c r="AN35" s="261">
        <v>5.1314578729999996</v>
      </c>
      <c r="AO35" s="261">
        <v>4.5013291899999999</v>
      </c>
      <c r="AP35" s="261">
        <v>4.5017921159999998</v>
      </c>
      <c r="AQ35" s="261">
        <v>4.4806211960000004</v>
      </c>
      <c r="AR35" s="261">
        <v>4.52054344</v>
      </c>
      <c r="AS35" s="261">
        <v>4.3905666349999999</v>
      </c>
      <c r="AT35" s="261">
        <v>4.262999432</v>
      </c>
      <c r="AU35" s="261">
        <v>4.2552081020000001</v>
      </c>
      <c r="AV35" s="261">
        <v>4.2883557999999997</v>
      </c>
      <c r="AW35" s="261">
        <v>4.4545079559999996</v>
      </c>
      <c r="AX35" s="261">
        <v>4.6785263129999999</v>
      </c>
      <c r="AY35" s="261">
        <v>5.0066938810000003</v>
      </c>
      <c r="AZ35" s="261">
        <v>5.277610052</v>
      </c>
      <c r="BA35" s="261">
        <v>4.5171417250000001</v>
      </c>
      <c r="BB35" s="261">
        <v>4.3151255300000004</v>
      </c>
      <c r="BC35" s="261">
        <v>4.2021562540000001</v>
      </c>
      <c r="BD35" s="261">
        <v>4.1126216219999998</v>
      </c>
      <c r="BE35" s="261">
        <v>4.1761552320000002</v>
      </c>
      <c r="BF35" s="261">
        <v>4.0936817129999996</v>
      </c>
      <c r="BG35" s="261">
        <v>4.1635547500000003</v>
      </c>
      <c r="BH35" s="261">
        <v>4.5615160000000001</v>
      </c>
      <c r="BI35" s="261">
        <v>5.2079560000000003</v>
      </c>
      <c r="BJ35" s="384">
        <v>5.9069789999999998</v>
      </c>
      <c r="BK35" s="384">
        <v>5.9654160000000003</v>
      </c>
      <c r="BL35" s="384">
        <v>5.6977869999999999</v>
      </c>
      <c r="BM35" s="384">
        <v>5.0799760000000003</v>
      </c>
      <c r="BN35" s="384">
        <v>4.5733579999999998</v>
      </c>
      <c r="BO35" s="384">
        <v>4.450234</v>
      </c>
      <c r="BP35" s="384">
        <v>4.305212</v>
      </c>
      <c r="BQ35" s="384">
        <v>4.2055290000000003</v>
      </c>
      <c r="BR35" s="384">
        <v>4.2894310000000004</v>
      </c>
      <c r="BS35" s="384">
        <v>4.3713519999999999</v>
      </c>
      <c r="BT35" s="384">
        <v>4.5675520000000001</v>
      </c>
      <c r="BU35" s="384">
        <v>4.9024929999999998</v>
      </c>
      <c r="BV35" s="384">
        <v>5.2986230000000001</v>
      </c>
    </row>
    <row r="36" spans="1:74" ht="11.1" customHeight="1" x14ac:dyDescent="0.2">
      <c r="A36" s="84" t="s">
        <v>866</v>
      </c>
      <c r="B36" s="189" t="s">
        <v>572</v>
      </c>
      <c r="C36" s="261">
        <v>4.6702076049999999</v>
      </c>
      <c r="D36" s="261">
        <v>5.7342020810000003</v>
      </c>
      <c r="E36" s="261">
        <v>5.1015947969999997</v>
      </c>
      <c r="F36" s="261">
        <v>4.9038781250000003</v>
      </c>
      <c r="G36" s="261">
        <v>5.0528434820000001</v>
      </c>
      <c r="H36" s="261">
        <v>4.851399357</v>
      </c>
      <c r="I36" s="261">
        <v>4.9071203600000004</v>
      </c>
      <c r="J36" s="261">
        <v>4.3718355520000003</v>
      </c>
      <c r="K36" s="261">
        <v>4.3688717600000002</v>
      </c>
      <c r="L36" s="261">
        <v>4.2855218600000002</v>
      </c>
      <c r="M36" s="261">
        <v>4.0212649989999996</v>
      </c>
      <c r="N36" s="261">
        <v>4.5170525250000004</v>
      </c>
      <c r="O36" s="261">
        <v>3.4379901369999999</v>
      </c>
      <c r="P36" s="261">
        <v>3.1746691729999998</v>
      </c>
      <c r="Q36" s="261">
        <v>3.0655834039999998</v>
      </c>
      <c r="R36" s="261">
        <v>2.9137229850000002</v>
      </c>
      <c r="S36" s="261">
        <v>2.8367993089999999</v>
      </c>
      <c r="T36" s="261">
        <v>3.0662687750000002</v>
      </c>
      <c r="U36" s="261">
        <v>3.101800661</v>
      </c>
      <c r="V36" s="261">
        <v>3.1570487599999999</v>
      </c>
      <c r="W36" s="261">
        <v>2.9751010619999998</v>
      </c>
      <c r="X36" s="261">
        <v>2.8090706839999999</v>
      </c>
      <c r="Y36" s="261">
        <v>2.3248348210000001</v>
      </c>
      <c r="Z36" s="261">
        <v>2.421887328</v>
      </c>
      <c r="AA36" s="261">
        <v>2.5267723179999999</v>
      </c>
      <c r="AB36" s="261">
        <v>2.4114417330000002</v>
      </c>
      <c r="AC36" s="261">
        <v>1.9226332420000001</v>
      </c>
      <c r="AD36" s="261">
        <v>2.1320701899999999</v>
      </c>
      <c r="AE36" s="261">
        <v>2.1806384570000001</v>
      </c>
      <c r="AF36" s="261">
        <v>2.2030475260000002</v>
      </c>
      <c r="AG36" s="261">
        <v>3.007267245</v>
      </c>
      <c r="AH36" s="261">
        <v>3.0445728179999998</v>
      </c>
      <c r="AI36" s="261">
        <v>3.1836996019999999</v>
      </c>
      <c r="AJ36" s="261">
        <v>3.2380297100000002</v>
      </c>
      <c r="AK36" s="261">
        <v>2.9995746740000002</v>
      </c>
      <c r="AL36" s="261">
        <v>3.3436314</v>
      </c>
      <c r="AM36" s="261">
        <v>3.892747972</v>
      </c>
      <c r="AN36" s="261">
        <v>3.5104256039999999</v>
      </c>
      <c r="AO36" s="261">
        <v>2.8614856190000002</v>
      </c>
      <c r="AP36" s="261">
        <v>3.3312133479999999</v>
      </c>
      <c r="AQ36" s="261">
        <v>3.3695151000000001</v>
      </c>
      <c r="AR36" s="261">
        <v>3.5249538359999999</v>
      </c>
      <c r="AS36" s="261">
        <v>3.4182587450000002</v>
      </c>
      <c r="AT36" s="261">
        <v>3.2143908809999999</v>
      </c>
      <c r="AU36" s="261">
        <v>3.2236556059999999</v>
      </c>
      <c r="AV36" s="261">
        <v>3.1482831419999999</v>
      </c>
      <c r="AW36" s="261">
        <v>3.0151959850000001</v>
      </c>
      <c r="AX36" s="261">
        <v>3.2339066609999998</v>
      </c>
      <c r="AY36" s="261">
        <v>3.3493621070000001</v>
      </c>
      <c r="AZ36" s="261">
        <v>3.7558199120000002</v>
      </c>
      <c r="BA36" s="261">
        <v>2.9114262329999998</v>
      </c>
      <c r="BB36" s="261">
        <v>2.9587098599999999</v>
      </c>
      <c r="BC36" s="261">
        <v>3.0997990560000002</v>
      </c>
      <c r="BD36" s="261">
        <v>3.2042345779999999</v>
      </c>
      <c r="BE36" s="261">
        <v>3.172697077</v>
      </c>
      <c r="BF36" s="261">
        <v>3.012392873</v>
      </c>
      <c r="BG36" s="261">
        <v>3.167731581</v>
      </c>
      <c r="BH36" s="261">
        <v>3.624155</v>
      </c>
      <c r="BI36" s="261">
        <v>3.9990299999999999</v>
      </c>
      <c r="BJ36" s="384">
        <v>4.840802</v>
      </c>
      <c r="BK36" s="384">
        <v>4.6910569999999998</v>
      </c>
      <c r="BL36" s="384">
        <v>4.1596659999999996</v>
      </c>
      <c r="BM36" s="384">
        <v>3.578344</v>
      </c>
      <c r="BN36" s="384">
        <v>3.310111</v>
      </c>
      <c r="BO36" s="384">
        <v>3.2161909999999998</v>
      </c>
      <c r="BP36" s="384">
        <v>3.087329</v>
      </c>
      <c r="BQ36" s="384">
        <v>3.1808160000000001</v>
      </c>
      <c r="BR36" s="384">
        <v>3.240138</v>
      </c>
      <c r="BS36" s="384">
        <v>3.079053</v>
      </c>
      <c r="BT36" s="384">
        <v>3.2745220000000002</v>
      </c>
      <c r="BU36" s="384">
        <v>3.3703500000000002</v>
      </c>
      <c r="BV36" s="384">
        <v>3.7653569999999998</v>
      </c>
    </row>
    <row r="37" spans="1:74" s="85" customFormat="1" ht="11.1" customHeight="1" x14ac:dyDescent="0.2">
      <c r="A37" s="84" t="s">
        <v>867</v>
      </c>
      <c r="B37" s="189" t="s">
        <v>573</v>
      </c>
      <c r="C37" s="261">
        <v>6.2686745249999998</v>
      </c>
      <c r="D37" s="261">
        <v>6.7419249319999999</v>
      </c>
      <c r="E37" s="261">
        <v>7.0630522710000001</v>
      </c>
      <c r="F37" s="261">
        <v>6.8847639879999996</v>
      </c>
      <c r="G37" s="261">
        <v>6.7204031180000001</v>
      </c>
      <c r="H37" s="261">
        <v>6.826688195</v>
      </c>
      <c r="I37" s="261">
        <v>6.8792129219999998</v>
      </c>
      <c r="J37" s="261">
        <v>6.9755867990000002</v>
      </c>
      <c r="K37" s="261">
        <v>6.9125155859999996</v>
      </c>
      <c r="L37" s="261">
        <v>6.9385146630000003</v>
      </c>
      <c r="M37" s="261">
        <v>6.678511973</v>
      </c>
      <c r="N37" s="261">
        <v>6.7183900689999998</v>
      </c>
      <c r="O37" s="261">
        <v>6.6278187170000002</v>
      </c>
      <c r="P37" s="261">
        <v>6.6530460939999996</v>
      </c>
      <c r="Q37" s="261">
        <v>6.6571068990000004</v>
      </c>
      <c r="R37" s="261">
        <v>6.3621438650000002</v>
      </c>
      <c r="S37" s="261">
        <v>5.9452069349999999</v>
      </c>
      <c r="T37" s="261">
        <v>6.3811864370000002</v>
      </c>
      <c r="U37" s="261">
        <v>6.280237788</v>
      </c>
      <c r="V37" s="261">
        <v>6.0690865079999998</v>
      </c>
      <c r="W37" s="261">
        <v>6.1379973210000003</v>
      </c>
      <c r="X37" s="261">
        <v>5.8649565780000001</v>
      </c>
      <c r="Y37" s="261">
        <v>5.5980121389999997</v>
      </c>
      <c r="Z37" s="261">
        <v>5.1736929659999999</v>
      </c>
      <c r="AA37" s="261">
        <v>5.1722677690000003</v>
      </c>
      <c r="AB37" s="261">
        <v>5.3440807269999997</v>
      </c>
      <c r="AC37" s="261">
        <v>5.364426463</v>
      </c>
      <c r="AD37" s="261">
        <v>5.0094400810000002</v>
      </c>
      <c r="AE37" s="261">
        <v>4.8311354189999998</v>
      </c>
      <c r="AF37" s="261">
        <v>5.0712494709999998</v>
      </c>
      <c r="AG37" s="261">
        <v>5.4299312400000002</v>
      </c>
      <c r="AH37" s="261">
        <v>5.4765530140000003</v>
      </c>
      <c r="AI37" s="261">
        <v>5.4356943360000001</v>
      </c>
      <c r="AJ37" s="261">
        <v>5.3669115070000002</v>
      </c>
      <c r="AK37" s="261">
        <v>5.0587194139999996</v>
      </c>
      <c r="AL37" s="261">
        <v>4.9980827259999998</v>
      </c>
      <c r="AM37" s="261">
        <v>5.2969697900000003</v>
      </c>
      <c r="AN37" s="261">
        <v>5.3599952870000003</v>
      </c>
      <c r="AO37" s="261">
        <v>5.3579210450000003</v>
      </c>
      <c r="AP37" s="261">
        <v>5.2137140469999999</v>
      </c>
      <c r="AQ37" s="261">
        <v>5.4282324549999998</v>
      </c>
      <c r="AR37" s="261">
        <v>5.6402904630000004</v>
      </c>
      <c r="AS37" s="261">
        <v>5.7176575930000002</v>
      </c>
      <c r="AT37" s="261">
        <v>5.7460156759999998</v>
      </c>
      <c r="AU37" s="261">
        <v>5.6206385499999998</v>
      </c>
      <c r="AV37" s="261">
        <v>6.0587529509999998</v>
      </c>
      <c r="AW37" s="261">
        <v>5.4107100680000002</v>
      </c>
      <c r="AX37" s="261">
        <v>5.3200461859999999</v>
      </c>
      <c r="AY37" s="261">
        <v>5.3941919489999997</v>
      </c>
      <c r="AZ37" s="261">
        <v>5.4383992340000002</v>
      </c>
      <c r="BA37" s="261">
        <v>5.4895874009999996</v>
      </c>
      <c r="BB37" s="261">
        <v>5.2412537400000003</v>
      </c>
      <c r="BC37" s="261">
        <v>5.3568344699999999</v>
      </c>
      <c r="BD37" s="261">
        <v>5.5993033380000004</v>
      </c>
      <c r="BE37" s="261">
        <v>5.519413428</v>
      </c>
      <c r="BF37" s="261">
        <v>5.1479258730000002</v>
      </c>
      <c r="BG37" s="261">
        <v>3.8873623820000001</v>
      </c>
      <c r="BH37" s="261">
        <v>4.4659810000000002</v>
      </c>
      <c r="BI37" s="261">
        <v>4.9737470000000004</v>
      </c>
      <c r="BJ37" s="384">
        <v>5.4961169999999999</v>
      </c>
      <c r="BK37" s="384">
        <v>5.9769139999999998</v>
      </c>
      <c r="BL37" s="384">
        <v>6.112419</v>
      </c>
      <c r="BM37" s="384">
        <v>6.2583250000000001</v>
      </c>
      <c r="BN37" s="384">
        <v>6.0442470000000004</v>
      </c>
      <c r="BO37" s="384">
        <v>5.7876399999999997</v>
      </c>
      <c r="BP37" s="384">
        <v>5.8528099999999998</v>
      </c>
      <c r="BQ37" s="384">
        <v>6.0176619999999996</v>
      </c>
      <c r="BR37" s="384">
        <v>6.0730389999999996</v>
      </c>
      <c r="BS37" s="384">
        <v>6.0109360000000001</v>
      </c>
      <c r="BT37" s="384">
        <v>6.0716080000000003</v>
      </c>
      <c r="BU37" s="384">
        <v>6.0319320000000003</v>
      </c>
      <c r="BV37" s="384">
        <v>6.1030049999999996</v>
      </c>
    </row>
    <row r="38" spans="1:74" s="85" customFormat="1" ht="11.1" customHeight="1" x14ac:dyDescent="0.2">
      <c r="A38" s="84" t="s">
        <v>868</v>
      </c>
      <c r="B38" s="189" t="s">
        <v>574</v>
      </c>
      <c r="C38" s="261">
        <v>7.5412293239999997</v>
      </c>
      <c r="D38" s="261">
        <v>7.5942802230000002</v>
      </c>
      <c r="E38" s="261">
        <v>8.276215809</v>
      </c>
      <c r="F38" s="261">
        <v>7.8283127160000001</v>
      </c>
      <c r="G38" s="261">
        <v>7.6142365270000001</v>
      </c>
      <c r="H38" s="261">
        <v>7.5991971319999996</v>
      </c>
      <c r="I38" s="261">
        <v>7.8040269379999998</v>
      </c>
      <c r="J38" s="261">
        <v>7.5759750070000003</v>
      </c>
      <c r="K38" s="261">
        <v>7.5251878420000002</v>
      </c>
      <c r="L38" s="261">
        <v>7.3550429340000001</v>
      </c>
      <c r="M38" s="261">
        <v>7.2513671449999997</v>
      </c>
      <c r="N38" s="261">
        <v>7.7867769500000001</v>
      </c>
      <c r="O38" s="261">
        <v>7.9160574639999997</v>
      </c>
      <c r="P38" s="261">
        <v>7.2576836150000004</v>
      </c>
      <c r="Q38" s="261">
        <v>7.3194808470000003</v>
      </c>
      <c r="R38" s="261">
        <v>7.0627278709999999</v>
      </c>
      <c r="S38" s="261">
        <v>6.2523445999999998</v>
      </c>
      <c r="T38" s="261">
        <v>6.9650592160000002</v>
      </c>
      <c r="U38" s="261">
        <v>6.7778359019999996</v>
      </c>
      <c r="V38" s="261">
        <v>6.7579910280000002</v>
      </c>
      <c r="W38" s="261">
        <v>6.8260352879999999</v>
      </c>
      <c r="X38" s="261">
        <v>6.6107096409999997</v>
      </c>
      <c r="Y38" s="261">
        <v>6.3098051570000004</v>
      </c>
      <c r="Z38" s="261">
        <v>6.9602903410000003</v>
      </c>
      <c r="AA38" s="261">
        <v>6.356417134</v>
      </c>
      <c r="AB38" s="261">
        <v>6.8026068750000004</v>
      </c>
      <c r="AC38" s="261">
        <v>6.6009490609999997</v>
      </c>
      <c r="AD38" s="261">
        <v>5.9493335470000002</v>
      </c>
      <c r="AE38" s="261">
        <v>5.8138672109999998</v>
      </c>
      <c r="AF38" s="261">
        <v>6.006773924</v>
      </c>
      <c r="AG38" s="261">
        <v>6.222315268</v>
      </c>
      <c r="AH38" s="261">
        <v>6.7161794090000004</v>
      </c>
      <c r="AI38" s="261">
        <v>6.7078777690000004</v>
      </c>
      <c r="AJ38" s="261">
        <v>6.7015964950000004</v>
      </c>
      <c r="AK38" s="261">
        <v>6.9158010760000002</v>
      </c>
      <c r="AL38" s="261">
        <v>7.4736873389999996</v>
      </c>
      <c r="AM38" s="261">
        <v>7.3179704719999998</v>
      </c>
      <c r="AN38" s="261">
        <v>7.1806755689999999</v>
      </c>
      <c r="AO38" s="261">
        <v>7.2258243960000001</v>
      </c>
      <c r="AP38" s="261">
        <v>6.6698114000000004</v>
      </c>
      <c r="AQ38" s="261">
        <v>6.5885688299999998</v>
      </c>
      <c r="AR38" s="261">
        <v>6.5779350900000004</v>
      </c>
      <c r="AS38" s="261">
        <v>6.4980793229999998</v>
      </c>
      <c r="AT38" s="261">
        <v>6.1676660769999998</v>
      </c>
      <c r="AU38" s="261">
        <v>6.0287908420000003</v>
      </c>
      <c r="AV38" s="261">
        <v>5.9349044869999998</v>
      </c>
      <c r="AW38" s="261">
        <v>6.1653980690000001</v>
      </c>
      <c r="AX38" s="261">
        <v>6.6396866049999996</v>
      </c>
      <c r="AY38" s="261">
        <v>7.0873796650000003</v>
      </c>
      <c r="AZ38" s="261">
        <v>6.9447153569999998</v>
      </c>
      <c r="BA38" s="261">
        <v>6.8950296739999999</v>
      </c>
      <c r="BB38" s="261">
        <v>6.1480683489999999</v>
      </c>
      <c r="BC38" s="261">
        <v>6.0083608770000003</v>
      </c>
      <c r="BD38" s="261">
        <v>5.925053159</v>
      </c>
      <c r="BE38" s="261">
        <v>6.4279902419999999</v>
      </c>
      <c r="BF38" s="261">
        <v>7.2976190729999999</v>
      </c>
      <c r="BG38" s="261">
        <v>6.4405646360000004</v>
      </c>
      <c r="BH38" s="261">
        <v>6.4124470000000002</v>
      </c>
      <c r="BI38" s="261">
        <v>6.7107900000000003</v>
      </c>
      <c r="BJ38" s="384">
        <v>7.2770080000000004</v>
      </c>
      <c r="BK38" s="384">
        <v>7.7561270000000002</v>
      </c>
      <c r="BL38" s="384">
        <v>7.6258350000000004</v>
      </c>
      <c r="BM38" s="384">
        <v>7.4746519999999999</v>
      </c>
      <c r="BN38" s="384">
        <v>6.8443500000000004</v>
      </c>
      <c r="BO38" s="384">
        <v>6.6030990000000003</v>
      </c>
      <c r="BP38" s="384">
        <v>6.5906669999999998</v>
      </c>
      <c r="BQ38" s="384">
        <v>6.5376810000000001</v>
      </c>
      <c r="BR38" s="384">
        <v>6.5630959999999998</v>
      </c>
      <c r="BS38" s="384">
        <v>6.4893980000000004</v>
      </c>
      <c r="BT38" s="384">
        <v>6.3241449999999997</v>
      </c>
      <c r="BU38" s="384">
        <v>6.5395589999999997</v>
      </c>
      <c r="BV38" s="384">
        <v>6.9171339999999999</v>
      </c>
    </row>
    <row r="39" spans="1:74" s="85" customFormat="1" ht="11.1" customHeight="1" x14ac:dyDescent="0.2">
      <c r="A39" s="84" t="s">
        <v>869</v>
      </c>
      <c r="B39" s="190" t="s">
        <v>548</v>
      </c>
      <c r="C39" s="215">
        <v>5.69</v>
      </c>
      <c r="D39" s="215">
        <v>6.63</v>
      </c>
      <c r="E39" s="215">
        <v>6.47</v>
      </c>
      <c r="F39" s="215">
        <v>5.85</v>
      </c>
      <c r="G39" s="215">
        <v>5.74</v>
      </c>
      <c r="H39" s="215">
        <v>5.46</v>
      </c>
      <c r="I39" s="215">
        <v>5.43</v>
      </c>
      <c r="J39" s="215">
        <v>4.96</v>
      </c>
      <c r="K39" s="215">
        <v>5.0199999999999996</v>
      </c>
      <c r="L39" s="215">
        <v>5.03</v>
      </c>
      <c r="M39" s="215">
        <v>5.0199999999999996</v>
      </c>
      <c r="N39" s="215">
        <v>5.62</v>
      </c>
      <c r="O39" s="215">
        <v>4.9000000000000004</v>
      </c>
      <c r="P39" s="215">
        <v>4.74</v>
      </c>
      <c r="Q39" s="215">
        <v>4.46</v>
      </c>
      <c r="R39" s="215">
        <v>3.96</v>
      </c>
      <c r="S39" s="215">
        <v>3.58</v>
      </c>
      <c r="T39" s="215">
        <v>3.76</v>
      </c>
      <c r="U39" s="215">
        <v>3.74</v>
      </c>
      <c r="V39" s="215">
        <v>3.79</v>
      </c>
      <c r="W39" s="215">
        <v>3.65</v>
      </c>
      <c r="X39" s="215">
        <v>3.54</v>
      </c>
      <c r="Y39" s="215">
        <v>3.28</v>
      </c>
      <c r="Z39" s="215">
        <v>3.48</v>
      </c>
      <c r="AA39" s="215">
        <v>3.62</v>
      </c>
      <c r="AB39" s="215">
        <v>3.58</v>
      </c>
      <c r="AC39" s="215">
        <v>3.02</v>
      </c>
      <c r="AD39" s="215">
        <v>3</v>
      </c>
      <c r="AE39" s="215">
        <v>2.9</v>
      </c>
      <c r="AF39" s="215">
        <v>2.89</v>
      </c>
      <c r="AG39" s="215">
        <v>3.57</v>
      </c>
      <c r="AH39" s="215">
        <v>3.59</v>
      </c>
      <c r="AI39" s="215">
        <v>3.74</v>
      </c>
      <c r="AJ39" s="215">
        <v>3.87</v>
      </c>
      <c r="AK39" s="215">
        <v>3.86</v>
      </c>
      <c r="AL39" s="215">
        <v>4.2699999999999996</v>
      </c>
      <c r="AM39" s="215">
        <v>4.87</v>
      </c>
      <c r="AN39" s="215">
        <v>4.5599999999999996</v>
      </c>
      <c r="AO39" s="215">
        <v>3.94</v>
      </c>
      <c r="AP39" s="215">
        <v>4.13</v>
      </c>
      <c r="AQ39" s="215">
        <v>4.03</v>
      </c>
      <c r="AR39" s="215">
        <v>4.0599999999999996</v>
      </c>
      <c r="AS39" s="215">
        <v>3.93</v>
      </c>
      <c r="AT39" s="215">
        <v>3.79</v>
      </c>
      <c r="AU39" s="215">
        <v>3.84</v>
      </c>
      <c r="AV39" s="215">
        <v>3.79</v>
      </c>
      <c r="AW39" s="215">
        <v>3.85</v>
      </c>
      <c r="AX39" s="215">
        <v>4.21</v>
      </c>
      <c r="AY39" s="215">
        <v>4.49</v>
      </c>
      <c r="AZ39" s="215">
        <v>4.8600000000000003</v>
      </c>
      <c r="BA39" s="215">
        <v>4.0199999999999996</v>
      </c>
      <c r="BB39" s="215">
        <v>3.9</v>
      </c>
      <c r="BC39" s="215">
        <v>3.81</v>
      </c>
      <c r="BD39" s="215">
        <v>3.78</v>
      </c>
      <c r="BE39" s="215">
        <v>3.76</v>
      </c>
      <c r="BF39" s="215">
        <v>3.67</v>
      </c>
      <c r="BG39" s="215">
        <v>3.75</v>
      </c>
      <c r="BH39" s="215">
        <v>4.1694389999999997</v>
      </c>
      <c r="BI39" s="215">
        <v>4.709155</v>
      </c>
      <c r="BJ39" s="386">
        <v>5.5377879999999999</v>
      </c>
      <c r="BK39" s="386">
        <v>5.6665919999999996</v>
      </c>
      <c r="BL39" s="386">
        <v>5.2711040000000002</v>
      </c>
      <c r="BM39" s="386">
        <v>4.668323</v>
      </c>
      <c r="BN39" s="386">
        <v>4.2316700000000003</v>
      </c>
      <c r="BO39" s="386">
        <v>3.9547430000000001</v>
      </c>
      <c r="BP39" s="386">
        <v>3.766886</v>
      </c>
      <c r="BQ39" s="386">
        <v>3.7955169999999998</v>
      </c>
      <c r="BR39" s="386">
        <v>3.8384619999999998</v>
      </c>
      <c r="BS39" s="386">
        <v>3.7604600000000001</v>
      </c>
      <c r="BT39" s="386">
        <v>3.9826100000000002</v>
      </c>
      <c r="BU39" s="386">
        <v>4.2542119999999999</v>
      </c>
      <c r="BV39" s="386">
        <v>4.7114349999999998</v>
      </c>
    </row>
    <row r="40" spans="1:74" s="286" customFormat="1" ht="11.1" customHeight="1" x14ac:dyDescent="0.2">
      <c r="A40" s="198"/>
      <c r="B40" s="284"/>
      <c r="C40" s="285"/>
      <c r="D40" s="285"/>
      <c r="E40" s="285"/>
      <c r="F40" s="285"/>
      <c r="G40" s="285"/>
      <c r="H40" s="285"/>
      <c r="I40" s="285"/>
      <c r="J40" s="285"/>
      <c r="K40" s="285"/>
      <c r="L40" s="285"/>
      <c r="M40" s="285"/>
      <c r="N40" s="285"/>
      <c r="O40" s="285"/>
      <c r="P40" s="285"/>
      <c r="Q40" s="285"/>
      <c r="R40" s="285"/>
      <c r="S40" s="285"/>
      <c r="T40" s="285"/>
      <c r="U40" s="285"/>
      <c r="V40" s="285"/>
      <c r="W40" s="285"/>
      <c r="X40" s="285"/>
      <c r="Y40" s="285"/>
      <c r="Z40" s="285"/>
      <c r="AA40" s="285"/>
      <c r="AB40" s="285"/>
      <c r="AC40" s="285"/>
      <c r="AD40" s="285"/>
      <c r="AE40" s="285"/>
      <c r="AF40" s="285"/>
      <c r="AG40" s="285"/>
      <c r="AH40" s="285"/>
      <c r="AI40" s="285"/>
      <c r="AJ40" s="285"/>
      <c r="AK40" s="285"/>
      <c r="AL40" s="285"/>
      <c r="AM40" s="285"/>
      <c r="AN40" s="285"/>
      <c r="AO40" s="285"/>
      <c r="AP40" s="285"/>
      <c r="AQ40" s="285"/>
      <c r="AR40" s="285"/>
      <c r="AS40" s="285"/>
      <c r="AT40" s="285"/>
      <c r="AU40" s="285"/>
      <c r="AV40" s="285"/>
      <c r="AW40" s="285"/>
      <c r="AX40" s="285"/>
      <c r="AY40" s="391"/>
      <c r="AZ40" s="391"/>
      <c r="BA40" s="391"/>
      <c r="BB40" s="391"/>
      <c r="BC40" s="391"/>
      <c r="BD40" s="675"/>
      <c r="BE40" s="675"/>
      <c r="BF40" s="675"/>
      <c r="BG40" s="675"/>
      <c r="BH40" s="391"/>
      <c r="BI40" s="391"/>
      <c r="BJ40" s="391"/>
      <c r="BK40" s="391"/>
      <c r="BL40" s="391"/>
      <c r="BM40" s="391"/>
      <c r="BN40" s="391"/>
      <c r="BO40" s="391"/>
      <c r="BP40" s="391"/>
      <c r="BQ40" s="391"/>
      <c r="BR40" s="391"/>
      <c r="BS40" s="391"/>
      <c r="BT40" s="391"/>
      <c r="BU40" s="391"/>
      <c r="BV40" s="391"/>
    </row>
    <row r="41" spans="1:74" s="286" customFormat="1" ht="12" customHeight="1" x14ac:dyDescent="0.2">
      <c r="A41" s="198"/>
      <c r="B41" s="806" t="s">
        <v>1013</v>
      </c>
      <c r="C41" s="803"/>
      <c r="D41" s="803"/>
      <c r="E41" s="803"/>
      <c r="F41" s="803"/>
      <c r="G41" s="803"/>
      <c r="H41" s="803"/>
      <c r="I41" s="803"/>
      <c r="J41" s="803"/>
      <c r="K41" s="803"/>
      <c r="L41" s="803"/>
      <c r="M41" s="803"/>
      <c r="N41" s="803"/>
      <c r="O41" s="803"/>
      <c r="P41" s="803"/>
      <c r="Q41" s="803"/>
      <c r="AY41" s="523"/>
      <c r="AZ41" s="523"/>
      <c r="BA41" s="523"/>
      <c r="BB41" s="523"/>
      <c r="BC41" s="523"/>
      <c r="BD41" s="676"/>
      <c r="BE41" s="676"/>
      <c r="BF41" s="676"/>
      <c r="BG41" s="676"/>
      <c r="BH41" s="523"/>
      <c r="BI41" s="523"/>
      <c r="BJ41" s="523"/>
    </row>
    <row r="42" spans="1:74" s="286" customFormat="1" ht="12" customHeight="1" x14ac:dyDescent="0.2">
      <c r="A42" s="198"/>
      <c r="B42" s="808" t="s">
        <v>137</v>
      </c>
      <c r="C42" s="803"/>
      <c r="D42" s="803"/>
      <c r="E42" s="803"/>
      <c r="F42" s="803"/>
      <c r="G42" s="803"/>
      <c r="H42" s="803"/>
      <c r="I42" s="803"/>
      <c r="J42" s="803"/>
      <c r="K42" s="803"/>
      <c r="L42" s="803"/>
      <c r="M42" s="803"/>
      <c r="N42" s="803"/>
      <c r="O42" s="803"/>
      <c r="P42" s="803"/>
      <c r="Q42" s="803"/>
      <c r="AY42" s="523"/>
      <c r="AZ42" s="523"/>
      <c r="BA42" s="523"/>
      <c r="BB42" s="523"/>
      <c r="BC42" s="523"/>
      <c r="BD42" s="676"/>
      <c r="BE42" s="676"/>
      <c r="BF42" s="676"/>
      <c r="BG42" s="676"/>
      <c r="BH42" s="523"/>
      <c r="BI42" s="523"/>
      <c r="BJ42" s="523"/>
    </row>
    <row r="43" spans="1:74" s="452" customFormat="1" ht="12" customHeight="1" x14ac:dyDescent="0.2">
      <c r="A43" s="451"/>
      <c r="B43" s="792" t="s">
        <v>1038</v>
      </c>
      <c r="C43" s="793"/>
      <c r="D43" s="793"/>
      <c r="E43" s="793"/>
      <c r="F43" s="793"/>
      <c r="G43" s="793"/>
      <c r="H43" s="793"/>
      <c r="I43" s="793"/>
      <c r="J43" s="793"/>
      <c r="K43" s="793"/>
      <c r="L43" s="793"/>
      <c r="M43" s="793"/>
      <c r="N43" s="793"/>
      <c r="O43" s="793"/>
      <c r="P43" s="793"/>
      <c r="Q43" s="789"/>
      <c r="AY43" s="524"/>
      <c r="AZ43" s="524"/>
      <c r="BA43" s="524"/>
      <c r="BB43" s="524"/>
      <c r="BC43" s="524"/>
      <c r="BD43" s="677"/>
      <c r="BE43" s="677"/>
      <c r="BF43" s="677"/>
      <c r="BG43" s="677"/>
      <c r="BH43" s="524"/>
      <c r="BI43" s="524"/>
      <c r="BJ43" s="524"/>
    </row>
    <row r="44" spans="1:74" s="452" customFormat="1" ht="12" customHeight="1" x14ac:dyDescent="0.2">
      <c r="A44" s="451"/>
      <c r="B44" s="787" t="s">
        <v>1075</v>
      </c>
      <c r="C44" s="793"/>
      <c r="D44" s="793"/>
      <c r="E44" s="793"/>
      <c r="F44" s="793"/>
      <c r="G44" s="793"/>
      <c r="H44" s="793"/>
      <c r="I44" s="793"/>
      <c r="J44" s="793"/>
      <c r="K44" s="793"/>
      <c r="L44" s="793"/>
      <c r="M44" s="793"/>
      <c r="N44" s="793"/>
      <c r="O44" s="793"/>
      <c r="P44" s="793"/>
      <c r="Q44" s="789"/>
      <c r="AY44" s="524"/>
      <c r="AZ44" s="524"/>
      <c r="BA44" s="524"/>
      <c r="BB44" s="524"/>
      <c r="BC44" s="524"/>
      <c r="BD44" s="677"/>
      <c r="BE44" s="677"/>
      <c r="BF44" s="677"/>
      <c r="BG44" s="677"/>
      <c r="BH44" s="524"/>
      <c r="BI44" s="524"/>
      <c r="BJ44" s="524"/>
    </row>
    <row r="45" spans="1:74" s="452" customFormat="1" ht="12" customHeight="1" x14ac:dyDescent="0.2">
      <c r="A45" s="451"/>
      <c r="B45" s="831" t="s">
        <v>1076</v>
      </c>
      <c r="C45" s="789"/>
      <c r="D45" s="789"/>
      <c r="E45" s="789"/>
      <c r="F45" s="789"/>
      <c r="G45" s="789"/>
      <c r="H45" s="789"/>
      <c r="I45" s="789"/>
      <c r="J45" s="789"/>
      <c r="K45" s="789"/>
      <c r="L45" s="789"/>
      <c r="M45" s="789"/>
      <c r="N45" s="789"/>
      <c r="O45" s="789"/>
      <c r="P45" s="789"/>
      <c r="Q45" s="789"/>
      <c r="AY45" s="524"/>
      <c r="AZ45" s="524"/>
      <c r="BA45" s="524"/>
      <c r="BB45" s="524"/>
      <c r="BC45" s="524"/>
      <c r="BD45" s="677"/>
      <c r="BE45" s="677"/>
      <c r="BF45" s="677"/>
      <c r="BG45" s="677"/>
      <c r="BH45" s="524"/>
      <c r="BI45" s="524"/>
      <c r="BJ45" s="524"/>
    </row>
    <row r="46" spans="1:74" s="452" customFormat="1" ht="12" customHeight="1" x14ac:dyDescent="0.2">
      <c r="A46" s="453"/>
      <c r="B46" s="792" t="s">
        <v>1077</v>
      </c>
      <c r="C46" s="793"/>
      <c r="D46" s="793"/>
      <c r="E46" s="793"/>
      <c r="F46" s="793"/>
      <c r="G46" s="793"/>
      <c r="H46" s="793"/>
      <c r="I46" s="793"/>
      <c r="J46" s="793"/>
      <c r="K46" s="793"/>
      <c r="L46" s="793"/>
      <c r="M46" s="793"/>
      <c r="N46" s="793"/>
      <c r="O46" s="793"/>
      <c r="P46" s="793"/>
      <c r="Q46" s="789"/>
      <c r="AY46" s="524"/>
      <c r="AZ46" s="524"/>
      <c r="BA46" s="524"/>
      <c r="BB46" s="524"/>
      <c r="BC46" s="524"/>
      <c r="BD46" s="677"/>
      <c r="BE46" s="677"/>
      <c r="BF46" s="677"/>
      <c r="BG46" s="677"/>
      <c r="BH46" s="524"/>
      <c r="BI46" s="524"/>
      <c r="BJ46" s="524"/>
    </row>
    <row r="47" spans="1:74" s="452" customFormat="1" ht="12" customHeight="1" x14ac:dyDescent="0.2">
      <c r="A47" s="453"/>
      <c r="B47" s="812" t="s">
        <v>190</v>
      </c>
      <c r="C47" s="789"/>
      <c r="D47" s="789"/>
      <c r="E47" s="789"/>
      <c r="F47" s="789"/>
      <c r="G47" s="789"/>
      <c r="H47" s="789"/>
      <c r="I47" s="789"/>
      <c r="J47" s="789"/>
      <c r="K47" s="789"/>
      <c r="L47" s="789"/>
      <c r="M47" s="789"/>
      <c r="N47" s="789"/>
      <c r="O47" s="789"/>
      <c r="P47" s="789"/>
      <c r="Q47" s="789"/>
      <c r="AY47" s="524"/>
      <c r="AZ47" s="524"/>
      <c r="BA47" s="524"/>
      <c r="BB47" s="524"/>
      <c r="BC47" s="524"/>
      <c r="BD47" s="677"/>
      <c r="BE47" s="677"/>
      <c r="BF47" s="677"/>
      <c r="BG47" s="677"/>
      <c r="BH47" s="524"/>
      <c r="BI47" s="524"/>
      <c r="BJ47" s="524"/>
    </row>
    <row r="48" spans="1:74" s="452" customFormat="1" ht="12" customHeight="1" x14ac:dyDescent="0.2">
      <c r="A48" s="453"/>
      <c r="B48" s="787" t="s">
        <v>1042</v>
      </c>
      <c r="C48" s="788"/>
      <c r="D48" s="788"/>
      <c r="E48" s="788"/>
      <c r="F48" s="788"/>
      <c r="G48" s="788"/>
      <c r="H48" s="788"/>
      <c r="I48" s="788"/>
      <c r="J48" s="788"/>
      <c r="K48" s="788"/>
      <c r="L48" s="788"/>
      <c r="M48" s="788"/>
      <c r="N48" s="788"/>
      <c r="O48" s="788"/>
      <c r="P48" s="788"/>
      <c r="Q48" s="789"/>
      <c r="AY48" s="524"/>
      <c r="AZ48" s="524"/>
      <c r="BA48" s="524"/>
      <c r="BB48" s="524"/>
      <c r="BC48" s="524"/>
      <c r="BD48" s="677"/>
      <c r="BE48" s="677"/>
      <c r="BF48" s="677"/>
      <c r="BG48" s="677"/>
      <c r="BH48" s="524"/>
      <c r="BI48" s="524"/>
      <c r="BJ48" s="524"/>
    </row>
    <row r="49" spans="1:74" s="454" customFormat="1" ht="12" customHeight="1" x14ac:dyDescent="0.2">
      <c r="A49" s="436"/>
      <c r="B49" s="809" t="s">
        <v>1140</v>
      </c>
      <c r="C49" s="789"/>
      <c r="D49" s="789"/>
      <c r="E49" s="789"/>
      <c r="F49" s="789"/>
      <c r="G49" s="789"/>
      <c r="H49" s="789"/>
      <c r="I49" s="789"/>
      <c r="J49" s="789"/>
      <c r="K49" s="789"/>
      <c r="L49" s="789"/>
      <c r="M49" s="789"/>
      <c r="N49" s="789"/>
      <c r="O49" s="789"/>
      <c r="P49" s="789"/>
      <c r="Q49" s="789"/>
      <c r="AY49" s="525"/>
      <c r="AZ49" s="525"/>
      <c r="BA49" s="525"/>
      <c r="BB49" s="525"/>
      <c r="BC49" s="525"/>
      <c r="BD49" s="678"/>
      <c r="BE49" s="678"/>
      <c r="BF49" s="678"/>
      <c r="BG49" s="678"/>
      <c r="BH49" s="525"/>
      <c r="BI49" s="525"/>
      <c r="BJ49" s="525"/>
    </row>
    <row r="50" spans="1:74" x14ac:dyDescent="0.2">
      <c r="BK50" s="392"/>
      <c r="BL50" s="392"/>
      <c r="BM50" s="392"/>
      <c r="BN50" s="392"/>
      <c r="BO50" s="392"/>
      <c r="BP50" s="392"/>
      <c r="BQ50" s="392"/>
      <c r="BR50" s="392"/>
      <c r="BS50" s="392"/>
      <c r="BT50" s="392"/>
      <c r="BU50" s="392"/>
      <c r="BV50" s="392"/>
    </row>
    <row r="51" spans="1:74" x14ac:dyDescent="0.2">
      <c r="BK51" s="392"/>
      <c r="BL51" s="392"/>
      <c r="BM51" s="392"/>
      <c r="BN51" s="392"/>
      <c r="BO51" s="392"/>
      <c r="BP51" s="392"/>
      <c r="BQ51" s="392"/>
      <c r="BR51" s="392"/>
      <c r="BS51" s="392"/>
      <c r="BT51" s="392"/>
      <c r="BU51" s="392"/>
      <c r="BV51" s="392"/>
    </row>
    <row r="52" spans="1:74" x14ac:dyDescent="0.2">
      <c r="BK52" s="392"/>
      <c r="BL52" s="392"/>
      <c r="BM52" s="392"/>
      <c r="BN52" s="392"/>
      <c r="BO52" s="392"/>
      <c r="BP52" s="392"/>
      <c r="BQ52" s="392"/>
      <c r="BR52" s="392"/>
      <c r="BS52" s="392"/>
      <c r="BT52" s="392"/>
      <c r="BU52" s="392"/>
      <c r="BV52" s="392"/>
    </row>
    <row r="53" spans="1:74" x14ac:dyDescent="0.2">
      <c r="BK53" s="392"/>
      <c r="BL53" s="392"/>
      <c r="BM53" s="392"/>
      <c r="BN53" s="392"/>
      <c r="BO53" s="392"/>
      <c r="BP53" s="392"/>
      <c r="BQ53" s="392"/>
      <c r="BR53" s="392"/>
      <c r="BS53" s="392"/>
      <c r="BT53" s="392"/>
      <c r="BU53" s="392"/>
      <c r="BV53" s="392"/>
    </row>
    <row r="54" spans="1:74" x14ac:dyDescent="0.2">
      <c r="BK54" s="392"/>
      <c r="BL54" s="392"/>
      <c r="BM54" s="392"/>
      <c r="BN54" s="392"/>
      <c r="BO54" s="392"/>
      <c r="BP54" s="392"/>
      <c r="BQ54" s="392"/>
      <c r="BR54" s="392"/>
      <c r="BS54" s="392"/>
      <c r="BT54" s="392"/>
      <c r="BU54" s="392"/>
      <c r="BV54" s="392"/>
    </row>
    <row r="55" spans="1:74" x14ac:dyDescent="0.2">
      <c r="BK55" s="392"/>
      <c r="BL55" s="392"/>
      <c r="BM55" s="392"/>
      <c r="BN55" s="392"/>
      <c r="BO55" s="392"/>
      <c r="BP55" s="392"/>
      <c r="BQ55" s="392"/>
      <c r="BR55" s="392"/>
      <c r="BS55" s="392"/>
      <c r="BT55" s="392"/>
      <c r="BU55" s="392"/>
      <c r="BV55" s="392"/>
    </row>
    <row r="56" spans="1:74" x14ac:dyDescent="0.2">
      <c r="BK56" s="392"/>
      <c r="BL56" s="392"/>
      <c r="BM56" s="392"/>
      <c r="BN56" s="392"/>
      <c r="BO56" s="392"/>
      <c r="BP56" s="392"/>
      <c r="BQ56" s="392"/>
      <c r="BR56" s="392"/>
      <c r="BS56" s="392"/>
      <c r="BT56" s="392"/>
      <c r="BU56" s="392"/>
      <c r="BV56" s="392"/>
    </row>
    <row r="57" spans="1:74" x14ac:dyDescent="0.2">
      <c r="BK57" s="392"/>
      <c r="BL57" s="392"/>
      <c r="BM57" s="392"/>
      <c r="BN57" s="392"/>
      <c r="BO57" s="392"/>
      <c r="BP57" s="392"/>
      <c r="BQ57" s="392"/>
      <c r="BR57" s="392"/>
      <c r="BS57" s="392"/>
      <c r="BT57" s="392"/>
      <c r="BU57" s="392"/>
      <c r="BV57" s="392"/>
    </row>
    <row r="58" spans="1:74" x14ac:dyDescent="0.2">
      <c r="BK58" s="392"/>
      <c r="BL58" s="392"/>
      <c r="BM58" s="392"/>
      <c r="BN58" s="392"/>
      <c r="BO58" s="392"/>
      <c r="BP58" s="392"/>
      <c r="BQ58" s="392"/>
      <c r="BR58" s="392"/>
      <c r="BS58" s="392"/>
      <c r="BT58" s="392"/>
      <c r="BU58" s="392"/>
      <c r="BV58" s="392"/>
    </row>
    <row r="59" spans="1:74" x14ac:dyDescent="0.2">
      <c r="BK59" s="392"/>
      <c r="BL59" s="392"/>
      <c r="BM59" s="392"/>
      <c r="BN59" s="392"/>
      <c r="BO59" s="392"/>
      <c r="BP59" s="392"/>
      <c r="BQ59" s="392"/>
      <c r="BR59" s="392"/>
      <c r="BS59" s="392"/>
      <c r="BT59" s="392"/>
      <c r="BU59" s="392"/>
      <c r="BV59" s="392"/>
    </row>
    <row r="60" spans="1:74" x14ac:dyDescent="0.2">
      <c r="BK60" s="392"/>
      <c r="BL60" s="392"/>
      <c r="BM60" s="392"/>
      <c r="BN60" s="392"/>
      <c r="BO60" s="392"/>
      <c r="BP60" s="392"/>
      <c r="BQ60" s="392"/>
      <c r="BR60" s="392"/>
      <c r="BS60" s="392"/>
      <c r="BT60" s="392"/>
      <c r="BU60" s="392"/>
      <c r="BV60" s="392"/>
    </row>
    <row r="61" spans="1:74" x14ac:dyDescent="0.2">
      <c r="BK61" s="392"/>
      <c r="BL61" s="392"/>
      <c r="BM61" s="392"/>
      <c r="BN61" s="392"/>
      <c r="BO61" s="392"/>
      <c r="BP61" s="392"/>
      <c r="BQ61" s="392"/>
      <c r="BR61" s="392"/>
      <c r="BS61" s="392"/>
      <c r="BT61" s="392"/>
      <c r="BU61" s="392"/>
      <c r="BV61" s="392"/>
    </row>
    <row r="62" spans="1:74" x14ac:dyDescent="0.2">
      <c r="BK62" s="392"/>
      <c r="BL62" s="392"/>
      <c r="BM62" s="392"/>
      <c r="BN62" s="392"/>
      <c r="BO62" s="392"/>
      <c r="BP62" s="392"/>
      <c r="BQ62" s="392"/>
      <c r="BR62" s="392"/>
      <c r="BS62" s="392"/>
      <c r="BT62" s="392"/>
      <c r="BU62" s="392"/>
      <c r="BV62" s="392"/>
    </row>
    <row r="63" spans="1:74" x14ac:dyDescent="0.2">
      <c r="BK63" s="392"/>
      <c r="BL63" s="392"/>
      <c r="BM63" s="392"/>
      <c r="BN63" s="392"/>
      <c r="BO63" s="392"/>
      <c r="BP63" s="392"/>
      <c r="BQ63" s="392"/>
      <c r="BR63" s="392"/>
      <c r="BS63" s="392"/>
      <c r="BT63" s="392"/>
      <c r="BU63" s="392"/>
      <c r="BV63" s="392"/>
    </row>
    <row r="64" spans="1:74" x14ac:dyDescent="0.2">
      <c r="BK64" s="392"/>
      <c r="BL64" s="392"/>
      <c r="BM64" s="392"/>
      <c r="BN64" s="392"/>
      <c r="BO64" s="392"/>
      <c r="BP64" s="392"/>
      <c r="BQ64" s="392"/>
      <c r="BR64" s="392"/>
      <c r="BS64" s="392"/>
      <c r="BT64" s="392"/>
      <c r="BU64" s="392"/>
      <c r="BV64" s="392"/>
    </row>
    <row r="65" spans="63:74" x14ac:dyDescent="0.2">
      <c r="BK65" s="392"/>
      <c r="BL65" s="392"/>
      <c r="BM65" s="392"/>
      <c r="BN65" s="392"/>
      <c r="BO65" s="392"/>
      <c r="BP65" s="392"/>
      <c r="BQ65" s="392"/>
      <c r="BR65" s="392"/>
      <c r="BS65" s="392"/>
      <c r="BT65" s="392"/>
      <c r="BU65" s="392"/>
      <c r="BV65" s="392"/>
    </row>
    <row r="66" spans="63:74" x14ac:dyDescent="0.2">
      <c r="BK66" s="392"/>
      <c r="BL66" s="392"/>
      <c r="BM66" s="392"/>
      <c r="BN66" s="392"/>
      <c r="BO66" s="392"/>
      <c r="BP66" s="392"/>
      <c r="BQ66" s="392"/>
      <c r="BR66" s="392"/>
      <c r="BS66" s="392"/>
      <c r="BT66" s="392"/>
      <c r="BU66" s="392"/>
      <c r="BV66" s="392"/>
    </row>
    <row r="67" spans="63:74" x14ac:dyDescent="0.2">
      <c r="BK67" s="392"/>
      <c r="BL67" s="392"/>
      <c r="BM67" s="392"/>
      <c r="BN67" s="392"/>
      <c r="BO67" s="392"/>
      <c r="BP67" s="392"/>
      <c r="BQ67" s="392"/>
      <c r="BR67" s="392"/>
      <c r="BS67" s="392"/>
      <c r="BT67" s="392"/>
      <c r="BU67" s="392"/>
      <c r="BV67" s="392"/>
    </row>
    <row r="68" spans="63:74" x14ac:dyDescent="0.2">
      <c r="BK68" s="392"/>
      <c r="BL68" s="392"/>
      <c r="BM68" s="392"/>
      <c r="BN68" s="392"/>
      <c r="BO68" s="392"/>
      <c r="BP68" s="392"/>
      <c r="BQ68" s="392"/>
      <c r="BR68" s="392"/>
      <c r="BS68" s="392"/>
      <c r="BT68" s="392"/>
      <c r="BU68" s="392"/>
      <c r="BV68" s="392"/>
    </row>
    <row r="69" spans="63:74" x14ac:dyDescent="0.2">
      <c r="BK69" s="392"/>
      <c r="BL69" s="392"/>
      <c r="BM69" s="392"/>
      <c r="BN69" s="392"/>
      <c r="BO69" s="392"/>
      <c r="BP69" s="392"/>
      <c r="BQ69" s="392"/>
      <c r="BR69" s="392"/>
      <c r="BS69" s="392"/>
      <c r="BT69" s="392"/>
      <c r="BU69" s="392"/>
      <c r="BV69" s="392"/>
    </row>
    <row r="70" spans="63:74" x14ac:dyDescent="0.2">
      <c r="BK70" s="392"/>
      <c r="BL70" s="392"/>
      <c r="BM70" s="392"/>
      <c r="BN70" s="392"/>
      <c r="BO70" s="392"/>
      <c r="BP70" s="392"/>
      <c r="BQ70" s="392"/>
      <c r="BR70" s="392"/>
      <c r="BS70" s="392"/>
      <c r="BT70" s="392"/>
      <c r="BU70" s="392"/>
      <c r="BV70" s="392"/>
    </row>
    <row r="71" spans="63:74" x14ac:dyDescent="0.2">
      <c r="BK71" s="392"/>
      <c r="BL71" s="392"/>
      <c r="BM71" s="392"/>
      <c r="BN71" s="392"/>
      <c r="BO71" s="392"/>
      <c r="BP71" s="392"/>
      <c r="BQ71" s="392"/>
      <c r="BR71" s="392"/>
      <c r="BS71" s="392"/>
      <c r="BT71" s="392"/>
      <c r="BU71" s="392"/>
      <c r="BV71" s="392"/>
    </row>
    <row r="72" spans="63:74" x14ac:dyDescent="0.2">
      <c r="BK72" s="392"/>
      <c r="BL72" s="392"/>
      <c r="BM72" s="392"/>
      <c r="BN72" s="392"/>
      <c r="BO72" s="392"/>
      <c r="BP72" s="392"/>
      <c r="BQ72" s="392"/>
      <c r="BR72" s="392"/>
      <c r="BS72" s="392"/>
      <c r="BT72" s="392"/>
      <c r="BU72" s="392"/>
      <c r="BV72" s="392"/>
    </row>
    <row r="73" spans="63:74" x14ac:dyDescent="0.2">
      <c r="BK73" s="392"/>
      <c r="BL73" s="392"/>
      <c r="BM73" s="392"/>
      <c r="BN73" s="392"/>
      <c r="BO73" s="392"/>
      <c r="BP73" s="392"/>
      <c r="BQ73" s="392"/>
      <c r="BR73" s="392"/>
      <c r="BS73" s="392"/>
      <c r="BT73" s="392"/>
      <c r="BU73" s="392"/>
      <c r="BV73" s="392"/>
    </row>
    <row r="74" spans="63:74" x14ac:dyDescent="0.2">
      <c r="BK74" s="392"/>
      <c r="BL74" s="392"/>
      <c r="BM74" s="392"/>
      <c r="BN74" s="392"/>
      <c r="BO74" s="392"/>
      <c r="BP74" s="392"/>
      <c r="BQ74" s="392"/>
      <c r="BR74" s="392"/>
      <c r="BS74" s="392"/>
      <c r="BT74" s="392"/>
      <c r="BU74" s="392"/>
      <c r="BV74" s="392"/>
    </row>
    <row r="75" spans="63:74" x14ac:dyDescent="0.2">
      <c r="BK75" s="392"/>
      <c r="BL75" s="392"/>
      <c r="BM75" s="392"/>
      <c r="BN75" s="392"/>
      <c r="BO75" s="392"/>
      <c r="BP75" s="392"/>
      <c r="BQ75" s="392"/>
      <c r="BR75" s="392"/>
      <c r="BS75" s="392"/>
      <c r="BT75" s="392"/>
      <c r="BU75" s="392"/>
      <c r="BV75" s="392"/>
    </row>
    <row r="76" spans="63:74" x14ac:dyDescent="0.2">
      <c r="BK76" s="392"/>
      <c r="BL76" s="392"/>
      <c r="BM76" s="392"/>
      <c r="BN76" s="392"/>
      <c r="BO76" s="392"/>
      <c r="BP76" s="392"/>
      <c r="BQ76" s="392"/>
      <c r="BR76" s="392"/>
      <c r="BS76" s="392"/>
      <c r="BT76" s="392"/>
      <c r="BU76" s="392"/>
      <c r="BV76" s="392"/>
    </row>
    <row r="77" spans="63:74" x14ac:dyDescent="0.2">
      <c r="BK77" s="392"/>
      <c r="BL77" s="392"/>
      <c r="BM77" s="392"/>
      <c r="BN77" s="392"/>
      <c r="BO77" s="392"/>
      <c r="BP77" s="392"/>
      <c r="BQ77" s="392"/>
      <c r="BR77" s="392"/>
      <c r="BS77" s="392"/>
      <c r="BT77" s="392"/>
      <c r="BU77" s="392"/>
      <c r="BV77" s="392"/>
    </row>
    <row r="78" spans="63:74" x14ac:dyDescent="0.2">
      <c r="BK78" s="392"/>
      <c r="BL78" s="392"/>
      <c r="BM78" s="392"/>
      <c r="BN78" s="392"/>
      <c r="BO78" s="392"/>
      <c r="BP78" s="392"/>
      <c r="BQ78" s="392"/>
      <c r="BR78" s="392"/>
      <c r="BS78" s="392"/>
      <c r="BT78" s="392"/>
      <c r="BU78" s="392"/>
      <c r="BV78" s="392"/>
    </row>
    <row r="79" spans="63:74" x14ac:dyDescent="0.2">
      <c r="BK79" s="392"/>
      <c r="BL79" s="392"/>
      <c r="BM79" s="392"/>
      <c r="BN79" s="392"/>
      <c r="BO79" s="392"/>
      <c r="BP79" s="392"/>
      <c r="BQ79" s="392"/>
      <c r="BR79" s="392"/>
      <c r="BS79" s="392"/>
      <c r="BT79" s="392"/>
      <c r="BU79" s="392"/>
      <c r="BV79" s="392"/>
    </row>
    <row r="80" spans="63:74" x14ac:dyDescent="0.2">
      <c r="BK80" s="392"/>
      <c r="BL80" s="392"/>
      <c r="BM80" s="392"/>
      <c r="BN80" s="392"/>
      <c r="BO80" s="392"/>
      <c r="BP80" s="392"/>
      <c r="BQ80" s="392"/>
      <c r="BR80" s="392"/>
      <c r="BS80" s="392"/>
      <c r="BT80" s="392"/>
      <c r="BU80" s="392"/>
      <c r="BV80" s="392"/>
    </row>
    <row r="81" spans="63:74" x14ac:dyDescent="0.2">
      <c r="BK81" s="392"/>
      <c r="BL81" s="392"/>
      <c r="BM81" s="392"/>
      <c r="BN81" s="392"/>
      <c r="BO81" s="392"/>
      <c r="BP81" s="392"/>
      <c r="BQ81" s="392"/>
      <c r="BR81" s="392"/>
      <c r="BS81" s="392"/>
      <c r="BT81" s="392"/>
      <c r="BU81" s="392"/>
      <c r="BV81" s="392"/>
    </row>
    <row r="82" spans="63:74" x14ac:dyDescent="0.2">
      <c r="BK82" s="392"/>
      <c r="BL82" s="392"/>
      <c r="BM82" s="392"/>
      <c r="BN82" s="392"/>
      <c r="BO82" s="392"/>
      <c r="BP82" s="392"/>
      <c r="BQ82" s="392"/>
      <c r="BR82" s="392"/>
      <c r="BS82" s="392"/>
      <c r="BT82" s="392"/>
      <c r="BU82" s="392"/>
      <c r="BV82" s="392"/>
    </row>
    <row r="83" spans="63:74" x14ac:dyDescent="0.2">
      <c r="BK83" s="392"/>
      <c r="BL83" s="392"/>
      <c r="BM83" s="392"/>
      <c r="BN83" s="392"/>
      <c r="BO83" s="392"/>
      <c r="BP83" s="392"/>
      <c r="BQ83" s="392"/>
      <c r="BR83" s="392"/>
      <c r="BS83" s="392"/>
      <c r="BT83" s="392"/>
      <c r="BU83" s="392"/>
      <c r="BV83" s="392"/>
    </row>
    <row r="84" spans="63:74" x14ac:dyDescent="0.2">
      <c r="BK84" s="392"/>
      <c r="BL84" s="392"/>
      <c r="BM84" s="392"/>
      <c r="BN84" s="392"/>
      <c r="BO84" s="392"/>
      <c r="BP84" s="392"/>
      <c r="BQ84" s="392"/>
      <c r="BR84" s="392"/>
      <c r="BS84" s="392"/>
      <c r="BT84" s="392"/>
      <c r="BU84" s="392"/>
      <c r="BV84" s="392"/>
    </row>
    <row r="85" spans="63:74" x14ac:dyDescent="0.2">
      <c r="BK85" s="392"/>
      <c r="BL85" s="392"/>
      <c r="BM85" s="392"/>
      <c r="BN85" s="392"/>
      <c r="BO85" s="392"/>
      <c r="BP85" s="392"/>
      <c r="BQ85" s="392"/>
      <c r="BR85" s="392"/>
      <c r="BS85" s="392"/>
      <c r="BT85" s="392"/>
      <c r="BU85" s="392"/>
      <c r="BV85" s="392"/>
    </row>
    <row r="86" spans="63:74" x14ac:dyDescent="0.2">
      <c r="BK86" s="392"/>
      <c r="BL86" s="392"/>
      <c r="BM86" s="392"/>
      <c r="BN86" s="392"/>
      <c r="BO86" s="392"/>
      <c r="BP86" s="392"/>
      <c r="BQ86" s="392"/>
      <c r="BR86" s="392"/>
      <c r="BS86" s="392"/>
      <c r="BT86" s="392"/>
      <c r="BU86" s="392"/>
      <c r="BV86" s="392"/>
    </row>
    <row r="87" spans="63:74" x14ac:dyDescent="0.2">
      <c r="BK87" s="392"/>
      <c r="BL87" s="392"/>
      <c r="BM87" s="392"/>
      <c r="BN87" s="392"/>
      <c r="BO87" s="392"/>
      <c r="BP87" s="392"/>
      <c r="BQ87" s="392"/>
      <c r="BR87" s="392"/>
      <c r="BS87" s="392"/>
      <c r="BT87" s="392"/>
      <c r="BU87" s="392"/>
      <c r="BV87" s="392"/>
    </row>
    <row r="88" spans="63:74" x14ac:dyDescent="0.2">
      <c r="BK88" s="392"/>
      <c r="BL88" s="392"/>
      <c r="BM88" s="392"/>
      <c r="BN88" s="392"/>
      <c r="BO88" s="392"/>
      <c r="BP88" s="392"/>
      <c r="BQ88" s="392"/>
      <c r="BR88" s="392"/>
      <c r="BS88" s="392"/>
      <c r="BT88" s="392"/>
      <c r="BU88" s="392"/>
      <c r="BV88" s="392"/>
    </row>
    <row r="89" spans="63:74" x14ac:dyDescent="0.2">
      <c r="BK89" s="392"/>
      <c r="BL89" s="392"/>
      <c r="BM89" s="392"/>
      <c r="BN89" s="392"/>
      <c r="BO89" s="392"/>
      <c r="BP89" s="392"/>
      <c r="BQ89" s="392"/>
      <c r="BR89" s="392"/>
      <c r="BS89" s="392"/>
      <c r="BT89" s="392"/>
      <c r="BU89" s="392"/>
      <c r="BV89" s="392"/>
    </row>
    <row r="90" spans="63:74" x14ac:dyDescent="0.2">
      <c r="BK90" s="392"/>
      <c r="BL90" s="392"/>
      <c r="BM90" s="392"/>
      <c r="BN90" s="392"/>
      <c r="BO90" s="392"/>
      <c r="BP90" s="392"/>
      <c r="BQ90" s="392"/>
      <c r="BR90" s="392"/>
      <c r="BS90" s="392"/>
      <c r="BT90" s="392"/>
      <c r="BU90" s="392"/>
      <c r="BV90" s="392"/>
    </row>
    <row r="91" spans="63:74" x14ac:dyDescent="0.2">
      <c r="BK91" s="392"/>
      <c r="BL91" s="392"/>
      <c r="BM91" s="392"/>
      <c r="BN91" s="392"/>
      <c r="BO91" s="392"/>
      <c r="BP91" s="392"/>
      <c r="BQ91" s="392"/>
      <c r="BR91" s="392"/>
      <c r="BS91" s="392"/>
      <c r="BT91" s="392"/>
      <c r="BU91" s="392"/>
      <c r="BV91" s="392"/>
    </row>
    <row r="92" spans="63:74" x14ac:dyDescent="0.2">
      <c r="BK92" s="392"/>
      <c r="BL92" s="392"/>
      <c r="BM92" s="392"/>
      <c r="BN92" s="392"/>
      <c r="BO92" s="392"/>
      <c r="BP92" s="392"/>
      <c r="BQ92" s="392"/>
      <c r="BR92" s="392"/>
      <c r="BS92" s="392"/>
      <c r="BT92" s="392"/>
      <c r="BU92" s="392"/>
      <c r="BV92" s="392"/>
    </row>
    <row r="93" spans="63:74" x14ac:dyDescent="0.2">
      <c r="BK93" s="392"/>
      <c r="BL93" s="392"/>
      <c r="BM93" s="392"/>
      <c r="BN93" s="392"/>
      <c r="BO93" s="392"/>
      <c r="BP93" s="392"/>
      <c r="BQ93" s="392"/>
      <c r="BR93" s="392"/>
      <c r="BS93" s="392"/>
      <c r="BT93" s="392"/>
      <c r="BU93" s="392"/>
      <c r="BV93" s="392"/>
    </row>
    <row r="94" spans="63:74" x14ac:dyDescent="0.2">
      <c r="BK94" s="392"/>
      <c r="BL94" s="392"/>
      <c r="BM94" s="392"/>
      <c r="BN94" s="392"/>
      <c r="BO94" s="392"/>
      <c r="BP94" s="392"/>
      <c r="BQ94" s="392"/>
      <c r="BR94" s="392"/>
      <c r="BS94" s="392"/>
      <c r="BT94" s="392"/>
      <c r="BU94" s="392"/>
      <c r="BV94" s="392"/>
    </row>
    <row r="95" spans="63:74" x14ac:dyDescent="0.2">
      <c r="BK95" s="392"/>
      <c r="BL95" s="392"/>
      <c r="BM95" s="392"/>
      <c r="BN95" s="392"/>
      <c r="BO95" s="392"/>
      <c r="BP95" s="392"/>
      <c r="BQ95" s="392"/>
      <c r="BR95" s="392"/>
      <c r="BS95" s="392"/>
      <c r="BT95" s="392"/>
      <c r="BU95" s="392"/>
      <c r="BV95" s="392"/>
    </row>
    <row r="96" spans="63:74" x14ac:dyDescent="0.2">
      <c r="BK96" s="392"/>
      <c r="BL96" s="392"/>
      <c r="BM96" s="392"/>
      <c r="BN96" s="392"/>
      <c r="BO96" s="392"/>
      <c r="BP96" s="392"/>
      <c r="BQ96" s="392"/>
      <c r="BR96" s="392"/>
      <c r="BS96" s="392"/>
      <c r="BT96" s="392"/>
      <c r="BU96" s="392"/>
      <c r="BV96" s="392"/>
    </row>
    <row r="97" spans="63:74" x14ac:dyDescent="0.2">
      <c r="BK97" s="392"/>
      <c r="BL97" s="392"/>
      <c r="BM97" s="392"/>
      <c r="BN97" s="392"/>
      <c r="BO97" s="392"/>
      <c r="BP97" s="392"/>
      <c r="BQ97" s="392"/>
      <c r="BR97" s="392"/>
      <c r="BS97" s="392"/>
      <c r="BT97" s="392"/>
      <c r="BU97" s="392"/>
      <c r="BV97" s="392"/>
    </row>
    <row r="98" spans="63:74" x14ac:dyDescent="0.2">
      <c r="BK98" s="392"/>
      <c r="BL98" s="392"/>
      <c r="BM98" s="392"/>
      <c r="BN98" s="392"/>
      <c r="BO98" s="392"/>
      <c r="BP98" s="392"/>
      <c r="BQ98" s="392"/>
      <c r="BR98" s="392"/>
      <c r="BS98" s="392"/>
      <c r="BT98" s="392"/>
      <c r="BU98" s="392"/>
      <c r="BV98" s="392"/>
    </row>
    <row r="99" spans="63:74" x14ac:dyDescent="0.2">
      <c r="BK99" s="392"/>
      <c r="BL99" s="392"/>
      <c r="BM99" s="392"/>
      <c r="BN99" s="392"/>
      <c r="BO99" s="392"/>
      <c r="BP99" s="392"/>
      <c r="BQ99" s="392"/>
      <c r="BR99" s="392"/>
      <c r="BS99" s="392"/>
      <c r="BT99" s="392"/>
      <c r="BU99" s="392"/>
      <c r="BV99" s="392"/>
    </row>
    <row r="100" spans="63:74" x14ac:dyDescent="0.2">
      <c r="BK100" s="392"/>
      <c r="BL100" s="392"/>
      <c r="BM100" s="392"/>
      <c r="BN100" s="392"/>
      <c r="BO100" s="392"/>
      <c r="BP100" s="392"/>
      <c r="BQ100" s="392"/>
      <c r="BR100" s="392"/>
      <c r="BS100" s="392"/>
      <c r="BT100" s="392"/>
      <c r="BU100" s="392"/>
      <c r="BV100" s="392"/>
    </row>
    <row r="101" spans="63:74" x14ac:dyDescent="0.2">
      <c r="BK101" s="392"/>
      <c r="BL101" s="392"/>
      <c r="BM101" s="392"/>
      <c r="BN101" s="392"/>
      <c r="BO101" s="392"/>
      <c r="BP101" s="392"/>
      <c r="BQ101" s="392"/>
      <c r="BR101" s="392"/>
      <c r="BS101" s="392"/>
      <c r="BT101" s="392"/>
      <c r="BU101" s="392"/>
      <c r="BV101" s="392"/>
    </row>
    <row r="102" spans="63:74" x14ac:dyDescent="0.2">
      <c r="BK102" s="392"/>
      <c r="BL102" s="392"/>
      <c r="BM102" s="392"/>
      <c r="BN102" s="392"/>
      <c r="BO102" s="392"/>
      <c r="BP102" s="392"/>
      <c r="BQ102" s="392"/>
      <c r="BR102" s="392"/>
      <c r="BS102" s="392"/>
      <c r="BT102" s="392"/>
      <c r="BU102" s="392"/>
      <c r="BV102" s="392"/>
    </row>
    <row r="103" spans="63:74" x14ac:dyDescent="0.2">
      <c r="BK103" s="392"/>
      <c r="BL103" s="392"/>
      <c r="BM103" s="392"/>
      <c r="BN103" s="392"/>
      <c r="BO103" s="392"/>
      <c r="BP103" s="392"/>
      <c r="BQ103" s="392"/>
      <c r="BR103" s="392"/>
      <c r="BS103" s="392"/>
      <c r="BT103" s="392"/>
      <c r="BU103" s="392"/>
      <c r="BV103" s="392"/>
    </row>
    <row r="104" spans="63:74" x14ac:dyDescent="0.2">
      <c r="BK104" s="392"/>
      <c r="BL104" s="392"/>
      <c r="BM104" s="392"/>
      <c r="BN104" s="392"/>
      <c r="BO104" s="392"/>
      <c r="BP104" s="392"/>
      <c r="BQ104" s="392"/>
      <c r="BR104" s="392"/>
      <c r="BS104" s="392"/>
      <c r="BT104" s="392"/>
      <c r="BU104" s="392"/>
      <c r="BV104" s="392"/>
    </row>
    <row r="105" spans="63:74" x14ac:dyDescent="0.2">
      <c r="BK105" s="392"/>
      <c r="BL105" s="392"/>
      <c r="BM105" s="392"/>
      <c r="BN105" s="392"/>
      <c r="BO105" s="392"/>
      <c r="BP105" s="392"/>
      <c r="BQ105" s="392"/>
      <c r="BR105" s="392"/>
      <c r="BS105" s="392"/>
      <c r="BT105" s="392"/>
      <c r="BU105" s="392"/>
      <c r="BV105" s="392"/>
    </row>
    <row r="106" spans="63:74" x14ac:dyDescent="0.2">
      <c r="BK106" s="392"/>
      <c r="BL106" s="392"/>
      <c r="BM106" s="392"/>
      <c r="BN106" s="392"/>
      <c r="BO106" s="392"/>
      <c r="BP106" s="392"/>
      <c r="BQ106" s="392"/>
      <c r="BR106" s="392"/>
      <c r="BS106" s="392"/>
      <c r="BT106" s="392"/>
      <c r="BU106" s="392"/>
      <c r="BV106" s="392"/>
    </row>
    <row r="107" spans="63:74" x14ac:dyDescent="0.2">
      <c r="BK107" s="392"/>
      <c r="BL107" s="392"/>
      <c r="BM107" s="392"/>
      <c r="BN107" s="392"/>
      <c r="BO107" s="392"/>
      <c r="BP107" s="392"/>
      <c r="BQ107" s="392"/>
      <c r="BR107" s="392"/>
      <c r="BS107" s="392"/>
      <c r="BT107" s="392"/>
      <c r="BU107" s="392"/>
      <c r="BV107" s="392"/>
    </row>
    <row r="108" spans="63:74" x14ac:dyDescent="0.2">
      <c r="BK108" s="392"/>
      <c r="BL108" s="392"/>
      <c r="BM108" s="392"/>
      <c r="BN108" s="392"/>
      <c r="BO108" s="392"/>
      <c r="BP108" s="392"/>
      <c r="BQ108" s="392"/>
      <c r="BR108" s="392"/>
      <c r="BS108" s="392"/>
      <c r="BT108" s="392"/>
      <c r="BU108" s="392"/>
      <c r="BV108" s="392"/>
    </row>
    <row r="109" spans="63:74" x14ac:dyDescent="0.2">
      <c r="BK109" s="392"/>
      <c r="BL109" s="392"/>
      <c r="BM109" s="392"/>
      <c r="BN109" s="392"/>
      <c r="BO109" s="392"/>
      <c r="BP109" s="392"/>
      <c r="BQ109" s="392"/>
      <c r="BR109" s="392"/>
      <c r="BS109" s="392"/>
      <c r="BT109" s="392"/>
      <c r="BU109" s="392"/>
      <c r="BV109" s="392"/>
    </row>
    <row r="110" spans="63:74" x14ac:dyDescent="0.2">
      <c r="BK110" s="392"/>
      <c r="BL110" s="392"/>
      <c r="BM110" s="392"/>
      <c r="BN110" s="392"/>
      <c r="BO110" s="392"/>
      <c r="BP110" s="392"/>
      <c r="BQ110" s="392"/>
      <c r="BR110" s="392"/>
      <c r="BS110" s="392"/>
      <c r="BT110" s="392"/>
      <c r="BU110" s="392"/>
      <c r="BV110" s="392"/>
    </row>
    <row r="111" spans="63:74" x14ac:dyDescent="0.2">
      <c r="BK111" s="392"/>
      <c r="BL111" s="392"/>
      <c r="BM111" s="392"/>
      <c r="BN111" s="392"/>
      <c r="BO111" s="392"/>
      <c r="BP111" s="392"/>
      <c r="BQ111" s="392"/>
      <c r="BR111" s="392"/>
      <c r="BS111" s="392"/>
      <c r="BT111" s="392"/>
      <c r="BU111" s="392"/>
      <c r="BV111" s="392"/>
    </row>
    <row r="112" spans="63:74" x14ac:dyDescent="0.2">
      <c r="BK112" s="392"/>
      <c r="BL112" s="392"/>
      <c r="BM112" s="392"/>
      <c r="BN112" s="392"/>
      <c r="BO112" s="392"/>
      <c r="BP112" s="392"/>
      <c r="BQ112" s="392"/>
      <c r="BR112" s="392"/>
      <c r="BS112" s="392"/>
      <c r="BT112" s="392"/>
      <c r="BU112" s="392"/>
      <c r="BV112" s="392"/>
    </row>
    <row r="113" spans="63:74" x14ac:dyDescent="0.2">
      <c r="BK113" s="392"/>
      <c r="BL113" s="392"/>
      <c r="BM113" s="392"/>
      <c r="BN113" s="392"/>
      <c r="BO113" s="392"/>
      <c r="BP113" s="392"/>
      <c r="BQ113" s="392"/>
      <c r="BR113" s="392"/>
      <c r="BS113" s="392"/>
      <c r="BT113" s="392"/>
      <c r="BU113" s="392"/>
      <c r="BV113" s="392"/>
    </row>
    <row r="114" spans="63:74" x14ac:dyDescent="0.2">
      <c r="BK114" s="392"/>
      <c r="BL114" s="392"/>
      <c r="BM114" s="392"/>
      <c r="BN114" s="392"/>
      <c r="BO114" s="392"/>
      <c r="BP114" s="392"/>
      <c r="BQ114" s="392"/>
      <c r="BR114" s="392"/>
      <c r="BS114" s="392"/>
      <c r="BT114" s="392"/>
      <c r="BU114" s="392"/>
      <c r="BV114" s="392"/>
    </row>
    <row r="115" spans="63:74" x14ac:dyDescent="0.2">
      <c r="BK115" s="392"/>
      <c r="BL115" s="392"/>
      <c r="BM115" s="392"/>
      <c r="BN115" s="392"/>
      <c r="BO115" s="392"/>
      <c r="BP115" s="392"/>
      <c r="BQ115" s="392"/>
      <c r="BR115" s="392"/>
      <c r="BS115" s="392"/>
      <c r="BT115" s="392"/>
      <c r="BU115" s="392"/>
      <c r="BV115" s="392"/>
    </row>
    <row r="116" spans="63:74" x14ac:dyDescent="0.2">
      <c r="BK116" s="392"/>
      <c r="BL116" s="392"/>
      <c r="BM116" s="392"/>
      <c r="BN116" s="392"/>
      <c r="BO116" s="392"/>
      <c r="BP116" s="392"/>
      <c r="BQ116" s="392"/>
      <c r="BR116" s="392"/>
      <c r="BS116" s="392"/>
      <c r="BT116" s="392"/>
      <c r="BU116" s="392"/>
      <c r="BV116" s="392"/>
    </row>
    <row r="117" spans="63:74" x14ac:dyDescent="0.2">
      <c r="BK117" s="392"/>
      <c r="BL117" s="392"/>
      <c r="BM117" s="392"/>
      <c r="BN117" s="392"/>
      <c r="BO117" s="392"/>
      <c r="BP117" s="392"/>
      <c r="BQ117" s="392"/>
      <c r="BR117" s="392"/>
      <c r="BS117" s="392"/>
      <c r="BT117" s="392"/>
      <c r="BU117" s="392"/>
      <c r="BV117" s="392"/>
    </row>
    <row r="118" spans="63:74" x14ac:dyDescent="0.2">
      <c r="BK118" s="392"/>
      <c r="BL118" s="392"/>
      <c r="BM118" s="392"/>
      <c r="BN118" s="392"/>
      <c r="BO118" s="392"/>
      <c r="BP118" s="392"/>
      <c r="BQ118" s="392"/>
      <c r="BR118" s="392"/>
      <c r="BS118" s="392"/>
      <c r="BT118" s="392"/>
      <c r="BU118" s="392"/>
      <c r="BV118" s="392"/>
    </row>
    <row r="119" spans="63:74" x14ac:dyDescent="0.2">
      <c r="BK119" s="392"/>
      <c r="BL119" s="392"/>
      <c r="BM119" s="392"/>
      <c r="BN119" s="392"/>
      <c r="BO119" s="392"/>
      <c r="BP119" s="392"/>
      <c r="BQ119" s="392"/>
      <c r="BR119" s="392"/>
      <c r="BS119" s="392"/>
      <c r="BT119" s="392"/>
      <c r="BU119" s="392"/>
      <c r="BV119" s="392"/>
    </row>
    <row r="120" spans="63:74" x14ac:dyDescent="0.2">
      <c r="BK120" s="392"/>
      <c r="BL120" s="392"/>
      <c r="BM120" s="392"/>
      <c r="BN120" s="392"/>
      <c r="BO120" s="392"/>
      <c r="BP120" s="392"/>
      <c r="BQ120" s="392"/>
      <c r="BR120" s="392"/>
      <c r="BS120" s="392"/>
      <c r="BT120" s="392"/>
      <c r="BU120" s="392"/>
      <c r="BV120" s="392"/>
    </row>
    <row r="121" spans="63:74" x14ac:dyDescent="0.2">
      <c r="BK121" s="392"/>
      <c r="BL121" s="392"/>
      <c r="BM121" s="392"/>
      <c r="BN121" s="392"/>
      <c r="BO121" s="392"/>
      <c r="BP121" s="392"/>
      <c r="BQ121" s="392"/>
      <c r="BR121" s="392"/>
      <c r="BS121" s="392"/>
      <c r="BT121" s="392"/>
      <c r="BU121" s="392"/>
      <c r="BV121" s="392"/>
    </row>
    <row r="122" spans="63:74" x14ac:dyDescent="0.2">
      <c r="BK122" s="392"/>
      <c r="BL122" s="392"/>
      <c r="BM122" s="392"/>
      <c r="BN122" s="392"/>
      <c r="BO122" s="392"/>
      <c r="BP122" s="392"/>
      <c r="BQ122" s="392"/>
      <c r="BR122" s="392"/>
      <c r="BS122" s="392"/>
      <c r="BT122" s="392"/>
      <c r="BU122" s="392"/>
      <c r="BV122" s="392"/>
    </row>
    <row r="123" spans="63:74" x14ac:dyDescent="0.2">
      <c r="BK123" s="392"/>
      <c r="BL123" s="392"/>
      <c r="BM123" s="392"/>
      <c r="BN123" s="392"/>
      <c r="BO123" s="392"/>
      <c r="BP123" s="392"/>
      <c r="BQ123" s="392"/>
      <c r="BR123" s="392"/>
      <c r="BS123" s="392"/>
      <c r="BT123" s="392"/>
      <c r="BU123" s="392"/>
      <c r="BV123" s="392"/>
    </row>
    <row r="124" spans="63:74" x14ac:dyDescent="0.2">
      <c r="BK124" s="392"/>
      <c r="BL124" s="392"/>
      <c r="BM124" s="392"/>
      <c r="BN124" s="392"/>
      <c r="BO124" s="392"/>
      <c r="BP124" s="392"/>
      <c r="BQ124" s="392"/>
      <c r="BR124" s="392"/>
      <c r="BS124" s="392"/>
      <c r="BT124" s="392"/>
      <c r="BU124" s="392"/>
      <c r="BV124" s="392"/>
    </row>
    <row r="125" spans="63:74" x14ac:dyDescent="0.2">
      <c r="BK125" s="392"/>
      <c r="BL125" s="392"/>
      <c r="BM125" s="392"/>
      <c r="BN125" s="392"/>
      <c r="BO125" s="392"/>
      <c r="BP125" s="392"/>
      <c r="BQ125" s="392"/>
      <c r="BR125" s="392"/>
      <c r="BS125" s="392"/>
      <c r="BT125" s="392"/>
      <c r="BU125" s="392"/>
      <c r="BV125" s="392"/>
    </row>
    <row r="126" spans="63:74" x14ac:dyDescent="0.2">
      <c r="BK126" s="392"/>
      <c r="BL126" s="392"/>
      <c r="BM126" s="392"/>
      <c r="BN126" s="392"/>
      <c r="BO126" s="392"/>
      <c r="BP126" s="392"/>
      <c r="BQ126" s="392"/>
      <c r="BR126" s="392"/>
      <c r="BS126" s="392"/>
      <c r="BT126" s="392"/>
      <c r="BU126" s="392"/>
      <c r="BV126" s="392"/>
    </row>
    <row r="127" spans="63:74" x14ac:dyDescent="0.2">
      <c r="BK127" s="392"/>
      <c r="BL127" s="392"/>
      <c r="BM127" s="392"/>
      <c r="BN127" s="392"/>
      <c r="BO127" s="392"/>
      <c r="BP127" s="392"/>
      <c r="BQ127" s="392"/>
      <c r="BR127" s="392"/>
      <c r="BS127" s="392"/>
      <c r="BT127" s="392"/>
      <c r="BU127" s="392"/>
      <c r="BV127" s="392"/>
    </row>
    <row r="128" spans="63:74" x14ac:dyDescent="0.2">
      <c r="BK128" s="392"/>
      <c r="BL128" s="392"/>
      <c r="BM128" s="392"/>
      <c r="BN128" s="392"/>
      <c r="BO128" s="392"/>
      <c r="BP128" s="392"/>
      <c r="BQ128" s="392"/>
      <c r="BR128" s="392"/>
      <c r="BS128" s="392"/>
      <c r="BT128" s="392"/>
      <c r="BU128" s="392"/>
      <c r="BV128" s="392"/>
    </row>
    <row r="129" spans="63:74" x14ac:dyDescent="0.2">
      <c r="BK129" s="392"/>
      <c r="BL129" s="392"/>
      <c r="BM129" s="392"/>
      <c r="BN129" s="392"/>
      <c r="BO129" s="392"/>
      <c r="BP129" s="392"/>
      <c r="BQ129" s="392"/>
      <c r="BR129" s="392"/>
      <c r="BS129" s="392"/>
      <c r="BT129" s="392"/>
      <c r="BU129" s="392"/>
      <c r="BV129" s="392"/>
    </row>
    <row r="130" spans="63:74" x14ac:dyDescent="0.2">
      <c r="BK130" s="392"/>
      <c r="BL130" s="392"/>
      <c r="BM130" s="392"/>
      <c r="BN130" s="392"/>
      <c r="BO130" s="392"/>
      <c r="BP130" s="392"/>
      <c r="BQ130" s="392"/>
      <c r="BR130" s="392"/>
      <c r="BS130" s="392"/>
      <c r="BT130" s="392"/>
      <c r="BU130" s="392"/>
      <c r="BV130" s="392"/>
    </row>
    <row r="131" spans="63:74" x14ac:dyDescent="0.2">
      <c r="BK131" s="392"/>
      <c r="BL131" s="392"/>
      <c r="BM131" s="392"/>
      <c r="BN131" s="392"/>
      <c r="BO131" s="392"/>
      <c r="BP131" s="392"/>
      <c r="BQ131" s="392"/>
      <c r="BR131" s="392"/>
      <c r="BS131" s="392"/>
      <c r="BT131" s="392"/>
      <c r="BU131" s="392"/>
      <c r="BV131" s="392"/>
    </row>
    <row r="132" spans="63:74" x14ac:dyDescent="0.2">
      <c r="BK132" s="392"/>
      <c r="BL132" s="392"/>
      <c r="BM132" s="392"/>
      <c r="BN132" s="392"/>
      <c r="BO132" s="392"/>
      <c r="BP132" s="392"/>
      <c r="BQ132" s="392"/>
      <c r="BR132" s="392"/>
      <c r="BS132" s="392"/>
      <c r="BT132" s="392"/>
      <c r="BU132" s="392"/>
      <c r="BV132" s="392"/>
    </row>
    <row r="133" spans="63:74" x14ac:dyDescent="0.2">
      <c r="BK133" s="392"/>
      <c r="BL133" s="392"/>
      <c r="BM133" s="392"/>
      <c r="BN133" s="392"/>
      <c r="BO133" s="392"/>
      <c r="BP133" s="392"/>
      <c r="BQ133" s="392"/>
      <c r="BR133" s="392"/>
      <c r="BS133" s="392"/>
      <c r="BT133" s="392"/>
      <c r="BU133" s="392"/>
      <c r="BV133" s="392"/>
    </row>
    <row r="134" spans="63:74" x14ac:dyDescent="0.2">
      <c r="BK134" s="392"/>
      <c r="BL134" s="392"/>
      <c r="BM134" s="392"/>
      <c r="BN134" s="392"/>
      <c r="BO134" s="392"/>
      <c r="BP134" s="392"/>
      <c r="BQ134" s="392"/>
      <c r="BR134" s="392"/>
      <c r="BS134" s="392"/>
      <c r="BT134" s="392"/>
      <c r="BU134" s="392"/>
      <c r="BV134" s="392"/>
    </row>
    <row r="135" spans="63:74" x14ac:dyDescent="0.2">
      <c r="BK135" s="392"/>
      <c r="BL135" s="392"/>
      <c r="BM135" s="392"/>
      <c r="BN135" s="392"/>
      <c r="BO135" s="392"/>
      <c r="BP135" s="392"/>
      <c r="BQ135" s="392"/>
      <c r="BR135" s="392"/>
      <c r="BS135" s="392"/>
      <c r="BT135" s="392"/>
      <c r="BU135" s="392"/>
      <c r="BV135" s="392"/>
    </row>
    <row r="136" spans="63:74" x14ac:dyDescent="0.2">
      <c r="BK136" s="392"/>
      <c r="BL136" s="392"/>
      <c r="BM136" s="392"/>
      <c r="BN136" s="392"/>
      <c r="BO136" s="392"/>
      <c r="BP136" s="392"/>
      <c r="BQ136" s="392"/>
      <c r="BR136" s="392"/>
      <c r="BS136" s="392"/>
      <c r="BT136" s="392"/>
      <c r="BU136" s="392"/>
      <c r="BV136" s="392"/>
    </row>
    <row r="137" spans="63:74" x14ac:dyDescent="0.2">
      <c r="BK137" s="392"/>
      <c r="BL137" s="392"/>
      <c r="BM137" s="392"/>
      <c r="BN137" s="392"/>
      <c r="BO137" s="392"/>
      <c r="BP137" s="392"/>
      <c r="BQ137" s="392"/>
      <c r="BR137" s="392"/>
      <c r="BS137" s="392"/>
      <c r="BT137" s="392"/>
      <c r="BU137" s="392"/>
      <c r="BV137" s="392"/>
    </row>
    <row r="138" spans="63:74" x14ac:dyDescent="0.2">
      <c r="BK138" s="392"/>
      <c r="BL138" s="392"/>
      <c r="BM138" s="392"/>
      <c r="BN138" s="392"/>
      <c r="BO138" s="392"/>
      <c r="BP138" s="392"/>
      <c r="BQ138" s="392"/>
      <c r="BR138" s="392"/>
      <c r="BS138" s="392"/>
      <c r="BT138" s="392"/>
      <c r="BU138" s="392"/>
      <c r="BV138" s="392"/>
    </row>
    <row r="139" spans="63:74" x14ac:dyDescent="0.2">
      <c r="BK139" s="392"/>
      <c r="BL139" s="392"/>
      <c r="BM139" s="392"/>
      <c r="BN139" s="392"/>
      <c r="BO139" s="392"/>
      <c r="BP139" s="392"/>
      <c r="BQ139" s="392"/>
      <c r="BR139" s="392"/>
      <c r="BS139" s="392"/>
      <c r="BT139" s="392"/>
      <c r="BU139" s="392"/>
      <c r="BV139" s="392"/>
    </row>
    <row r="140" spans="63:74" x14ac:dyDescent="0.2">
      <c r="BK140" s="392"/>
      <c r="BL140" s="392"/>
      <c r="BM140" s="392"/>
      <c r="BN140" s="392"/>
      <c r="BO140" s="392"/>
      <c r="BP140" s="392"/>
      <c r="BQ140" s="392"/>
      <c r="BR140" s="392"/>
      <c r="BS140" s="392"/>
      <c r="BT140" s="392"/>
      <c r="BU140" s="392"/>
      <c r="BV140" s="392"/>
    </row>
    <row r="141" spans="63:74" x14ac:dyDescent="0.2">
      <c r="BK141" s="392"/>
      <c r="BL141" s="392"/>
      <c r="BM141" s="392"/>
      <c r="BN141" s="392"/>
      <c r="BO141" s="392"/>
      <c r="BP141" s="392"/>
      <c r="BQ141" s="392"/>
      <c r="BR141" s="392"/>
      <c r="BS141" s="392"/>
      <c r="BT141" s="392"/>
      <c r="BU141" s="392"/>
      <c r="BV141" s="392"/>
    </row>
    <row r="142" spans="63:74" x14ac:dyDescent="0.2">
      <c r="BK142" s="392"/>
      <c r="BL142" s="392"/>
      <c r="BM142" s="392"/>
      <c r="BN142" s="392"/>
      <c r="BO142" s="392"/>
      <c r="BP142" s="392"/>
      <c r="BQ142" s="392"/>
      <c r="BR142" s="392"/>
      <c r="BS142" s="392"/>
      <c r="BT142" s="392"/>
      <c r="BU142" s="392"/>
      <c r="BV142" s="392"/>
    </row>
    <row r="143" spans="63:74" x14ac:dyDescent="0.2">
      <c r="BK143" s="392"/>
      <c r="BL143" s="392"/>
      <c r="BM143" s="392"/>
      <c r="BN143" s="392"/>
      <c r="BO143" s="392"/>
      <c r="BP143" s="392"/>
      <c r="BQ143" s="392"/>
      <c r="BR143" s="392"/>
      <c r="BS143" s="392"/>
      <c r="BT143" s="392"/>
      <c r="BU143" s="392"/>
      <c r="BV143" s="392"/>
    </row>
  </sheetData>
  <mergeCells count="17">
    <mergeCell ref="BK3:BV3"/>
    <mergeCell ref="B1:AL1"/>
    <mergeCell ref="C3:N3"/>
    <mergeCell ref="O3:Z3"/>
    <mergeCell ref="AA3:AL3"/>
    <mergeCell ref="AM3:AX3"/>
    <mergeCell ref="AY3:BJ3"/>
    <mergeCell ref="B47:Q47"/>
    <mergeCell ref="B48:Q48"/>
    <mergeCell ref="B49:Q49"/>
    <mergeCell ref="A1:A2"/>
    <mergeCell ref="B41:Q41"/>
    <mergeCell ref="B43:Q43"/>
    <mergeCell ref="B44:Q44"/>
    <mergeCell ref="B45:Q45"/>
    <mergeCell ref="B42:Q42"/>
    <mergeCell ref="B46:Q46"/>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AW5" activePane="bottomRight" state="frozen"/>
      <selection activeCell="BF63" sqref="BF63"/>
      <selection pane="topRight" activeCell="BF63" sqref="BF63"/>
      <selection pane="bottomLeft" activeCell="BF63" sqref="BF63"/>
      <selection pane="bottomRight" activeCell="BI6" sqref="BI6:BI45"/>
    </sheetView>
  </sheetViews>
  <sheetFormatPr defaultColWidth="9.5703125" defaultRowHeight="11.25" x14ac:dyDescent="0.2"/>
  <cols>
    <col min="1" max="1" width="11.5703125" style="89" customWidth="1"/>
    <col min="2" max="2" width="27.42578125" style="89" customWidth="1"/>
    <col min="3" max="50" width="6.5703125" style="89" customWidth="1"/>
    <col min="51" max="55" width="6.5703125" style="388" customWidth="1"/>
    <col min="56" max="58" width="6.5703125" style="679" customWidth="1"/>
    <col min="59" max="62" width="6.5703125" style="388" customWidth="1"/>
    <col min="63" max="74" width="6.5703125" style="89" customWidth="1"/>
    <col min="75" max="16384" width="9.5703125" style="89"/>
  </cols>
  <sheetData>
    <row r="1" spans="1:74" ht="14.85" customHeight="1" x14ac:dyDescent="0.2">
      <c r="A1" s="795" t="s">
        <v>992</v>
      </c>
      <c r="B1" s="840" t="s">
        <v>251</v>
      </c>
      <c r="C1" s="841"/>
      <c r="D1" s="841"/>
      <c r="E1" s="841"/>
      <c r="F1" s="841"/>
      <c r="G1" s="841"/>
      <c r="H1" s="841"/>
      <c r="I1" s="841"/>
      <c r="J1" s="841"/>
      <c r="K1" s="841"/>
      <c r="L1" s="841"/>
      <c r="M1" s="841"/>
      <c r="N1" s="841"/>
      <c r="O1" s="841"/>
      <c r="P1" s="841"/>
      <c r="Q1" s="841"/>
      <c r="R1" s="841"/>
      <c r="S1" s="841"/>
      <c r="T1" s="841"/>
      <c r="U1" s="841"/>
      <c r="V1" s="841"/>
      <c r="W1" s="841"/>
      <c r="X1" s="841"/>
      <c r="Y1" s="841"/>
      <c r="Z1" s="841"/>
      <c r="AA1" s="841"/>
      <c r="AB1" s="841"/>
      <c r="AC1" s="841"/>
      <c r="AD1" s="841"/>
      <c r="AE1" s="841"/>
      <c r="AF1" s="841"/>
      <c r="AG1" s="841"/>
      <c r="AH1" s="841"/>
      <c r="AI1" s="841"/>
      <c r="AJ1" s="841"/>
      <c r="AK1" s="841"/>
      <c r="AL1" s="841"/>
      <c r="AM1" s="303"/>
    </row>
    <row r="2" spans="1:74" s="72" customFormat="1" ht="12.75" x14ac:dyDescent="0.2">
      <c r="A2" s="796"/>
      <c r="B2" s="541" t="str">
        <f>"U.S. Energy Information Administration  |  Short-Term Energy Outlook  - "&amp;Dates!D1</f>
        <v>U.S. Energy Information Administration  |  Short-Term Energy Outlook  - December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4"/>
      <c r="AY2" s="396"/>
      <c r="AZ2" s="396"/>
      <c r="BA2" s="396"/>
      <c r="BB2" s="396"/>
      <c r="BC2" s="396"/>
      <c r="BD2" s="669"/>
      <c r="BE2" s="669"/>
      <c r="BF2" s="669"/>
      <c r="BG2" s="396"/>
      <c r="BH2" s="396"/>
      <c r="BI2" s="396"/>
      <c r="BJ2" s="396"/>
    </row>
    <row r="3" spans="1:74" s="12" customFormat="1" ht="12.75" x14ac:dyDescent="0.2">
      <c r="A3" s="14"/>
      <c r="B3" s="15"/>
      <c r="C3" s="804">
        <f>Dates!D3</f>
        <v>2014</v>
      </c>
      <c r="D3" s="800"/>
      <c r="E3" s="800"/>
      <c r="F3" s="800"/>
      <c r="G3" s="800"/>
      <c r="H3" s="800"/>
      <c r="I3" s="800"/>
      <c r="J3" s="800"/>
      <c r="K3" s="800"/>
      <c r="L3" s="800"/>
      <c r="M3" s="800"/>
      <c r="N3" s="801"/>
      <c r="O3" s="804">
        <f>C3+1</f>
        <v>2015</v>
      </c>
      <c r="P3" s="805"/>
      <c r="Q3" s="805"/>
      <c r="R3" s="805"/>
      <c r="S3" s="805"/>
      <c r="T3" s="805"/>
      <c r="U3" s="805"/>
      <c r="V3" s="805"/>
      <c r="W3" s="805"/>
      <c r="X3" s="800"/>
      <c r="Y3" s="800"/>
      <c r="Z3" s="801"/>
      <c r="AA3" s="797">
        <f>O3+1</f>
        <v>2016</v>
      </c>
      <c r="AB3" s="800"/>
      <c r="AC3" s="800"/>
      <c r="AD3" s="800"/>
      <c r="AE3" s="800"/>
      <c r="AF3" s="800"/>
      <c r="AG3" s="800"/>
      <c r="AH3" s="800"/>
      <c r="AI3" s="800"/>
      <c r="AJ3" s="800"/>
      <c r="AK3" s="800"/>
      <c r="AL3" s="801"/>
      <c r="AM3" s="797">
        <f>AA3+1</f>
        <v>2017</v>
      </c>
      <c r="AN3" s="800"/>
      <c r="AO3" s="800"/>
      <c r="AP3" s="800"/>
      <c r="AQ3" s="800"/>
      <c r="AR3" s="800"/>
      <c r="AS3" s="800"/>
      <c r="AT3" s="800"/>
      <c r="AU3" s="800"/>
      <c r="AV3" s="800"/>
      <c r="AW3" s="800"/>
      <c r="AX3" s="801"/>
      <c r="AY3" s="797">
        <f>AM3+1</f>
        <v>2018</v>
      </c>
      <c r="AZ3" s="798"/>
      <c r="BA3" s="798"/>
      <c r="BB3" s="798"/>
      <c r="BC3" s="798"/>
      <c r="BD3" s="798"/>
      <c r="BE3" s="798"/>
      <c r="BF3" s="798"/>
      <c r="BG3" s="798"/>
      <c r="BH3" s="798"/>
      <c r="BI3" s="798"/>
      <c r="BJ3" s="799"/>
      <c r="BK3" s="797">
        <f>AY3+1</f>
        <v>2019</v>
      </c>
      <c r="BL3" s="800"/>
      <c r="BM3" s="800"/>
      <c r="BN3" s="800"/>
      <c r="BO3" s="800"/>
      <c r="BP3" s="800"/>
      <c r="BQ3" s="800"/>
      <c r="BR3" s="800"/>
      <c r="BS3" s="800"/>
      <c r="BT3" s="800"/>
      <c r="BU3" s="800"/>
      <c r="BV3" s="801"/>
    </row>
    <row r="4" spans="1:74" s="12" customFormat="1" x14ac:dyDescent="0.2">
      <c r="A4" s="16"/>
      <c r="B4" s="17"/>
      <c r="C4" s="18" t="s">
        <v>605</v>
      </c>
      <c r="D4" s="18" t="s">
        <v>606</v>
      </c>
      <c r="E4" s="18" t="s">
        <v>607</v>
      </c>
      <c r="F4" s="18" t="s">
        <v>608</v>
      </c>
      <c r="G4" s="18" t="s">
        <v>609</v>
      </c>
      <c r="H4" s="18" t="s">
        <v>610</v>
      </c>
      <c r="I4" s="18" t="s">
        <v>611</v>
      </c>
      <c r="J4" s="18" t="s">
        <v>612</v>
      </c>
      <c r="K4" s="18" t="s">
        <v>613</v>
      </c>
      <c r="L4" s="18" t="s">
        <v>614</v>
      </c>
      <c r="M4" s="18" t="s">
        <v>615</v>
      </c>
      <c r="N4" s="18" t="s">
        <v>616</v>
      </c>
      <c r="O4" s="18" t="s">
        <v>605</v>
      </c>
      <c r="P4" s="18" t="s">
        <v>606</v>
      </c>
      <c r="Q4" s="18" t="s">
        <v>607</v>
      </c>
      <c r="R4" s="18" t="s">
        <v>608</v>
      </c>
      <c r="S4" s="18" t="s">
        <v>609</v>
      </c>
      <c r="T4" s="18" t="s">
        <v>610</v>
      </c>
      <c r="U4" s="18" t="s">
        <v>611</v>
      </c>
      <c r="V4" s="18" t="s">
        <v>612</v>
      </c>
      <c r="W4" s="18" t="s">
        <v>613</v>
      </c>
      <c r="X4" s="18" t="s">
        <v>614</v>
      </c>
      <c r="Y4" s="18" t="s">
        <v>615</v>
      </c>
      <c r="Z4" s="18" t="s">
        <v>616</v>
      </c>
      <c r="AA4" s="18" t="s">
        <v>605</v>
      </c>
      <c r="AB4" s="18" t="s">
        <v>606</v>
      </c>
      <c r="AC4" s="18" t="s">
        <v>607</v>
      </c>
      <c r="AD4" s="18" t="s">
        <v>608</v>
      </c>
      <c r="AE4" s="18" t="s">
        <v>609</v>
      </c>
      <c r="AF4" s="18" t="s">
        <v>610</v>
      </c>
      <c r="AG4" s="18" t="s">
        <v>611</v>
      </c>
      <c r="AH4" s="18" t="s">
        <v>612</v>
      </c>
      <c r="AI4" s="18" t="s">
        <v>613</v>
      </c>
      <c r="AJ4" s="18" t="s">
        <v>614</v>
      </c>
      <c r="AK4" s="18" t="s">
        <v>615</v>
      </c>
      <c r="AL4" s="18" t="s">
        <v>616</v>
      </c>
      <c r="AM4" s="18" t="s">
        <v>605</v>
      </c>
      <c r="AN4" s="18" t="s">
        <v>606</v>
      </c>
      <c r="AO4" s="18" t="s">
        <v>607</v>
      </c>
      <c r="AP4" s="18" t="s">
        <v>608</v>
      </c>
      <c r="AQ4" s="18" t="s">
        <v>609</v>
      </c>
      <c r="AR4" s="18" t="s">
        <v>610</v>
      </c>
      <c r="AS4" s="18" t="s">
        <v>611</v>
      </c>
      <c r="AT4" s="18" t="s">
        <v>612</v>
      </c>
      <c r="AU4" s="18" t="s">
        <v>613</v>
      </c>
      <c r="AV4" s="18" t="s">
        <v>614</v>
      </c>
      <c r="AW4" s="18" t="s">
        <v>615</v>
      </c>
      <c r="AX4" s="18" t="s">
        <v>616</v>
      </c>
      <c r="AY4" s="18" t="s">
        <v>605</v>
      </c>
      <c r="AZ4" s="18" t="s">
        <v>606</v>
      </c>
      <c r="BA4" s="18" t="s">
        <v>607</v>
      </c>
      <c r="BB4" s="18" t="s">
        <v>608</v>
      </c>
      <c r="BC4" s="18" t="s">
        <v>609</v>
      </c>
      <c r="BD4" s="18" t="s">
        <v>610</v>
      </c>
      <c r="BE4" s="18" t="s">
        <v>611</v>
      </c>
      <c r="BF4" s="18" t="s">
        <v>612</v>
      </c>
      <c r="BG4" s="18" t="s">
        <v>613</v>
      </c>
      <c r="BH4" s="18" t="s">
        <v>614</v>
      </c>
      <c r="BI4" s="18" t="s">
        <v>615</v>
      </c>
      <c r="BJ4" s="18" t="s">
        <v>616</v>
      </c>
      <c r="BK4" s="18" t="s">
        <v>605</v>
      </c>
      <c r="BL4" s="18" t="s">
        <v>606</v>
      </c>
      <c r="BM4" s="18" t="s">
        <v>607</v>
      </c>
      <c r="BN4" s="18" t="s">
        <v>608</v>
      </c>
      <c r="BO4" s="18" t="s">
        <v>609</v>
      </c>
      <c r="BP4" s="18" t="s">
        <v>610</v>
      </c>
      <c r="BQ4" s="18" t="s">
        <v>611</v>
      </c>
      <c r="BR4" s="18" t="s">
        <v>612</v>
      </c>
      <c r="BS4" s="18" t="s">
        <v>613</v>
      </c>
      <c r="BT4" s="18" t="s">
        <v>614</v>
      </c>
      <c r="BU4" s="18" t="s">
        <v>615</v>
      </c>
      <c r="BV4" s="18" t="s">
        <v>616</v>
      </c>
    </row>
    <row r="5" spans="1:74" ht="11.1" customHeight="1" x14ac:dyDescent="0.2">
      <c r="A5" s="90"/>
      <c r="B5" s="91" t="s">
        <v>233</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424"/>
      <c r="AZ5" s="424"/>
      <c r="BA5" s="424"/>
      <c r="BB5" s="424"/>
      <c r="BC5" s="424"/>
      <c r="BD5" s="92"/>
      <c r="BE5" s="92"/>
      <c r="BF5" s="92"/>
      <c r="BG5" s="92"/>
      <c r="BH5" s="92"/>
      <c r="BI5" s="92"/>
      <c r="BJ5" s="424"/>
      <c r="BK5" s="424"/>
      <c r="BL5" s="424"/>
      <c r="BM5" s="424"/>
      <c r="BN5" s="424"/>
      <c r="BO5" s="424"/>
      <c r="BP5" s="424"/>
      <c r="BQ5" s="424"/>
      <c r="BR5" s="424"/>
      <c r="BS5" s="424"/>
      <c r="BT5" s="424"/>
      <c r="BU5" s="424"/>
      <c r="BV5" s="424"/>
    </row>
    <row r="6" spans="1:74" ht="11.1" customHeight="1" x14ac:dyDescent="0.2">
      <c r="A6" s="93" t="s">
        <v>213</v>
      </c>
      <c r="B6" s="199" t="s">
        <v>576</v>
      </c>
      <c r="C6" s="258">
        <v>82.992487999999994</v>
      </c>
      <c r="D6" s="258">
        <v>75.319999999999993</v>
      </c>
      <c r="E6" s="258">
        <v>86.958617000000004</v>
      </c>
      <c r="F6" s="258">
        <v>82.981424000000004</v>
      </c>
      <c r="G6" s="258">
        <v>83.793445000000006</v>
      </c>
      <c r="H6" s="258">
        <v>79.068895999999995</v>
      </c>
      <c r="I6" s="258">
        <v>84.448359999999994</v>
      </c>
      <c r="J6" s="258">
        <v>87.346498999999994</v>
      </c>
      <c r="K6" s="258">
        <v>83.581919999999997</v>
      </c>
      <c r="L6" s="258">
        <v>85.461708999999999</v>
      </c>
      <c r="M6" s="258">
        <v>81.754810000000006</v>
      </c>
      <c r="N6" s="258">
        <v>86.340590000000006</v>
      </c>
      <c r="O6" s="258">
        <v>86.596905000000007</v>
      </c>
      <c r="P6" s="258">
        <v>72.250698</v>
      </c>
      <c r="Q6" s="258">
        <v>81.476183000000006</v>
      </c>
      <c r="R6" s="258">
        <v>75.208629999999999</v>
      </c>
      <c r="S6" s="258">
        <v>70.414557000000002</v>
      </c>
      <c r="T6" s="258">
        <v>66.933364999999995</v>
      </c>
      <c r="U6" s="258">
        <v>76.476217000000005</v>
      </c>
      <c r="V6" s="258">
        <v>82.623422000000005</v>
      </c>
      <c r="W6" s="258">
        <v>77.723740000000006</v>
      </c>
      <c r="X6" s="258">
        <v>75.662374</v>
      </c>
      <c r="Y6" s="258">
        <v>68.573907000000005</v>
      </c>
      <c r="Z6" s="258">
        <v>63.000565000000002</v>
      </c>
      <c r="AA6" s="258">
        <v>60.568714999999997</v>
      </c>
      <c r="AB6" s="258">
        <v>57.328505999999997</v>
      </c>
      <c r="AC6" s="258">
        <v>55.327888000000002</v>
      </c>
      <c r="AD6" s="258">
        <v>48.216355</v>
      </c>
      <c r="AE6" s="258">
        <v>53.123077000000002</v>
      </c>
      <c r="AF6" s="258">
        <v>59.513340999999997</v>
      </c>
      <c r="AG6" s="258">
        <v>61.783814</v>
      </c>
      <c r="AH6" s="258">
        <v>68.246998000000005</v>
      </c>
      <c r="AI6" s="258">
        <v>65.069716999999997</v>
      </c>
      <c r="AJ6" s="258">
        <v>68.725230999999994</v>
      </c>
      <c r="AK6" s="258">
        <v>67.149752000000007</v>
      </c>
      <c r="AL6" s="258">
        <v>63.311104</v>
      </c>
      <c r="AM6" s="258">
        <v>68.414385999999993</v>
      </c>
      <c r="AN6" s="258">
        <v>64.389031000000003</v>
      </c>
      <c r="AO6" s="258">
        <v>64.335048</v>
      </c>
      <c r="AP6" s="258">
        <v>58.753723000000001</v>
      </c>
      <c r="AQ6" s="258">
        <v>62.115414000000001</v>
      </c>
      <c r="AR6" s="258">
        <v>66.228987000000004</v>
      </c>
      <c r="AS6" s="258">
        <v>62.966363999999999</v>
      </c>
      <c r="AT6" s="258">
        <v>70.582329999999999</v>
      </c>
      <c r="AU6" s="258">
        <v>62.891468000000003</v>
      </c>
      <c r="AV6" s="258">
        <v>66.367608000000004</v>
      </c>
      <c r="AW6" s="258">
        <v>64.345232999999993</v>
      </c>
      <c r="AX6" s="258">
        <v>63.219765000000002</v>
      </c>
      <c r="AY6" s="258">
        <v>61.936683000000002</v>
      </c>
      <c r="AZ6" s="258">
        <v>60.235142000000003</v>
      </c>
      <c r="BA6" s="258">
        <v>65.467141999999996</v>
      </c>
      <c r="BB6" s="258">
        <v>58.032114</v>
      </c>
      <c r="BC6" s="258">
        <v>61.195974999999997</v>
      </c>
      <c r="BD6" s="258">
        <v>61.557372000000001</v>
      </c>
      <c r="BE6" s="258">
        <v>63.666983999999999</v>
      </c>
      <c r="BF6" s="258">
        <v>69.490904999999998</v>
      </c>
      <c r="BG6" s="258">
        <v>62.641216</v>
      </c>
      <c r="BH6" s="258">
        <v>65.354387000000003</v>
      </c>
      <c r="BI6" s="258">
        <v>62.264009000000001</v>
      </c>
      <c r="BJ6" s="346">
        <v>69.872569999999996</v>
      </c>
      <c r="BK6" s="346">
        <v>70.914609999999996</v>
      </c>
      <c r="BL6" s="346">
        <v>61.366239999999998</v>
      </c>
      <c r="BM6" s="346">
        <v>63.097250000000003</v>
      </c>
      <c r="BN6" s="346">
        <v>48.078220000000002</v>
      </c>
      <c r="BO6" s="346">
        <v>56.052460000000004</v>
      </c>
      <c r="BP6" s="346">
        <v>55.799500000000002</v>
      </c>
      <c r="BQ6" s="346">
        <v>69.105080000000001</v>
      </c>
      <c r="BR6" s="346">
        <v>69.901669999999996</v>
      </c>
      <c r="BS6" s="346">
        <v>56.235930000000003</v>
      </c>
      <c r="BT6" s="346">
        <v>64.674620000000004</v>
      </c>
      <c r="BU6" s="346">
        <v>62.405999999999999</v>
      </c>
      <c r="BV6" s="346">
        <v>64.304540000000003</v>
      </c>
    </row>
    <row r="7" spans="1:74" ht="11.1" customHeight="1" x14ac:dyDescent="0.2">
      <c r="A7" s="93" t="s">
        <v>214</v>
      </c>
      <c r="B7" s="199" t="s">
        <v>577</v>
      </c>
      <c r="C7" s="258">
        <v>22.854272000000002</v>
      </c>
      <c r="D7" s="258">
        <v>20.741457</v>
      </c>
      <c r="E7" s="258">
        <v>23.946491000000002</v>
      </c>
      <c r="F7" s="258">
        <v>23.513995999999999</v>
      </c>
      <c r="G7" s="258">
        <v>23.744069</v>
      </c>
      <c r="H7" s="258">
        <v>22.405342000000001</v>
      </c>
      <c r="I7" s="258">
        <v>22.352055</v>
      </c>
      <c r="J7" s="258">
        <v>23.119143000000001</v>
      </c>
      <c r="K7" s="258">
        <v>22.122758999999999</v>
      </c>
      <c r="L7" s="258">
        <v>21.485949000000002</v>
      </c>
      <c r="M7" s="258">
        <v>20.554003999999999</v>
      </c>
      <c r="N7" s="258">
        <v>21.706925999999999</v>
      </c>
      <c r="O7" s="258">
        <v>22.499015</v>
      </c>
      <c r="P7" s="258">
        <v>18.771681000000001</v>
      </c>
      <c r="Q7" s="258">
        <v>21.168603000000001</v>
      </c>
      <c r="R7" s="258">
        <v>19.394237</v>
      </c>
      <c r="S7" s="258">
        <v>18.157969000000001</v>
      </c>
      <c r="T7" s="258">
        <v>17.260297999999999</v>
      </c>
      <c r="U7" s="258">
        <v>18.241004</v>
      </c>
      <c r="V7" s="258">
        <v>19.707197000000001</v>
      </c>
      <c r="W7" s="258">
        <v>18.538542</v>
      </c>
      <c r="X7" s="258">
        <v>17.615821</v>
      </c>
      <c r="Y7" s="258">
        <v>15.965479</v>
      </c>
      <c r="Z7" s="258">
        <v>14.667875</v>
      </c>
      <c r="AA7" s="258">
        <v>15.514084</v>
      </c>
      <c r="AB7" s="258">
        <v>14.684125</v>
      </c>
      <c r="AC7" s="258">
        <v>14.171692999999999</v>
      </c>
      <c r="AD7" s="258">
        <v>12.994496</v>
      </c>
      <c r="AE7" s="258">
        <v>14.316874</v>
      </c>
      <c r="AF7" s="258">
        <v>16.039048000000001</v>
      </c>
      <c r="AG7" s="258">
        <v>14.287929999999999</v>
      </c>
      <c r="AH7" s="258">
        <v>15.782622</v>
      </c>
      <c r="AI7" s="258">
        <v>15.047812</v>
      </c>
      <c r="AJ7" s="258">
        <v>16.377801999999999</v>
      </c>
      <c r="AK7" s="258">
        <v>16.002369999999999</v>
      </c>
      <c r="AL7" s="258">
        <v>15.087555999999999</v>
      </c>
      <c r="AM7" s="258">
        <v>17.655503</v>
      </c>
      <c r="AN7" s="258">
        <v>16.616696000000001</v>
      </c>
      <c r="AO7" s="258">
        <v>16.602744999999999</v>
      </c>
      <c r="AP7" s="258">
        <v>15.923213000000001</v>
      </c>
      <c r="AQ7" s="258">
        <v>16.834295999999998</v>
      </c>
      <c r="AR7" s="258">
        <v>17.949145999999999</v>
      </c>
      <c r="AS7" s="258">
        <v>14.912551000000001</v>
      </c>
      <c r="AT7" s="258">
        <v>16.716270000000002</v>
      </c>
      <c r="AU7" s="258">
        <v>14.894819999999999</v>
      </c>
      <c r="AV7" s="258">
        <v>17.227444999999999</v>
      </c>
      <c r="AW7" s="258">
        <v>16.702470000000002</v>
      </c>
      <c r="AX7" s="258">
        <v>16.410352</v>
      </c>
      <c r="AY7" s="258">
        <v>16.500019000000002</v>
      </c>
      <c r="AZ7" s="258">
        <v>16.046707000000001</v>
      </c>
      <c r="BA7" s="258">
        <v>17.440543999999999</v>
      </c>
      <c r="BB7" s="258">
        <v>16.555382999999999</v>
      </c>
      <c r="BC7" s="258">
        <v>17.457941999999999</v>
      </c>
      <c r="BD7" s="258">
        <v>17.561026999999999</v>
      </c>
      <c r="BE7" s="258">
        <v>16.439869999999999</v>
      </c>
      <c r="BF7" s="258">
        <v>17.933630999999998</v>
      </c>
      <c r="BG7" s="258">
        <v>16.203733</v>
      </c>
      <c r="BH7" s="258">
        <v>17.393577000000001</v>
      </c>
      <c r="BI7" s="258">
        <v>16.538772000000002</v>
      </c>
      <c r="BJ7" s="346">
        <v>17.81813</v>
      </c>
      <c r="BK7" s="346">
        <v>19.20496</v>
      </c>
      <c r="BL7" s="346">
        <v>17.862839999999998</v>
      </c>
      <c r="BM7" s="346">
        <v>18.247499999999999</v>
      </c>
      <c r="BN7" s="346">
        <v>14.70922</v>
      </c>
      <c r="BO7" s="346">
        <v>15.70763</v>
      </c>
      <c r="BP7" s="346">
        <v>16.005870000000002</v>
      </c>
      <c r="BQ7" s="346">
        <v>17.67858</v>
      </c>
      <c r="BR7" s="346">
        <v>16.353960000000001</v>
      </c>
      <c r="BS7" s="346">
        <v>13.77553</v>
      </c>
      <c r="BT7" s="346">
        <v>15.532970000000001</v>
      </c>
      <c r="BU7" s="346">
        <v>15.17536</v>
      </c>
      <c r="BV7" s="346">
        <v>14.028040000000001</v>
      </c>
    </row>
    <row r="8" spans="1:74" ht="11.1" customHeight="1" x14ac:dyDescent="0.2">
      <c r="A8" s="93" t="s">
        <v>215</v>
      </c>
      <c r="B8" s="199" t="s">
        <v>578</v>
      </c>
      <c r="C8" s="258">
        <v>15.660795</v>
      </c>
      <c r="D8" s="258">
        <v>14.212994</v>
      </c>
      <c r="E8" s="258">
        <v>16.409216000000001</v>
      </c>
      <c r="F8" s="258">
        <v>15.114893</v>
      </c>
      <c r="G8" s="258">
        <v>15.262801</v>
      </c>
      <c r="H8" s="258">
        <v>14.402177999999999</v>
      </c>
      <c r="I8" s="258">
        <v>16.311733</v>
      </c>
      <c r="J8" s="258">
        <v>16.871535000000002</v>
      </c>
      <c r="K8" s="258">
        <v>16.144366000000002</v>
      </c>
      <c r="L8" s="258">
        <v>16.269439999999999</v>
      </c>
      <c r="M8" s="258">
        <v>15.56371</v>
      </c>
      <c r="N8" s="258">
        <v>16.436706999999998</v>
      </c>
      <c r="O8" s="258">
        <v>16.284445000000002</v>
      </c>
      <c r="P8" s="258">
        <v>13.58666</v>
      </c>
      <c r="Q8" s="258">
        <v>15.321495000000001</v>
      </c>
      <c r="R8" s="258">
        <v>14.079362</v>
      </c>
      <c r="S8" s="258">
        <v>13.181867</v>
      </c>
      <c r="T8" s="258">
        <v>12.530124000000001</v>
      </c>
      <c r="U8" s="258">
        <v>14.551660999999999</v>
      </c>
      <c r="V8" s="258">
        <v>15.721344999999999</v>
      </c>
      <c r="W8" s="258">
        <v>14.789001000000001</v>
      </c>
      <c r="X8" s="258">
        <v>13.694870999999999</v>
      </c>
      <c r="Y8" s="258">
        <v>12.411851</v>
      </c>
      <c r="Z8" s="258">
        <v>11.403091999999999</v>
      </c>
      <c r="AA8" s="258">
        <v>12.901736</v>
      </c>
      <c r="AB8" s="258">
        <v>12.211539</v>
      </c>
      <c r="AC8" s="258">
        <v>11.785367000000001</v>
      </c>
      <c r="AD8" s="258">
        <v>10.327764999999999</v>
      </c>
      <c r="AE8" s="258">
        <v>11.378765</v>
      </c>
      <c r="AF8" s="258">
        <v>12.747572</v>
      </c>
      <c r="AG8" s="258">
        <v>11.330605</v>
      </c>
      <c r="AH8" s="258">
        <v>12.515905999999999</v>
      </c>
      <c r="AI8" s="258">
        <v>11.933246</v>
      </c>
      <c r="AJ8" s="258">
        <v>12.749162</v>
      </c>
      <c r="AK8" s="258">
        <v>12.456887</v>
      </c>
      <c r="AL8" s="258">
        <v>11.744757999999999</v>
      </c>
      <c r="AM8" s="258">
        <v>13.348423</v>
      </c>
      <c r="AN8" s="258">
        <v>12.563029999999999</v>
      </c>
      <c r="AO8" s="258">
        <v>12.552457</v>
      </c>
      <c r="AP8" s="258">
        <v>11.399927999999999</v>
      </c>
      <c r="AQ8" s="258">
        <v>12.052180999999999</v>
      </c>
      <c r="AR8" s="258">
        <v>12.850327999999999</v>
      </c>
      <c r="AS8" s="258">
        <v>11.19679</v>
      </c>
      <c r="AT8" s="258">
        <v>12.551097</v>
      </c>
      <c r="AU8" s="258">
        <v>11.183469000000001</v>
      </c>
      <c r="AV8" s="258">
        <v>12.181654999999999</v>
      </c>
      <c r="AW8" s="258">
        <v>11.810457</v>
      </c>
      <c r="AX8" s="258">
        <v>11.603852</v>
      </c>
      <c r="AY8" s="258">
        <v>11.216625000000001</v>
      </c>
      <c r="AZ8" s="258">
        <v>10.908469</v>
      </c>
      <c r="BA8" s="258">
        <v>11.855997</v>
      </c>
      <c r="BB8" s="258">
        <v>11.112795</v>
      </c>
      <c r="BC8" s="258">
        <v>11.718671000000001</v>
      </c>
      <c r="BD8" s="258">
        <v>11.787896</v>
      </c>
      <c r="BE8" s="258">
        <v>11.413473</v>
      </c>
      <c r="BF8" s="258">
        <v>12.454784</v>
      </c>
      <c r="BG8" s="258">
        <v>11.222057</v>
      </c>
      <c r="BH8" s="258">
        <v>11.602762999999999</v>
      </c>
      <c r="BI8" s="258">
        <v>11.065579</v>
      </c>
      <c r="BJ8" s="346">
        <v>12.683730000000001</v>
      </c>
      <c r="BK8" s="346">
        <v>13.5215</v>
      </c>
      <c r="BL8" s="346">
        <v>11.45993</v>
      </c>
      <c r="BM8" s="346">
        <v>12.132619999999999</v>
      </c>
      <c r="BN8" s="346">
        <v>8.7517069999999997</v>
      </c>
      <c r="BO8" s="346">
        <v>10.423220000000001</v>
      </c>
      <c r="BP8" s="346">
        <v>9.7390360000000005</v>
      </c>
      <c r="BQ8" s="346">
        <v>12.336220000000001</v>
      </c>
      <c r="BR8" s="346">
        <v>13.47696</v>
      </c>
      <c r="BS8" s="346">
        <v>11.492660000000001</v>
      </c>
      <c r="BT8" s="346">
        <v>13.108599999999999</v>
      </c>
      <c r="BU8" s="346">
        <v>13.09554</v>
      </c>
      <c r="BV8" s="346">
        <v>12.65577</v>
      </c>
    </row>
    <row r="9" spans="1:74" ht="11.1" customHeight="1" x14ac:dyDescent="0.2">
      <c r="A9" s="93" t="s">
        <v>216</v>
      </c>
      <c r="B9" s="199" t="s">
        <v>579</v>
      </c>
      <c r="C9" s="258">
        <v>44.477421</v>
      </c>
      <c r="D9" s="258">
        <v>40.365549000000001</v>
      </c>
      <c r="E9" s="258">
        <v>46.602910000000001</v>
      </c>
      <c r="F9" s="258">
        <v>44.352535000000003</v>
      </c>
      <c r="G9" s="258">
        <v>44.786574999999999</v>
      </c>
      <c r="H9" s="258">
        <v>42.261375999999998</v>
      </c>
      <c r="I9" s="258">
        <v>45.784571999999997</v>
      </c>
      <c r="J9" s="258">
        <v>47.355820999999999</v>
      </c>
      <c r="K9" s="258">
        <v>45.314794999999997</v>
      </c>
      <c r="L9" s="258">
        <v>47.706319999999998</v>
      </c>
      <c r="M9" s="258">
        <v>45.637096</v>
      </c>
      <c r="N9" s="258">
        <v>48.196956999999998</v>
      </c>
      <c r="O9" s="258">
        <v>47.813445000000002</v>
      </c>
      <c r="P9" s="258">
        <v>39.892356999999997</v>
      </c>
      <c r="Q9" s="258">
        <v>44.986085000000003</v>
      </c>
      <c r="R9" s="258">
        <v>41.735030999999999</v>
      </c>
      <c r="S9" s="258">
        <v>39.074720999999997</v>
      </c>
      <c r="T9" s="258">
        <v>37.142943000000002</v>
      </c>
      <c r="U9" s="258">
        <v>43.683551999999999</v>
      </c>
      <c r="V9" s="258">
        <v>47.194879999999998</v>
      </c>
      <c r="W9" s="258">
        <v>44.396197000000001</v>
      </c>
      <c r="X9" s="258">
        <v>44.351681999999997</v>
      </c>
      <c r="Y9" s="258">
        <v>40.196576999999998</v>
      </c>
      <c r="Z9" s="258">
        <v>36.929597999999999</v>
      </c>
      <c r="AA9" s="258">
        <v>32.152895000000001</v>
      </c>
      <c r="AB9" s="258">
        <v>30.432842000000001</v>
      </c>
      <c r="AC9" s="258">
        <v>29.370827999999999</v>
      </c>
      <c r="AD9" s="258">
        <v>24.894093999999999</v>
      </c>
      <c r="AE9" s="258">
        <v>27.427437999999999</v>
      </c>
      <c r="AF9" s="258">
        <v>30.726721000000001</v>
      </c>
      <c r="AG9" s="258">
        <v>36.165278999999998</v>
      </c>
      <c r="AH9" s="258">
        <v>39.94847</v>
      </c>
      <c r="AI9" s="258">
        <v>38.088659</v>
      </c>
      <c r="AJ9" s="258">
        <v>39.598267</v>
      </c>
      <c r="AK9" s="258">
        <v>38.690494999999999</v>
      </c>
      <c r="AL9" s="258">
        <v>36.478789999999996</v>
      </c>
      <c r="AM9" s="258">
        <v>37.41046</v>
      </c>
      <c r="AN9" s="258">
        <v>35.209305000000001</v>
      </c>
      <c r="AO9" s="258">
        <v>35.179845999999998</v>
      </c>
      <c r="AP9" s="258">
        <v>31.430582000000001</v>
      </c>
      <c r="AQ9" s="258">
        <v>33.228937000000002</v>
      </c>
      <c r="AR9" s="258">
        <v>35.429513</v>
      </c>
      <c r="AS9" s="258">
        <v>36.857022999999998</v>
      </c>
      <c r="AT9" s="258">
        <v>41.314962999999999</v>
      </c>
      <c r="AU9" s="258">
        <v>36.813178999999998</v>
      </c>
      <c r="AV9" s="258">
        <v>36.958508000000002</v>
      </c>
      <c r="AW9" s="258">
        <v>35.832306000000003</v>
      </c>
      <c r="AX9" s="258">
        <v>35.205561000000003</v>
      </c>
      <c r="AY9" s="258">
        <v>34.220039</v>
      </c>
      <c r="AZ9" s="258">
        <v>33.279966000000002</v>
      </c>
      <c r="BA9" s="258">
        <v>36.170600999999998</v>
      </c>
      <c r="BB9" s="258">
        <v>30.363935999999999</v>
      </c>
      <c r="BC9" s="258">
        <v>32.019362000000001</v>
      </c>
      <c r="BD9" s="258">
        <v>32.208449000000002</v>
      </c>
      <c r="BE9" s="258">
        <v>35.813640999999997</v>
      </c>
      <c r="BF9" s="258">
        <v>39.102490000000003</v>
      </c>
      <c r="BG9" s="258">
        <v>35.215426000000001</v>
      </c>
      <c r="BH9" s="258">
        <v>36.358046999999999</v>
      </c>
      <c r="BI9" s="258">
        <v>34.659658</v>
      </c>
      <c r="BJ9" s="346">
        <v>39.370710000000003</v>
      </c>
      <c r="BK9" s="346">
        <v>38.18815</v>
      </c>
      <c r="BL9" s="346">
        <v>32.043469999999999</v>
      </c>
      <c r="BM9" s="346">
        <v>32.717140000000001</v>
      </c>
      <c r="BN9" s="346">
        <v>24.617290000000001</v>
      </c>
      <c r="BO9" s="346">
        <v>29.921620000000001</v>
      </c>
      <c r="BP9" s="346">
        <v>30.054590000000001</v>
      </c>
      <c r="BQ9" s="346">
        <v>39.09028</v>
      </c>
      <c r="BR9" s="346">
        <v>40.070740000000001</v>
      </c>
      <c r="BS9" s="346">
        <v>30.96773</v>
      </c>
      <c r="BT9" s="346">
        <v>36.033050000000003</v>
      </c>
      <c r="BU9" s="346">
        <v>34.135100000000001</v>
      </c>
      <c r="BV9" s="346">
        <v>37.620730000000002</v>
      </c>
    </row>
    <row r="10" spans="1:74" ht="11.1" customHeight="1" x14ac:dyDescent="0.2">
      <c r="A10" s="95" t="s">
        <v>217</v>
      </c>
      <c r="B10" s="199" t="s">
        <v>580</v>
      </c>
      <c r="C10" s="258">
        <v>0.70099999999999996</v>
      </c>
      <c r="D10" s="258">
        <v>0.14699999999999999</v>
      </c>
      <c r="E10" s="258">
        <v>7.5999999999999998E-2</v>
      </c>
      <c r="F10" s="258">
        <v>-8.5000000000000006E-2</v>
      </c>
      <c r="G10" s="258">
        <v>0.94199999999999995</v>
      </c>
      <c r="H10" s="258">
        <v>1.1890000000000001</v>
      </c>
      <c r="I10" s="258">
        <v>0.74299999999999999</v>
      </c>
      <c r="J10" s="258">
        <v>2.0470000000000002</v>
      </c>
      <c r="K10" s="258">
        <v>1.0640000000000001</v>
      </c>
      <c r="L10" s="258">
        <v>0.56200000000000006</v>
      </c>
      <c r="M10" s="258">
        <v>0.107</v>
      </c>
      <c r="N10" s="258">
        <v>-0.73499999999999999</v>
      </c>
      <c r="O10" s="258">
        <v>7.6999999999999999E-2</v>
      </c>
      <c r="P10" s="258">
        <v>-0.76400000000000001</v>
      </c>
      <c r="Q10" s="258">
        <v>-2.9000000000000001E-2</v>
      </c>
      <c r="R10" s="258">
        <v>-0.61599999999999999</v>
      </c>
      <c r="S10" s="258">
        <v>0.40899999999999997</v>
      </c>
      <c r="T10" s="258">
        <v>0.41799999999999998</v>
      </c>
      <c r="U10" s="258">
        <v>0.40600000000000003</v>
      </c>
      <c r="V10" s="258">
        <v>1.64</v>
      </c>
      <c r="W10" s="258">
        <v>1.1399999999999999</v>
      </c>
      <c r="X10" s="258">
        <v>-0.02</v>
      </c>
      <c r="Y10" s="258">
        <v>-0.27600000000000002</v>
      </c>
      <c r="Z10" s="258">
        <v>0.63800000000000001</v>
      </c>
      <c r="AA10" s="258">
        <v>0.63500000000000001</v>
      </c>
      <c r="AB10" s="258">
        <v>-2.1999999999999999E-2</v>
      </c>
      <c r="AC10" s="258">
        <v>5.0999999999999997E-2</v>
      </c>
      <c r="AD10" s="258">
        <v>0.19600000000000001</v>
      </c>
      <c r="AE10" s="258">
        <v>0.95799999999999996</v>
      </c>
      <c r="AF10" s="258">
        <v>1.121</v>
      </c>
      <c r="AG10" s="258">
        <v>1.5389999999999999</v>
      </c>
      <c r="AH10" s="258">
        <v>2.2669999999999999</v>
      </c>
      <c r="AI10" s="258">
        <v>1.8440000000000001</v>
      </c>
      <c r="AJ10" s="258">
        <v>0.85699999999999998</v>
      </c>
      <c r="AK10" s="258">
        <v>0.78</v>
      </c>
      <c r="AL10" s="258">
        <v>0.33600000000000002</v>
      </c>
      <c r="AM10" s="258">
        <v>0.33493000000000001</v>
      </c>
      <c r="AN10" s="258">
        <v>-0.19564999999999999</v>
      </c>
      <c r="AO10" s="258">
        <v>-2.0250000000000001E-2</v>
      </c>
      <c r="AP10" s="258">
        <v>2.052E-2</v>
      </c>
      <c r="AQ10" s="258">
        <v>0.81972999999999996</v>
      </c>
      <c r="AR10" s="258">
        <v>0.91922999999999999</v>
      </c>
      <c r="AS10" s="258">
        <v>-2.0343433332999998</v>
      </c>
      <c r="AT10" s="258">
        <v>1.2391666667000001</v>
      </c>
      <c r="AU10" s="258">
        <v>0.79616666667000002</v>
      </c>
      <c r="AV10" s="258">
        <v>-2.9833333332999999E-2</v>
      </c>
      <c r="AW10" s="258">
        <v>-0.24583333332999999</v>
      </c>
      <c r="AX10" s="258">
        <v>-0.29383333333</v>
      </c>
      <c r="AY10" s="258">
        <v>-0.77</v>
      </c>
      <c r="AZ10" s="258">
        <v>-1.825</v>
      </c>
      <c r="BA10" s="258">
        <v>-0.18099999999999999</v>
      </c>
      <c r="BB10" s="258">
        <v>0.217</v>
      </c>
      <c r="BC10" s="258">
        <v>1.4159999999999999</v>
      </c>
      <c r="BD10" s="258">
        <v>0.61799999999999999</v>
      </c>
      <c r="BE10" s="258">
        <v>-0.16700000000000001</v>
      </c>
      <c r="BF10" s="258">
        <v>2.117</v>
      </c>
      <c r="BG10" s="258">
        <v>-0.83899999999999997</v>
      </c>
      <c r="BH10" s="258">
        <v>-0.78481000000000001</v>
      </c>
      <c r="BI10" s="258">
        <v>0.70806999999999998</v>
      </c>
      <c r="BJ10" s="346">
        <v>-0.59775940000000005</v>
      </c>
      <c r="BK10" s="346">
        <v>2.481595</v>
      </c>
      <c r="BL10" s="346">
        <v>-1.7328730000000001</v>
      </c>
      <c r="BM10" s="346">
        <v>-0.16079679999999999</v>
      </c>
      <c r="BN10" s="346">
        <v>1.7738579999999999</v>
      </c>
      <c r="BO10" s="346">
        <v>-0.87449659999999996</v>
      </c>
      <c r="BP10" s="346">
        <v>0.27899210000000002</v>
      </c>
      <c r="BQ10" s="346">
        <v>-0.11832570000000001</v>
      </c>
      <c r="BR10" s="346">
        <v>0.58977259999999998</v>
      </c>
      <c r="BS10" s="346">
        <v>0.3341943</v>
      </c>
      <c r="BT10" s="346">
        <v>-2.502246</v>
      </c>
      <c r="BU10" s="346">
        <v>-0.87548669999999995</v>
      </c>
      <c r="BV10" s="346">
        <v>-0.131302</v>
      </c>
    </row>
    <row r="11" spans="1:74" ht="11.1" customHeight="1" x14ac:dyDescent="0.2">
      <c r="A11" s="93" t="s">
        <v>218</v>
      </c>
      <c r="B11" s="199" t="s">
        <v>581</v>
      </c>
      <c r="C11" s="258">
        <v>1.064988</v>
      </c>
      <c r="D11" s="258">
        <v>0.58208000000000004</v>
      </c>
      <c r="E11" s="258">
        <v>0.80290700000000004</v>
      </c>
      <c r="F11" s="258">
        <v>0.92963700000000005</v>
      </c>
      <c r="G11" s="258">
        <v>1.279714</v>
      </c>
      <c r="H11" s="258">
        <v>1.3651359999999999</v>
      </c>
      <c r="I11" s="258">
        <v>0.927759</v>
      </c>
      <c r="J11" s="258">
        <v>1.0759110000000001</v>
      </c>
      <c r="K11" s="258">
        <v>1.147802</v>
      </c>
      <c r="L11" s="258">
        <v>0.58359099999999997</v>
      </c>
      <c r="M11" s="258">
        <v>1.0047900000000001</v>
      </c>
      <c r="N11" s="258">
        <v>0.58561099999999999</v>
      </c>
      <c r="O11" s="258">
        <v>1.292689</v>
      </c>
      <c r="P11" s="258">
        <v>0.865707</v>
      </c>
      <c r="Q11" s="258">
        <v>0.85041</v>
      </c>
      <c r="R11" s="258">
        <v>0.87896399999999997</v>
      </c>
      <c r="S11" s="258">
        <v>0.91949899999999996</v>
      </c>
      <c r="T11" s="258">
        <v>0.84150599999999998</v>
      </c>
      <c r="U11" s="258">
        <v>1.091037</v>
      </c>
      <c r="V11" s="258">
        <v>0.96981099999999998</v>
      </c>
      <c r="W11" s="258">
        <v>0.90366599999999997</v>
      </c>
      <c r="X11" s="258">
        <v>0.85449799999999998</v>
      </c>
      <c r="Y11" s="258">
        <v>0.88168100000000005</v>
      </c>
      <c r="Z11" s="258">
        <v>0.96854300000000004</v>
      </c>
      <c r="AA11" s="258">
        <v>0.69317200000000001</v>
      </c>
      <c r="AB11" s="258">
        <v>0.81884800000000002</v>
      </c>
      <c r="AC11" s="258">
        <v>1.185524</v>
      </c>
      <c r="AD11" s="258">
        <v>0.74032200000000004</v>
      </c>
      <c r="AE11" s="258">
        <v>0.91033299999999995</v>
      </c>
      <c r="AF11" s="258">
        <v>0.64115299999999997</v>
      </c>
      <c r="AG11" s="258">
        <v>0.99005900000000002</v>
      </c>
      <c r="AH11" s="258">
        <v>0.94300799999999996</v>
      </c>
      <c r="AI11" s="258">
        <v>0.80000899999999997</v>
      </c>
      <c r="AJ11" s="258">
        <v>0.76838099999999998</v>
      </c>
      <c r="AK11" s="258">
        <v>0.70643500000000004</v>
      </c>
      <c r="AL11" s="258">
        <v>0.64911399999999997</v>
      </c>
      <c r="AM11" s="258">
        <v>0.74309199999999997</v>
      </c>
      <c r="AN11" s="258">
        <v>0.61230099999999998</v>
      </c>
      <c r="AO11" s="258">
        <v>0.55966099999999996</v>
      </c>
      <c r="AP11" s="258">
        <v>0.492863</v>
      </c>
      <c r="AQ11" s="258">
        <v>1.0531200000000001</v>
      </c>
      <c r="AR11" s="258">
        <v>0.65106699999999995</v>
      </c>
      <c r="AS11" s="258">
        <v>0.95627399999999996</v>
      </c>
      <c r="AT11" s="258">
        <v>0.83888600000000002</v>
      </c>
      <c r="AU11" s="258">
        <v>0.51282300000000003</v>
      </c>
      <c r="AV11" s="258">
        <v>0.58159000000000005</v>
      </c>
      <c r="AW11" s="258">
        <v>0.36757600000000001</v>
      </c>
      <c r="AX11" s="258">
        <v>0.40791899999999998</v>
      </c>
      <c r="AY11" s="258">
        <v>0.49962600000000001</v>
      </c>
      <c r="AZ11" s="258">
        <v>0.34919800000000001</v>
      </c>
      <c r="BA11" s="258">
        <v>0.51813799999999999</v>
      </c>
      <c r="BB11" s="258">
        <v>0.49401499999999998</v>
      </c>
      <c r="BC11" s="258">
        <v>0.543771</v>
      </c>
      <c r="BD11" s="258">
        <v>0.50861400000000001</v>
      </c>
      <c r="BE11" s="258">
        <v>0.69199100000000002</v>
      </c>
      <c r="BF11" s="258">
        <v>0.48385499999999998</v>
      </c>
      <c r="BG11" s="258">
        <v>0.26286399999999999</v>
      </c>
      <c r="BH11" s="258">
        <v>0.34930939999999999</v>
      </c>
      <c r="BI11" s="258">
        <v>0.43111559999999999</v>
      </c>
      <c r="BJ11" s="346">
        <v>0.65986789999999995</v>
      </c>
      <c r="BK11" s="346">
        <v>0.49962529999999999</v>
      </c>
      <c r="BL11" s="346">
        <v>0.34919749999999999</v>
      </c>
      <c r="BM11" s="346">
        <v>0.41527730000000002</v>
      </c>
      <c r="BN11" s="346">
        <v>0.40130209999999999</v>
      </c>
      <c r="BO11" s="346">
        <v>0.4748578</v>
      </c>
      <c r="BP11" s="346">
        <v>0.51629199999999997</v>
      </c>
      <c r="BQ11" s="346">
        <v>0.60116840000000005</v>
      </c>
      <c r="BR11" s="346">
        <v>0.55284480000000003</v>
      </c>
      <c r="BS11" s="346">
        <v>0.57666139999999999</v>
      </c>
      <c r="BT11" s="346">
        <v>0.57970370000000004</v>
      </c>
      <c r="BU11" s="346">
        <v>0.5618377</v>
      </c>
      <c r="BV11" s="346">
        <v>0.55461740000000004</v>
      </c>
    </row>
    <row r="12" spans="1:74" ht="11.1" customHeight="1" x14ac:dyDescent="0.2">
      <c r="A12" s="93" t="s">
        <v>219</v>
      </c>
      <c r="B12" s="199" t="s">
        <v>582</v>
      </c>
      <c r="C12" s="258">
        <v>8.1517180000000007</v>
      </c>
      <c r="D12" s="258">
        <v>8.9719130000000007</v>
      </c>
      <c r="E12" s="258">
        <v>10.460257</v>
      </c>
      <c r="F12" s="258">
        <v>7.9519409999999997</v>
      </c>
      <c r="G12" s="258">
        <v>8.1819310000000005</v>
      </c>
      <c r="H12" s="258">
        <v>8.5401779999999992</v>
      </c>
      <c r="I12" s="258">
        <v>7.1194569999999997</v>
      </c>
      <c r="J12" s="258">
        <v>7.6373430000000004</v>
      </c>
      <c r="K12" s="258">
        <v>7.9662750000000004</v>
      </c>
      <c r="L12" s="258">
        <v>7.7377989999999999</v>
      </c>
      <c r="M12" s="258">
        <v>7.5566750000000003</v>
      </c>
      <c r="N12" s="258">
        <v>6.9812589999999997</v>
      </c>
      <c r="O12" s="258">
        <v>7.8712689999999998</v>
      </c>
      <c r="P12" s="258">
        <v>6.495743</v>
      </c>
      <c r="Q12" s="258">
        <v>7.6120390000000002</v>
      </c>
      <c r="R12" s="258">
        <v>7.2161689999999998</v>
      </c>
      <c r="S12" s="258">
        <v>6.7610799999999998</v>
      </c>
      <c r="T12" s="258">
        <v>5.7885520000000001</v>
      </c>
      <c r="U12" s="258">
        <v>5.1173840000000004</v>
      </c>
      <c r="V12" s="258">
        <v>6.4086720000000001</v>
      </c>
      <c r="W12" s="258">
        <v>5.3882459999999996</v>
      </c>
      <c r="X12" s="258">
        <v>5.7439840000000002</v>
      </c>
      <c r="Y12" s="258">
        <v>4.7088530000000004</v>
      </c>
      <c r="Z12" s="258">
        <v>4.8458969999999999</v>
      </c>
      <c r="AA12" s="258">
        <v>4.4332520000000004</v>
      </c>
      <c r="AB12" s="258">
        <v>4.5113630000000002</v>
      </c>
      <c r="AC12" s="258">
        <v>5.2084060000000001</v>
      </c>
      <c r="AD12" s="258">
        <v>4.5832699999999997</v>
      </c>
      <c r="AE12" s="258">
        <v>4.2086100000000002</v>
      </c>
      <c r="AF12" s="258">
        <v>5.4315249999999997</v>
      </c>
      <c r="AG12" s="258">
        <v>3.2758970000000001</v>
      </c>
      <c r="AH12" s="258">
        <v>5.0031559999999997</v>
      </c>
      <c r="AI12" s="258">
        <v>4.2728570000000001</v>
      </c>
      <c r="AJ12" s="258">
        <v>4.8629439999999997</v>
      </c>
      <c r="AK12" s="258">
        <v>6.5535009999999998</v>
      </c>
      <c r="AL12" s="258">
        <v>7.9262360000000003</v>
      </c>
      <c r="AM12" s="258">
        <v>7.3854649999999999</v>
      </c>
      <c r="AN12" s="258">
        <v>6.9083259999999997</v>
      </c>
      <c r="AO12" s="258">
        <v>8.0131139999999998</v>
      </c>
      <c r="AP12" s="258">
        <v>7.2364160000000002</v>
      </c>
      <c r="AQ12" s="258">
        <v>7.2428109999999997</v>
      </c>
      <c r="AR12" s="258">
        <v>7.3171759999999999</v>
      </c>
      <c r="AS12" s="258">
        <v>7.177251</v>
      </c>
      <c r="AT12" s="258">
        <v>8.5731289999999998</v>
      </c>
      <c r="AU12" s="258">
        <v>8.8937369999999998</v>
      </c>
      <c r="AV12" s="258">
        <v>9.1589869999999998</v>
      </c>
      <c r="AW12" s="258">
        <v>9.5521969999999996</v>
      </c>
      <c r="AX12" s="258">
        <v>9.4947759999999999</v>
      </c>
      <c r="AY12" s="258">
        <v>8.7722200000000008</v>
      </c>
      <c r="AZ12" s="258">
        <v>9.0223569999999995</v>
      </c>
      <c r="BA12" s="258">
        <v>9.4261990000000004</v>
      </c>
      <c r="BB12" s="258">
        <v>11.092243</v>
      </c>
      <c r="BC12" s="258">
        <v>9.6454360000000001</v>
      </c>
      <c r="BD12" s="258">
        <v>10.137928</v>
      </c>
      <c r="BE12" s="258">
        <v>9.5316050000000008</v>
      </c>
      <c r="BF12" s="258">
        <v>10.052433000000001</v>
      </c>
      <c r="BG12" s="258">
        <v>9.4826630000000005</v>
      </c>
      <c r="BH12" s="258">
        <v>8.9903069999999996</v>
      </c>
      <c r="BI12" s="258">
        <v>8.2790540000000004</v>
      </c>
      <c r="BJ12" s="346">
        <v>8.2789599999999997</v>
      </c>
      <c r="BK12" s="346">
        <v>9.0239860000000007</v>
      </c>
      <c r="BL12" s="346">
        <v>9.1723739999999996</v>
      </c>
      <c r="BM12" s="346">
        <v>8.7667070000000002</v>
      </c>
      <c r="BN12" s="346">
        <v>8.4086730000000003</v>
      </c>
      <c r="BO12" s="346">
        <v>8.31982</v>
      </c>
      <c r="BP12" s="346">
        <v>8.4369879999999995</v>
      </c>
      <c r="BQ12" s="346">
        <v>8.1295350000000006</v>
      </c>
      <c r="BR12" s="346">
        <v>8.3475079999999995</v>
      </c>
      <c r="BS12" s="346">
        <v>8.4967299999999994</v>
      </c>
      <c r="BT12" s="346">
        <v>8.2341049999999996</v>
      </c>
      <c r="BU12" s="346">
        <v>8.1937549999999995</v>
      </c>
      <c r="BV12" s="346">
        <v>8.647418</v>
      </c>
    </row>
    <row r="13" spans="1:74" ht="11.1" customHeight="1" x14ac:dyDescent="0.2">
      <c r="A13" s="93" t="s">
        <v>220</v>
      </c>
      <c r="B13" s="200" t="s">
        <v>875</v>
      </c>
      <c r="C13" s="258">
        <v>4.8260949999999996</v>
      </c>
      <c r="D13" s="258">
        <v>5.3110220000000004</v>
      </c>
      <c r="E13" s="258">
        <v>5.8261839999999996</v>
      </c>
      <c r="F13" s="258">
        <v>4.6647619999999996</v>
      </c>
      <c r="G13" s="258">
        <v>5.0165449999999998</v>
      </c>
      <c r="H13" s="258">
        <v>5.5188100000000002</v>
      </c>
      <c r="I13" s="258">
        <v>4.4140730000000001</v>
      </c>
      <c r="J13" s="258">
        <v>4.806381</v>
      </c>
      <c r="K13" s="258">
        <v>5.1688780000000003</v>
      </c>
      <c r="L13" s="258">
        <v>5.3130610000000003</v>
      </c>
      <c r="M13" s="258">
        <v>4.497096</v>
      </c>
      <c r="N13" s="258">
        <v>4.7079490000000002</v>
      </c>
      <c r="O13" s="258">
        <v>4.977957</v>
      </c>
      <c r="P13" s="258">
        <v>3.2403580000000001</v>
      </c>
      <c r="Q13" s="258">
        <v>5.2977720000000001</v>
      </c>
      <c r="R13" s="258">
        <v>4.2272230000000004</v>
      </c>
      <c r="S13" s="258">
        <v>4.5502209999999996</v>
      </c>
      <c r="T13" s="258">
        <v>3.9524210000000002</v>
      </c>
      <c r="U13" s="258">
        <v>2.9331659999999999</v>
      </c>
      <c r="V13" s="258">
        <v>3.9443519999999999</v>
      </c>
      <c r="W13" s="258">
        <v>3.4360740000000001</v>
      </c>
      <c r="X13" s="258">
        <v>3.4515349999999998</v>
      </c>
      <c r="Y13" s="258">
        <v>2.8593250000000001</v>
      </c>
      <c r="Z13" s="258">
        <v>3.1364550000000002</v>
      </c>
      <c r="AA13" s="258">
        <v>3.0618609999999999</v>
      </c>
      <c r="AB13" s="258">
        <v>3.4954900000000002</v>
      </c>
      <c r="AC13" s="258">
        <v>3.5958420000000002</v>
      </c>
      <c r="AD13" s="258">
        <v>3.363178</v>
      </c>
      <c r="AE13" s="258">
        <v>3.2752659999999998</v>
      </c>
      <c r="AF13" s="258">
        <v>3.4229989999999999</v>
      </c>
      <c r="AG13" s="258">
        <v>2.4252280000000002</v>
      </c>
      <c r="AH13" s="258">
        <v>3.8229060000000001</v>
      </c>
      <c r="AI13" s="258">
        <v>2.8277830000000002</v>
      </c>
      <c r="AJ13" s="258">
        <v>3.1570900000000002</v>
      </c>
      <c r="AK13" s="258">
        <v>3.8439380000000001</v>
      </c>
      <c r="AL13" s="258">
        <v>4.6386539999999998</v>
      </c>
      <c r="AM13" s="258">
        <v>4.315226</v>
      </c>
      <c r="AN13" s="258">
        <v>3.7764669999999998</v>
      </c>
      <c r="AO13" s="258">
        <v>4.0792520000000003</v>
      </c>
      <c r="AP13" s="258">
        <v>4.6110239999999996</v>
      </c>
      <c r="AQ13" s="258">
        <v>4.5630990000000002</v>
      </c>
      <c r="AR13" s="258">
        <v>4.2766669999999998</v>
      </c>
      <c r="AS13" s="258">
        <v>4.2208490000000003</v>
      </c>
      <c r="AT13" s="258">
        <v>5.1889710000000004</v>
      </c>
      <c r="AU13" s="258">
        <v>5.4347409999999998</v>
      </c>
      <c r="AV13" s="258">
        <v>4.6611219999999998</v>
      </c>
      <c r="AW13" s="258">
        <v>5.1046760000000004</v>
      </c>
      <c r="AX13" s="258">
        <v>5.0224719999999996</v>
      </c>
      <c r="AY13" s="258">
        <v>4.5720619999999998</v>
      </c>
      <c r="AZ13" s="258">
        <v>5.3322390000000004</v>
      </c>
      <c r="BA13" s="258">
        <v>4.9704449999999998</v>
      </c>
      <c r="BB13" s="258">
        <v>5.8902669999999997</v>
      </c>
      <c r="BC13" s="258">
        <v>5.5745570000000004</v>
      </c>
      <c r="BD13" s="258">
        <v>5.4803030000000001</v>
      </c>
      <c r="BE13" s="258">
        <v>4.762721</v>
      </c>
      <c r="BF13" s="258">
        <v>5.6725070000000004</v>
      </c>
      <c r="BG13" s="258">
        <v>4.0854860000000004</v>
      </c>
      <c r="BH13" s="258">
        <v>4.2078920000000002</v>
      </c>
      <c r="BI13" s="258">
        <v>3.8903300000000001</v>
      </c>
      <c r="BJ13" s="346">
        <v>4.1345049999999999</v>
      </c>
      <c r="BK13" s="346">
        <v>4.1224160000000003</v>
      </c>
      <c r="BL13" s="346">
        <v>4.448315</v>
      </c>
      <c r="BM13" s="346">
        <v>4.2807690000000003</v>
      </c>
      <c r="BN13" s="346">
        <v>4.0770400000000002</v>
      </c>
      <c r="BO13" s="346">
        <v>4.0634759999999996</v>
      </c>
      <c r="BP13" s="346">
        <v>4.3175819999999998</v>
      </c>
      <c r="BQ13" s="346">
        <v>4.1554669999999998</v>
      </c>
      <c r="BR13" s="346">
        <v>4.4088620000000001</v>
      </c>
      <c r="BS13" s="346">
        <v>4.5620700000000003</v>
      </c>
      <c r="BT13" s="346">
        <v>4.3786259999999997</v>
      </c>
      <c r="BU13" s="346">
        <v>4.1956670000000003</v>
      </c>
      <c r="BV13" s="346">
        <v>4.6506930000000004</v>
      </c>
    </row>
    <row r="14" spans="1:74" ht="11.1" customHeight="1" x14ac:dyDescent="0.2">
      <c r="A14" s="93" t="s">
        <v>221</v>
      </c>
      <c r="B14" s="200" t="s">
        <v>876</v>
      </c>
      <c r="C14" s="258">
        <v>3.3256230000000002</v>
      </c>
      <c r="D14" s="258">
        <v>3.6608909999999999</v>
      </c>
      <c r="E14" s="258">
        <v>4.6340729999999999</v>
      </c>
      <c r="F14" s="258">
        <v>3.2871790000000001</v>
      </c>
      <c r="G14" s="258">
        <v>3.1653859999999998</v>
      </c>
      <c r="H14" s="258">
        <v>3.0213679999999998</v>
      </c>
      <c r="I14" s="258">
        <v>2.705384</v>
      </c>
      <c r="J14" s="258">
        <v>2.830962</v>
      </c>
      <c r="K14" s="258">
        <v>2.7973970000000001</v>
      </c>
      <c r="L14" s="258">
        <v>2.4247380000000001</v>
      </c>
      <c r="M14" s="258">
        <v>3.0595789999999998</v>
      </c>
      <c r="N14" s="258">
        <v>2.2733099999999999</v>
      </c>
      <c r="O14" s="258">
        <v>2.8933119999999999</v>
      </c>
      <c r="P14" s="258">
        <v>3.255385</v>
      </c>
      <c r="Q14" s="258">
        <v>2.3142670000000001</v>
      </c>
      <c r="R14" s="258">
        <v>2.9889459999999999</v>
      </c>
      <c r="S14" s="258">
        <v>2.2108590000000001</v>
      </c>
      <c r="T14" s="258">
        <v>1.836131</v>
      </c>
      <c r="U14" s="258">
        <v>2.184218</v>
      </c>
      <c r="V14" s="258">
        <v>2.4643199999999998</v>
      </c>
      <c r="W14" s="258">
        <v>1.952172</v>
      </c>
      <c r="X14" s="258">
        <v>2.292449</v>
      </c>
      <c r="Y14" s="258">
        <v>1.8495280000000001</v>
      </c>
      <c r="Z14" s="258">
        <v>1.7094419999999999</v>
      </c>
      <c r="AA14" s="258">
        <v>1.371391</v>
      </c>
      <c r="AB14" s="258">
        <v>1.015873</v>
      </c>
      <c r="AC14" s="258">
        <v>1.6125640000000001</v>
      </c>
      <c r="AD14" s="258">
        <v>1.220092</v>
      </c>
      <c r="AE14" s="258">
        <v>0.93334399999999995</v>
      </c>
      <c r="AF14" s="258">
        <v>2.0085259999999998</v>
      </c>
      <c r="AG14" s="258">
        <v>0.85066900000000001</v>
      </c>
      <c r="AH14" s="258">
        <v>1.18025</v>
      </c>
      <c r="AI14" s="258">
        <v>1.445074</v>
      </c>
      <c r="AJ14" s="258">
        <v>1.705854</v>
      </c>
      <c r="AK14" s="258">
        <v>2.7095630000000002</v>
      </c>
      <c r="AL14" s="258">
        <v>3.287582</v>
      </c>
      <c r="AM14" s="258">
        <v>3.0702389999999999</v>
      </c>
      <c r="AN14" s="258">
        <v>3.1318589999999999</v>
      </c>
      <c r="AO14" s="258">
        <v>3.933862</v>
      </c>
      <c r="AP14" s="258">
        <v>2.6253920000000002</v>
      </c>
      <c r="AQ14" s="258">
        <v>2.6797119999999999</v>
      </c>
      <c r="AR14" s="258">
        <v>3.0405090000000001</v>
      </c>
      <c r="AS14" s="258">
        <v>2.9564020000000002</v>
      </c>
      <c r="AT14" s="258">
        <v>3.3841580000000002</v>
      </c>
      <c r="AU14" s="258">
        <v>3.458996</v>
      </c>
      <c r="AV14" s="258">
        <v>4.497865</v>
      </c>
      <c r="AW14" s="258">
        <v>4.4475210000000001</v>
      </c>
      <c r="AX14" s="258">
        <v>4.4723040000000003</v>
      </c>
      <c r="AY14" s="258">
        <v>4.2001580000000001</v>
      </c>
      <c r="AZ14" s="258">
        <v>3.690118</v>
      </c>
      <c r="BA14" s="258">
        <v>4.4557539999999998</v>
      </c>
      <c r="BB14" s="258">
        <v>5.2019760000000002</v>
      </c>
      <c r="BC14" s="258">
        <v>4.0708789999999997</v>
      </c>
      <c r="BD14" s="258">
        <v>4.6576250000000003</v>
      </c>
      <c r="BE14" s="258">
        <v>4.7688839999999999</v>
      </c>
      <c r="BF14" s="258">
        <v>4.3799260000000002</v>
      </c>
      <c r="BG14" s="258">
        <v>5.3971770000000001</v>
      </c>
      <c r="BH14" s="258">
        <v>4.7824150000000003</v>
      </c>
      <c r="BI14" s="258">
        <v>4.3887229999999997</v>
      </c>
      <c r="BJ14" s="346">
        <v>4.1444559999999999</v>
      </c>
      <c r="BK14" s="346">
        <v>4.9015700000000004</v>
      </c>
      <c r="BL14" s="346">
        <v>4.7240589999999996</v>
      </c>
      <c r="BM14" s="346">
        <v>4.485938</v>
      </c>
      <c r="BN14" s="346">
        <v>4.3316330000000001</v>
      </c>
      <c r="BO14" s="346">
        <v>4.2563440000000003</v>
      </c>
      <c r="BP14" s="346">
        <v>4.1194059999999997</v>
      </c>
      <c r="BQ14" s="346">
        <v>3.9740679999999999</v>
      </c>
      <c r="BR14" s="346">
        <v>3.9386459999999999</v>
      </c>
      <c r="BS14" s="346">
        <v>3.93466</v>
      </c>
      <c r="BT14" s="346">
        <v>3.85548</v>
      </c>
      <c r="BU14" s="346">
        <v>3.9980880000000001</v>
      </c>
      <c r="BV14" s="346">
        <v>3.9967250000000001</v>
      </c>
    </row>
    <row r="15" spans="1:74" ht="11.1" customHeight="1" x14ac:dyDescent="0.2">
      <c r="A15" s="93" t="s">
        <v>222</v>
      </c>
      <c r="B15" s="199" t="s">
        <v>559</v>
      </c>
      <c r="C15" s="258">
        <v>76.606757999999999</v>
      </c>
      <c r="D15" s="258">
        <v>67.077167000000003</v>
      </c>
      <c r="E15" s="258">
        <v>77.377267000000003</v>
      </c>
      <c r="F15" s="258">
        <v>75.874120000000005</v>
      </c>
      <c r="G15" s="258">
        <v>77.833228000000005</v>
      </c>
      <c r="H15" s="258">
        <v>73.082853999999998</v>
      </c>
      <c r="I15" s="258">
        <v>78.999662000000001</v>
      </c>
      <c r="J15" s="258">
        <v>82.832066999999995</v>
      </c>
      <c r="K15" s="258">
        <v>77.827447000000006</v>
      </c>
      <c r="L15" s="258">
        <v>78.869501</v>
      </c>
      <c r="M15" s="258">
        <v>75.309925000000007</v>
      </c>
      <c r="N15" s="258">
        <v>79.209941999999998</v>
      </c>
      <c r="O15" s="258">
        <v>80.095325000000003</v>
      </c>
      <c r="P15" s="258">
        <v>65.856662</v>
      </c>
      <c r="Q15" s="258">
        <v>74.685553999999996</v>
      </c>
      <c r="R15" s="258">
        <v>68.255425000000002</v>
      </c>
      <c r="S15" s="258">
        <v>64.981976000000003</v>
      </c>
      <c r="T15" s="258">
        <v>62.404319000000001</v>
      </c>
      <c r="U15" s="258">
        <v>72.855869999999996</v>
      </c>
      <c r="V15" s="258">
        <v>78.824561000000003</v>
      </c>
      <c r="W15" s="258">
        <v>74.379159999999999</v>
      </c>
      <c r="X15" s="258">
        <v>70.752887999999999</v>
      </c>
      <c r="Y15" s="258">
        <v>64.470735000000005</v>
      </c>
      <c r="Z15" s="258">
        <v>59.761211000000003</v>
      </c>
      <c r="AA15" s="258">
        <v>57.463634999999996</v>
      </c>
      <c r="AB15" s="258">
        <v>53.613990999999999</v>
      </c>
      <c r="AC15" s="258">
        <v>51.356006000000001</v>
      </c>
      <c r="AD15" s="258">
        <v>44.569406999999998</v>
      </c>
      <c r="AE15" s="258">
        <v>50.782800000000002</v>
      </c>
      <c r="AF15" s="258">
        <v>55.843969000000001</v>
      </c>
      <c r="AG15" s="258">
        <v>61.036976000000003</v>
      </c>
      <c r="AH15" s="258">
        <v>66.453850000000003</v>
      </c>
      <c r="AI15" s="258">
        <v>63.440868999999999</v>
      </c>
      <c r="AJ15" s="258">
        <v>65.487667999999999</v>
      </c>
      <c r="AK15" s="258">
        <v>62.082686000000002</v>
      </c>
      <c r="AL15" s="258">
        <v>56.369982</v>
      </c>
      <c r="AM15" s="258">
        <v>62.106943000000001</v>
      </c>
      <c r="AN15" s="258">
        <v>57.897356000000002</v>
      </c>
      <c r="AO15" s="258">
        <v>56.861345</v>
      </c>
      <c r="AP15" s="258">
        <v>52.03069</v>
      </c>
      <c r="AQ15" s="258">
        <v>56.745452999999998</v>
      </c>
      <c r="AR15" s="258">
        <v>60.482107999999997</v>
      </c>
      <c r="AS15" s="258">
        <v>54.711043666999998</v>
      </c>
      <c r="AT15" s="258">
        <v>64.087253666999999</v>
      </c>
      <c r="AU15" s="258">
        <v>55.306720667</v>
      </c>
      <c r="AV15" s="258">
        <v>57.760377667</v>
      </c>
      <c r="AW15" s="258">
        <v>54.914778667</v>
      </c>
      <c r="AX15" s="258">
        <v>53.839074666999998</v>
      </c>
      <c r="AY15" s="258">
        <v>52.894089000000001</v>
      </c>
      <c r="AZ15" s="258">
        <v>49.736983000000002</v>
      </c>
      <c r="BA15" s="258">
        <v>56.378081000000002</v>
      </c>
      <c r="BB15" s="258">
        <v>47.650886</v>
      </c>
      <c r="BC15" s="258">
        <v>53.510309999999997</v>
      </c>
      <c r="BD15" s="258">
        <v>52.546058000000002</v>
      </c>
      <c r="BE15" s="258">
        <v>54.66037</v>
      </c>
      <c r="BF15" s="258">
        <v>62.039327</v>
      </c>
      <c r="BG15" s="258">
        <v>52.582417</v>
      </c>
      <c r="BH15" s="258">
        <v>55.928578100000003</v>
      </c>
      <c r="BI15" s="258">
        <v>55.124139</v>
      </c>
      <c r="BJ15" s="346">
        <v>61.655709999999999</v>
      </c>
      <c r="BK15" s="346">
        <v>64.871840000000006</v>
      </c>
      <c r="BL15" s="346">
        <v>50.810189999999999</v>
      </c>
      <c r="BM15" s="346">
        <v>54.585030000000003</v>
      </c>
      <c r="BN15" s="346">
        <v>41.844709999999999</v>
      </c>
      <c r="BO15" s="346">
        <v>47.332999999999998</v>
      </c>
      <c r="BP15" s="346">
        <v>48.157800000000002</v>
      </c>
      <c r="BQ15" s="346">
        <v>61.458390000000001</v>
      </c>
      <c r="BR15" s="346">
        <v>62.696779999999997</v>
      </c>
      <c r="BS15" s="346">
        <v>48.65005</v>
      </c>
      <c r="BT15" s="346">
        <v>54.517969999999998</v>
      </c>
      <c r="BU15" s="346">
        <v>53.898600000000002</v>
      </c>
      <c r="BV15" s="346">
        <v>56.080440000000003</v>
      </c>
    </row>
    <row r="16" spans="1:74" ht="11.1" customHeight="1" x14ac:dyDescent="0.2">
      <c r="A16" s="90"/>
      <c r="B16" s="94"/>
      <c r="C16" s="267"/>
      <c r="D16" s="267"/>
      <c r="E16" s="267"/>
      <c r="F16" s="267"/>
      <c r="G16" s="267"/>
      <c r="H16" s="267"/>
      <c r="I16" s="267"/>
      <c r="J16" s="267"/>
      <c r="K16" s="267"/>
      <c r="L16" s="267"/>
      <c r="M16" s="267"/>
      <c r="N16" s="267"/>
      <c r="O16" s="267"/>
      <c r="P16" s="267"/>
      <c r="Q16" s="267"/>
      <c r="R16" s="267"/>
      <c r="S16" s="267"/>
      <c r="T16" s="267"/>
      <c r="U16" s="267"/>
      <c r="V16" s="267"/>
      <c r="W16" s="267"/>
      <c r="X16" s="267"/>
      <c r="Y16" s="267"/>
      <c r="Z16" s="267"/>
      <c r="AA16" s="267"/>
      <c r="AB16" s="267"/>
      <c r="AC16" s="267"/>
      <c r="AD16" s="267"/>
      <c r="AE16" s="267"/>
      <c r="AF16" s="267"/>
      <c r="AG16" s="267"/>
      <c r="AH16" s="267"/>
      <c r="AI16" s="267"/>
      <c r="AJ16" s="267"/>
      <c r="AK16" s="267"/>
      <c r="AL16" s="267"/>
      <c r="AM16" s="267"/>
      <c r="AN16" s="267"/>
      <c r="AO16" s="267"/>
      <c r="AP16" s="267"/>
      <c r="AQ16" s="267"/>
      <c r="AR16" s="267"/>
      <c r="AS16" s="267"/>
      <c r="AT16" s="267"/>
      <c r="AU16" s="267"/>
      <c r="AV16" s="267"/>
      <c r="AW16" s="267"/>
      <c r="AX16" s="267"/>
      <c r="AY16" s="267"/>
      <c r="AZ16" s="267"/>
      <c r="BA16" s="267"/>
      <c r="BB16" s="267"/>
      <c r="BC16" s="267"/>
      <c r="BD16" s="267"/>
      <c r="BE16" s="267"/>
      <c r="BF16" s="267"/>
      <c r="BG16" s="267"/>
      <c r="BH16" s="267"/>
      <c r="BI16" s="267"/>
      <c r="BJ16" s="381"/>
      <c r="BK16" s="381"/>
      <c r="BL16" s="381"/>
      <c r="BM16" s="381"/>
      <c r="BN16" s="381"/>
      <c r="BO16" s="381"/>
      <c r="BP16" s="381"/>
      <c r="BQ16" s="381"/>
      <c r="BR16" s="381"/>
      <c r="BS16" s="381"/>
      <c r="BT16" s="381"/>
      <c r="BU16" s="381"/>
      <c r="BV16" s="381"/>
    </row>
    <row r="17" spans="1:74" ht="11.1" customHeight="1" x14ac:dyDescent="0.2">
      <c r="A17" s="95" t="s">
        <v>223</v>
      </c>
      <c r="B17" s="199" t="s">
        <v>583</v>
      </c>
      <c r="C17" s="258">
        <v>14.533668</v>
      </c>
      <c r="D17" s="258">
        <v>14.154591999999999</v>
      </c>
      <c r="E17" s="258">
        <v>1.9981930000000001</v>
      </c>
      <c r="F17" s="258">
        <v>-10.75226</v>
      </c>
      <c r="G17" s="258">
        <v>-8.083024</v>
      </c>
      <c r="H17" s="258">
        <v>3.3536489999999999</v>
      </c>
      <c r="I17" s="258">
        <v>7.3269279999999997</v>
      </c>
      <c r="J17" s="258">
        <v>4.2181889999999997</v>
      </c>
      <c r="K17" s="258">
        <v>-3.4595790000000002</v>
      </c>
      <c r="L17" s="258">
        <v>-12.566568</v>
      </c>
      <c r="M17" s="258">
        <v>-5.7795730000000001</v>
      </c>
      <c r="N17" s="258">
        <v>-9.1014900000000001</v>
      </c>
      <c r="O17" s="258">
        <v>-2.466879</v>
      </c>
      <c r="P17" s="258">
        <v>5.6925369999999997</v>
      </c>
      <c r="Q17" s="258">
        <v>-4.9011659999999999</v>
      </c>
      <c r="R17" s="258">
        <v>-12.954995</v>
      </c>
      <c r="S17" s="258">
        <v>-5.98421</v>
      </c>
      <c r="T17" s="258">
        <v>6.1344539999999999</v>
      </c>
      <c r="U17" s="258">
        <v>8.2322089999999992</v>
      </c>
      <c r="V17" s="258">
        <v>1.71991</v>
      </c>
      <c r="W17" s="258">
        <v>-6.4230749999999999</v>
      </c>
      <c r="X17" s="258">
        <v>-13.25807</v>
      </c>
      <c r="Y17" s="258">
        <v>-12.785287</v>
      </c>
      <c r="Z17" s="258">
        <v>-6.7321679999999997</v>
      </c>
      <c r="AA17" s="258">
        <v>8.6150369999999992</v>
      </c>
      <c r="AB17" s="258">
        <v>0.40947299999999998</v>
      </c>
      <c r="AC17" s="258">
        <v>-4.2190700000000003</v>
      </c>
      <c r="AD17" s="258">
        <v>-1.556351</v>
      </c>
      <c r="AE17" s="258">
        <v>0.84440899999999997</v>
      </c>
      <c r="AF17" s="258">
        <v>10.40658</v>
      </c>
      <c r="AG17" s="258">
        <v>14.042128</v>
      </c>
      <c r="AH17" s="258">
        <v>9.2846960000000003</v>
      </c>
      <c r="AI17" s="258">
        <v>2.4155259999999998</v>
      </c>
      <c r="AJ17" s="258">
        <v>-4.339054</v>
      </c>
      <c r="AK17" s="258">
        <v>-9.3180019999999999</v>
      </c>
      <c r="AL17" s="258">
        <v>8.2938410000000005</v>
      </c>
      <c r="AM17" s="258">
        <v>6.0001670000000003</v>
      </c>
      <c r="AN17" s="258">
        <v>-4.049811</v>
      </c>
      <c r="AO17" s="258">
        <v>-1.0843719999999999</v>
      </c>
      <c r="AP17" s="258">
        <v>-2.2242470000000001</v>
      </c>
      <c r="AQ17" s="258">
        <v>1.291436</v>
      </c>
      <c r="AR17" s="258">
        <v>4.4182610000000002</v>
      </c>
      <c r="AS17" s="258">
        <v>12.129371000000001</v>
      </c>
      <c r="AT17" s="258">
        <v>4.5360079999999998</v>
      </c>
      <c r="AU17" s="258">
        <v>1.5561130000000001</v>
      </c>
      <c r="AV17" s="258">
        <v>-1.8087530000000001</v>
      </c>
      <c r="AW17" s="258">
        <v>-1.8864879999999999</v>
      </c>
      <c r="AX17" s="258">
        <v>5.8115370000000004</v>
      </c>
      <c r="AY17" s="258">
        <v>14.407678000000001</v>
      </c>
      <c r="AZ17" s="258">
        <v>2.8531710000000001</v>
      </c>
      <c r="BA17" s="258">
        <v>-5.3511129999999998</v>
      </c>
      <c r="BB17" s="258">
        <v>-2.5851039999999998</v>
      </c>
      <c r="BC17" s="258">
        <v>0.57237300000000002</v>
      </c>
      <c r="BD17" s="258">
        <v>6.885796</v>
      </c>
      <c r="BE17" s="258">
        <v>10.640055</v>
      </c>
      <c r="BF17" s="258">
        <v>6.5037403999999999</v>
      </c>
      <c r="BG17" s="258">
        <v>3.3291900000000001</v>
      </c>
      <c r="BH17" s="258">
        <v>-5.6392100999999997</v>
      </c>
      <c r="BI17" s="258">
        <v>-3.8858456000000001</v>
      </c>
      <c r="BJ17" s="346">
        <v>2.437344</v>
      </c>
      <c r="BK17" s="346">
        <v>4.5848750000000003</v>
      </c>
      <c r="BL17" s="346">
        <v>2.6455489999999999</v>
      </c>
      <c r="BM17" s="346">
        <v>-5.9456160000000002</v>
      </c>
      <c r="BN17" s="346">
        <v>-1.185554</v>
      </c>
      <c r="BO17" s="346">
        <v>-1.9880059999999999</v>
      </c>
      <c r="BP17" s="346">
        <v>4.6462450000000004</v>
      </c>
      <c r="BQ17" s="346">
        <v>1.026786</v>
      </c>
      <c r="BR17" s="346">
        <v>1.498024</v>
      </c>
      <c r="BS17" s="346">
        <v>1.245242</v>
      </c>
      <c r="BT17" s="346">
        <v>-5.137092</v>
      </c>
      <c r="BU17" s="346">
        <v>-5.0367170000000003</v>
      </c>
      <c r="BV17" s="346">
        <v>1.756173</v>
      </c>
    </row>
    <row r="18" spans="1:74" ht="11.1" customHeight="1" x14ac:dyDescent="0.2">
      <c r="A18" s="95" t="s">
        <v>224</v>
      </c>
      <c r="B18" s="199" t="s">
        <v>145</v>
      </c>
      <c r="C18" s="258">
        <v>1.1991910109999999</v>
      </c>
      <c r="D18" s="258">
        <v>1.0188480120000001</v>
      </c>
      <c r="E18" s="258">
        <v>1.0588040080000001</v>
      </c>
      <c r="F18" s="258">
        <v>0.91390101000000001</v>
      </c>
      <c r="G18" s="258">
        <v>0.92745198600000001</v>
      </c>
      <c r="H18" s="258">
        <v>1.0542140099999999</v>
      </c>
      <c r="I18" s="258">
        <v>1.1214999889999999</v>
      </c>
      <c r="J18" s="258">
        <v>1.105238009</v>
      </c>
      <c r="K18" s="258">
        <v>1.02896199</v>
      </c>
      <c r="L18" s="258">
        <v>0.715007002</v>
      </c>
      <c r="M18" s="258">
        <v>0.97292601000000001</v>
      </c>
      <c r="N18" s="258">
        <v>0.97416300300000003</v>
      </c>
      <c r="O18" s="258">
        <v>1.0651029910000001</v>
      </c>
      <c r="P18" s="258">
        <v>1.0014620000000001</v>
      </c>
      <c r="Q18" s="258">
        <v>0.75455698800000004</v>
      </c>
      <c r="R18" s="258">
        <v>0.580044</v>
      </c>
      <c r="S18" s="258">
        <v>0.75619800400000003</v>
      </c>
      <c r="T18" s="258">
        <v>0.87241899000000001</v>
      </c>
      <c r="U18" s="258">
        <v>0.88343899199999998</v>
      </c>
      <c r="V18" s="258">
        <v>0.95419298900000005</v>
      </c>
      <c r="W18" s="258">
        <v>0.88464299999999996</v>
      </c>
      <c r="X18" s="258">
        <v>0.54359200600000002</v>
      </c>
      <c r="Y18" s="258">
        <v>0.84007100999999995</v>
      </c>
      <c r="Z18" s="258">
        <v>0.83358100999999996</v>
      </c>
      <c r="AA18" s="258">
        <v>1.0772720099999999</v>
      </c>
      <c r="AB18" s="258">
        <v>0.93405801300000002</v>
      </c>
      <c r="AC18" s="258">
        <v>0.817734988</v>
      </c>
      <c r="AD18" s="258">
        <v>0.64196001000000003</v>
      </c>
      <c r="AE18" s="258">
        <v>0.70618099199999995</v>
      </c>
      <c r="AF18" s="258">
        <v>0.82567299000000005</v>
      </c>
      <c r="AG18" s="258">
        <v>1.049962002</v>
      </c>
      <c r="AH18" s="258">
        <v>1.06392899</v>
      </c>
      <c r="AI18" s="258">
        <v>0.76589001000000001</v>
      </c>
      <c r="AJ18" s="258">
        <v>0.540818994</v>
      </c>
      <c r="AK18" s="258">
        <v>0.70544099999999998</v>
      </c>
      <c r="AL18" s="258">
        <v>1.009484</v>
      </c>
      <c r="AM18" s="258">
        <v>1.026588002</v>
      </c>
      <c r="AN18" s="258">
        <v>0.91623699999999997</v>
      </c>
      <c r="AO18" s="258">
        <v>0.97541500000000003</v>
      </c>
      <c r="AP18" s="258">
        <v>0.65110299000000005</v>
      </c>
      <c r="AQ18" s="258">
        <v>0.69570401500000001</v>
      </c>
      <c r="AR18" s="258">
        <v>0.77656499999999995</v>
      </c>
      <c r="AS18" s="258">
        <v>0.90704198899999999</v>
      </c>
      <c r="AT18" s="258">
        <v>0.90087900300000001</v>
      </c>
      <c r="AU18" s="258">
        <v>0.80119598999999997</v>
      </c>
      <c r="AV18" s="258">
        <v>0.62979398499999995</v>
      </c>
      <c r="AW18" s="258">
        <v>0.66831600000000002</v>
      </c>
      <c r="AX18" s="258">
        <v>1.0026099980000001</v>
      </c>
      <c r="AY18" s="258">
        <v>1.012910988</v>
      </c>
      <c r="AZ18" s="258">
        <v>0.83438401200000001</v>
      </c>
      <c r="BA18" s="258">
        <v>0.90895000800000003</v>
      </c>
      <c r="BB18" s="258">
        <v>0.71354399999999996</v>
      </c>
      <c r="BC18" s="258">
        <v>0.77074800899999996</v>
      </c>
      <c r="BD18" s="258">
        <v>0.78920999999999997</v>
      </c>
      <c r="BE18" s="258">
        <v>0.79064025000000004</v>
      </c>
      <c r="BF18" s="258">
        <v>0.79064025000000004</v>
      </c>
      <c r="BG18" s="258">
        <v>0.79064025000000004</v>
      </c>
      <c r="BH18" s="258">
        <v>0.79064025000000004</v>
      </c>
      <c r="BI18" s="258">
        <v>0.79064025000000004</v>
      </c>
      <c r="BJ18" s="346">
        <v>0.79064029999999996</v>
      </c>
      <c r="BK18" s="346">
        <v>0.76963899999999996</v>
      </c>
      <c r="BL18" s="346">
        <v>0.76963899999999996</v>
      </c>
      <c r="BM18" s="346">
        <v>0.76963899999999996</v>
      </c>
      <c r="BN18" s="346">
        <v>0.76963899999999996</v>
      </c>
      <c r="BO18" s="346">
        <v>0.76963899999999996</v>
      </c>
      <c r="BP18" s="346">
        <v>0.76963899999999996</v>
      </c>
      <c r="BQ18" s="346">
        <v>0.76963899999999996</v>
      </c>
      <c r="BR18" s="346">
        <v>0.76963899999999996</v>
      </c>
      <c r="BS18" s="346">
        <v>0.76963899999999996</v>
      </c>
      <c r="BT18" s="346">
        <v>0.76963899999999996</v>
      </c>
      <c r="BU18" s="346">
        <v>0.76963899999999996</v>
      </c>
      <c r="BV18" s="346">
        <v>0.76963899999999996</v>
      </c>
    </row>
    <row r="19" spans="1:74" ht="11.1" customHeight="1" x14ac:dyDescent="0.2">
      <c r="A19" s="93" t="s">
        <v>225</v>
      </c>
      <c r="B19" s="199" t="s">
        <v>560</v>
      </c>
      <c r="C19" s="258">
        <v>92.339617011000001</v>
      </c>
      <c r="D19" s="258">
        <v>82.250607012000003</v>
      </c>
      <c r="E19" s="258">
        <v>80.434264008</v>
      </c>
      <c r="F19" s="258">
        <v>66.035761010000002</v>
      </c>
      <c r="G19" s="258">
        <v>70.677655986000005</v>
      </c>
      <c r="H19" s="258">
        <v>77.490717009999997</v>
      </c>
      <c r="I19" s="258">
        <v>87.448089988999996</v>
      </c>
      <c r="J19" s="258">
        <v>88.155494008999995</v>
      </c>
      <c r="K19" s="258">
        <v>75.396829990000001</v>
      </c>
      <c r="L19" s="258">
        <v>67.017940002000003</v>
      </c>
      <c r="M19" s="258">
        <v>70.503278010000002</v>
      </c>
      <c r="N19" s="258">
        <v>71.082615003000001</v>
      </c>
      <c r="O19" s="258">
        <v>78.693548991</v>
      </c>
      <c r="P19" s="258">
        <v>72.550661000000005</v>
      </c>
      <c r="Q19" s="258">
        <v>70.538944987999997</v>
      </c>
      <c r="R19" s="258">
        <v>55.880474</v>
      </c>
      <c r="S19" s="258">
        <v>59.753964003999997</v>
      </c>
      <c r="T19" s="258">
        <v>69.411191990000006</v>
      </c>
      <c r="U19" s="258">
        <v>81.971517992000003</v>
      </c>
      <c r="V19" s="258">
        <v>81.498663988999994</v>
      </c>
      <c r="W19" s="258">
        <v>68.840727999999999</v>
      </c>
      <c r="X19" s="258">
        <v>58.038410005999999</v>
      </c>
      <c r="Y19" s="258">
        <v>52.525519009999996</v>
      </c>
      <c r="Z19" s="258">
        <v>53.862624009999998</v>
      </c>
      <c r="AA19" s="258">
        <v>67.155944009999999</v>
      </c>
      <c r="AB19" s="258">
        <v>54.957522013000002</v>
      </c>
      <c r="AC19" s="258">
        <v>47.954670987999997</v>
      </c>
      <c r="AD19" s="258">
        <v>43.655016009999997</v>
      </c>
      <c r="AE19" s="258">
        <v>52.333389992000001</v>
      </c>
      <c r="AF19" s="258">
        <v>67.076221989999993</v>
      </c>
      <c r="AG19" s="258">
        <v>76.129066002000002</v>
      </c>
      <c r="AH19" s="258">
        <v>76.802474989999993</v>
      </c>
      <c r="AI19" s="258">
        <v>66.622285009999999</v>
      </c>
      <c r="AJ19" s="258">
        <v>61.689432994000001</v>
      </c>
      <c r="AK19" s="258">
        <v>53.470125000000003</v>
      </c>
      <c r="AL19" s="258">
        <v>65.673306999999994</v>
      </c>
      <c r="AM19" s="258">
        <v>69.133698002000003</v>
      </c>
      <c r="AN19" s="258">
        <v>54.763781999999999</v>
      </c>
      <c r="AO19" s="258">
        <v>56.752388000000003</v>
      </c>
      <c r="AP19" s="258">
        <v>50.45754599</v>
      </c>
      <c r="AQ19" s="258">
        <v>58.732593014999999</v>
      </c>
      <c r="AR19" s="258">
        <v>65.676934000000003</v>
      </c>
      <c r="AS19" s="258">
        <v>67.747456655999997</v>
      </c>
      <c r="AT19" s="258">
        <v>69.524140669999994</v>
      </c>
      <c r="AU19" s="258">
        <v>57.664029657</v>
      </c>
      <c r="AV19" s="258">
        <v>56.581418652000004</v>
      </c>
      <c r="AW19" s="258">
        <v>53.696606666999998</v>
      </c>
      <c r="AX19" s="258">
        <v>60.653221664999997</v>
      </c>
      <c r="AY19" s="258">
        <v>68.314677988</v>
      </c>
      <c r="AZ19" s="258">
        <v>53.424538011999999</v>
      </c>
      <c r="BA19" s="258">
        <v>51.935918008000002</v>
      </c>
      <c r="BB19" s="258">
        <v>45.779325999999998</v>
      </c>
      <c r="BC19" s="258">
        <v>54.853431008999998</v>
      </c>
      <c r="BD19" s="258">
        <v>60.221063999999998</v>
      </c>
      <c r="BE19" s="258">
        <v>66.09106525</v>
      </c>
      <c r="BF19" s="258">
        <v>69.333707649999994</v>
      </c>
      <c r="BG19" s="258">
        <v>56.702247249999999</v>
      </c>
      <c r="BH19" s="258">
        <v>51.080008249999999</v>
      </c>
      <c r="BI19" s="258">
        <v>52.028933649999999</v>
      </c>
      <c r="BJ19" s="346">
        <v>64.883700000000005</v>
      </c>
      <c r="BK19" s="346">
        <v>70.226349999999996</v>
      </c>
      <c r="BL19" s="346">
        <v>54.225380000000001</v>
      </c>
      <c r="BM19" s="346">
        <v>49.409050000000001</v>
      </c>
      <c r="BN19" s="346">
        <v>41.428789999999999</v>
      </c>
      <c r="BO19" s="346">
        <v>46.114629999999998</v>
      </c>
      <c r="BP19" s="346">
        <v>53.573680000000003</v>
      </c>
      <c r="BQ19" s="346">
        <v>63.254809999999999</v>
      </c>
      <c r="BR19" s="346">
        <v>64.964439999999996</v>
      </c>
      <c r="BS19" s="346">
        <v>50.664929999999998</v>
      </c>
      <c r="BT19" s="346">
        <v>50.15052</v>
      </c>
      <c r="BU19" s="346">
        <v>49.631520000000002</v>
      </c>
      <c r="BV19" s="346">
        <v>58.606250000000003</v>
      </c>
    </row>
    <row r="20" spans="1:74" ht="11.1" customHeight="1" x14ac:dyDescent="0.2">
      <c r="A20" s="90"/>
      <c r="B20" s="94"/>
      <c r="C20" s="267"/>
      <c r="D20" s="267"/>
      <c r="E20" s="267"/>
      <c r="F20" s="267"/>
      <c r="G20" s="267"/>
      <c r="H20" s="267"/>
      <c r="I20" s="267"/>
      <c r="J20" s="267"/>
      <c r="K20" s="267"/>
      <c r="L20" s="267"/>
      <c r="M20" s="267"/>
      <c r="N20" s="267"/>
      <c r="O20" s="267"/>
      <c r="P20" s="267"/>
      <c r="Q20" s="267"/>
      <c r="R20" s="267"/>
      <c r="S20" s="267"/>
      <c r="T20" s="267"/>
      <c r="U20" s="267"/>
      <c r="V20" s="267"/>
      <c r="W20" s="267"/>
      <c r="X20" s="267"/>
      <c r="Y20" s="267"/>
      <c r="Z20" s="267"/>
      <c r="AA20" s="267"/>
      <c r="AB20" s="267"/>
      <c r="AC20" s="267"/>
      <c r="AD20" s="267"/>
      <c r="AE20" s="267"/>
      <c r="AF20" s="267"/>
      <c r="AG20" s="267"/>
      <c r="AH20" s="267"/>
      <c r="AI20" s="267"/>
      <c r="AJ20" s="267"/>
      <c r="AK20" s="267"/>
      <c r="AL20" s="267"/>
      <c r="AM20" s="267"/>
      <c r="AN20" s="267"/>
      <c r="AO20" s="267"/>
      <c r="AP20" s="267"/>
      <c r="AQ20" s="267"/>
      <c r="AR20" s="267"/>
      <c r="AS20" s="267"/>
      <c r="AT20" s="267"/>
      <c r="AU20" s="267"/>
      <c r="AV20" s="267"/>
      <c r="AW20" s="267"/>
      <c r="AX20" s="267"/>
      <c r="AY20" s="267"/>
      <c r="AZ20" s="267"/>
      <c r="BA20" s="267"/>
      <c r="BB20" s="267"/>
      <c r="BC20" s="267"/>
      <c r="BD20" s="267"/>
      <c r="BE20" s="267"/>
      <c r="BF20" s="267"/>
      <c r="BG20" s="267"/>
      <c r="BH20" s="267"/>
      <c r="BI20" s="267"/>
      <c r="BJ20" s="381"/>
      <c r="BK20" s="381"/>
      <c r="BL20" s="381"/>
      <c r="BM20" s="381"/>
      <c r="BN20" s="381"/>
      <c r="BO20" s="381"/>
      <c r="BP20" s="381"/>
      <c r="BQ20" s="381"/>
      <c r="BR20" s="381"/>
      <c r="BS20" s="381"/>
      <c r="BT20" s="381"/>
      <c r="BU20" s="381"/>
      <c r="BV20" s="381"/>
    </row>
    <row r="21" spans="1:74" ht="11.1" customHeight="1" x14ac:dyDescent="0.2">
      <c r="A21" s="90"/>
      <c r="B21" s="96" t="s">
        <v>234</v>
      </c>
      <c r="C21" s="267"/>
      <c r="D21" s="267"/>
      <c r="E21" s="267"/>
      <c r="F21" s="267"/>
      <c r="G21" s="267"/>
      <c r="H21" s="267"/>
      <c r="I21" s="267"/>
      <c r="J21" s="267"/>
      <c r="K21" s="267"/>
      <c r="L21" s="267"/>
      <c r="M21" s="267"/>
      <c r="N21" s="267"/>
      <c r="O21" s="267"/>
      <c r="P21" s="267"/>
      <c r="Q21" s="267"/>
      <c r="R21" s="267"/>
      <c r="S21" s="267"/>
      <c r="T21" s="267"/>
      <c r="U21" s="267"/>
      <c r="V21" s="267"/>
      <c r="W21" s="267"/>
      <c r="X21" s="267"/>
      <c r="Y21" s="267"/>
      <c r="Z21" s="267"/>
      <c r="AA21" s="267"/>
      <c r="AB21" s="267"/>
      <c r="AC21" s="267"/>
      <c r="AD21" s="267"/>
      <c r="AE21" s="267"/>
      <c r="AF21" s="267"/>
      <c r="AG21" s="267"/>
      <c r="AH21" s="267"/>
      <c r="AI21" s="267"/>
      <c r="AJ21" s="267"/>
      <c r="AK21" s="267"/>
      <c r="AL21" s="267"/>
      <c r="AM21" s="267"/>
      <c r="AN21" s="267"/>
      <c r="AO21" s="267"/>
      <c r="AP21" s="267"/>
      <c r="AQ21" s="267"/>
      <c r="AR21" s="267"/>
      <c r="AS21" s="267"/>
      <c r="AT21" s="267"/>
      <c r="AU21" s="267"/>
      <c r="AV21" s="267"/>
      <c r="AW21" s="267"/>
      <c r="AX21" s="267"/>
      <c r="AY21" s="267"/>
      <c r="AZ21" s="267"/>
      <c r="BA21" s="267"/>
      <c r="BB21" s="267"/>
      <c r="BC21" s="267"/>
      <c r="BD21" s="267"/>
      <c r="BE21" s="267"/>
      <c r="BF21" s="267"/>
      <c r="BG21" s="267"/>
      <c r="BH21" s="267"/>
      <c r="BI21" s="267"/>
      <c r="BJ21" s="381"/>
      <c r="BK21" s="381"/>
      <c r="BL21" s="381"/>
      <c r="BM21" s="381"/>
      <c r="BN21" s="381"/>
      <c r="BO21" s="381"/>
      <c r="BP21" s="381"/>
      <c r="BQ21" s="381"/>
      <c r="BR21" s="381"/>
      <c r="BS21" s="381"/>
      <c r="BT21" s="381"/>
      <c r="BU21" s="381"/>
      <c r="BV21" s="381"/>
    </row>
    <row r="22" spans="1:74" ht="11.1" customHeight="1" x14ac:dyDescent="0.2">
      <c r="A22" s="93" t="s">
        <v>226</v>
      </c>
      <c r="B22" s="199" t="s">
        <v>584</v>
      </c>
      <c r="C22" s="258">
        <v>1.621404005</v>
      </c>
      <c r="D22" s="258">
        <v>1.559286988</v>
      </c>
      <c r="E22" s="258">
        <v>1.704821006</v>
      </c>
      <c r="F22" s="258">
        <v>1.659864</v>
      </c>
      <c r="G22" s="258">
        <v>1.7431290079999999</v>
      </c>
      <c r="H22" s="258">
        <v>1.77067899</v>
      </c>
      <c r="I22" s="258">
        <v>1.9247869929999999</v>
      </c>
      <c r="J22" s="258">
        <v>1.9127089900000001</v>
      </c>
      <c r="K22" s="258">
        <v>1.7986250100000001</v>
      </c>
      <c r="L22" s="258">
        <v>1.817665997</v>
      </c>
      <c r="M22" s="258">
        <v>1.8502059900000001</v>
      </c>
      <c r="N22" s="258">
        <v>1.9334580029999999</v>
      </c>
      <c r="O22" s="258">
        <v>1.908486015</v>
      </c>
      <c r="P22" s="258">
        <v>1.5984760119999999</v>
      </c>
      <c r="Q22" s="258">
        <v>1.649450015</v>
      </c>
      <c r="R22" s="258">
        <v>1.5434210100000001</v>
      </c>
      <c r="S22" s="258">
        <v>1.677220001</v>
      </c>
      <c r="T22" s="258">
        <v>1.7662749900000001</v>
      </c>
      <c r="U22" s="258">
        <v>1.8007319989999999</v>
      </c>
      <c r="V22" s="258">
        <v>1.710956991</v>
      </c>
      <c r="W22" s="258">
        <v>1.5187910099999999</v>
      </c>
      <c r="X22" s="258">
        <v>1.5859909999999999</v>
      </c>
      <c r="Y22" s="258">
        <v>1.47933099</v>
      </c>
      <c r="Z22" s="258">
        <v>1.46926701</v>
      </c>
      <c r="AA22" s="258">
        <v>1.3284829899999999</v>
      </c>
      <c r="AB22" s="258">
        <v>1.3614449909999999</v>
      </c>
      <c r="AC22" s="258">
        <v>1.433657</v>
      </c>
      <c r="AD22" s="258">
        <v>1.3240310099999999</v>
      </c>
      <c r="AE22" s="258">
        <v>1.3668700110000001</v>
      </c>
      <c r="AF22" s="258">
        <v>1.4048180100000001</v>
      </c>
      <c r="AG22" s="258">
        <v>1.4325400079999999</v>
      </c>
      <c r="AH22" s="258">
        <v>1.3946780030000001</v>
      </c>
      <c r="AI22" s="258">
        <v>1.33579899</v>
      </c>
      <c r="AJ22" s="258">
        <v>1.3346700010000001</v>
      </c>
      <c r="AK22" s="258">
        <v>1.3259679900000001</v>
      </c>
      <c r="AL22" s="258">
        <v>1.441748992</v>
      </c>
      <c r="AM22" s="258">
        <v>1.430645009</v>
      </c>
      <c r="AN22" s="258">
        <v>1.367727004</v>
      </c>
      <c r="AO22" s="258">
        <v>1.4376689890000001</v>
      </c>
      <c r="AP22" s="258">
        <v>1.4408099999999999</v>
      </c>
      <c r="AQ22" s="258">
        <v>1.4824859990000001</v>
      </c>
      <c r="AR22" s="258">
        <v>1.4016639900000001</v>
      </c>
      <c r="AS22" s="258">
        <v>1.4944599970000001</v>
      </c>
      <c r="AT22" s="258">
        <v>1.528055999</v>
      </c>
      <c r="AU22" s="258">
        <v>1.4687669999999999</v>
      </c>
      <c r="AV22" s="258">
        <v>1.4695700039999999</v>
      </c>
      <c r="AW22" s="258">
        <v>1.456863</v>
      </c>
      <c r="AX22" s="258">
        <v>1.558946011</v>
      </c>
      <c r="AY22" s="258">
        <v>1.458216006</v>
      </c>
      <c r="AZ22" s="258">
        <v>1.2883629919999999</v>
      </c>
      <c r="BA22" s="258">
        <v>1.481761994</v>
      </c>
      <c r="BB22" s="258">
        <v>1.5492090000000001</v>
      </c>
      <c r="BC22" s="258">
        <v>1.5955469980000001</v>
      </c>
      <c r="BD22" s="258">
        <v>1.46502201</v>
      </c>
      <c r="BE22" s="258">
        <v>1.5044176</v>
      </c>
      <c r="BF22" s="258">
        <v>1.8597861</v>
      </c>
      <c r="BG22" s="258">
        <v>1.832398</v>
      </c>
      <c r="BH22" s="258">
        <v>2.0639919999999998</v>
      </c>
      <c r="BI22" s="258">
        <v>1.8810770000000001</v>
      </c>
      <c r="BJ22" s="346">
        <v>2.0754290000000002</v>
      </c>
      <c r="BK22" s="346">
        <v>1.8449709999999999</v>
      </c>
      <c r="BL22" s="346">
        <v>1.694895</v>
      </c>
      <c r="BM22" s="346">
        <v>1.487886</v>
      </c>
      <c r="BN22" s="346">
        <v>1.4331370000000001</v>
      </c>
      <c r="BO22" s="346">
        <v>1.463824</v>
      </c>
      <c r="BP22" s="346">
        <v>1.615351</v>
      </c>
      <c r="BQ22" s="346">
        <v>1.671778</v>
      </c>
      <c r="BR22" s="346">
        <v>1.8394060000000001</v>
      </c>
      <c r="BS22" s="346">
        <v>1.6800409999999999</v>
      </c>
      <c r="BT22" s="346">
        <v>2.240278</v>
      </c>
      <c r="BU22" s="346">
        <v>2.0423830000000001</v>
      </c>
      <c r="BV22" s="346">
        <v>1.9474880000000001</v>
      </c>
    </row>
    <row r="23" spans="1:74" ht="11.1" customHeight="1" x14ac:dyDescent="0.2">
      <c r="A23" s="90" t="s">
        <v>227</v>
      </c>
      <c r="B23" s="199" t="s">
        <v>176</v>
      </c>
      <c r="C23" s="258">
        <v>83.497728223999999</v>
      </c>
      <c r="D23" s="258">
        <v>76.0362729</v>
      </c>
      <c r="E23" s="258">
        <v>71.999581184999997</v>
      </c>
      <c r="F23" s="258">
        <v>57.935692199999998</v>
      </c>
      <c r="G23" s="258">
        <v>63.862694271999999</v>
      </c>
      <c r="H23" s="258">
        <v>74.123222069999997</v>
      </c>
      <c r="I23" s="258">
        <v>81.286536291999994</v>
      </c>
      <c r="J23" s="258">
        <v>80.862599697999997</v>
      </c>
      <c r="K23" s="258">
        <v>68.916429809999997</v>
      </c>
      <c r="L23" s="258">
        <v>60.947479598999998</v>
      </c>
      <c r="M23" s="258">
        <v>64.495222949999999</v>
      </c>
      <c r="N23" s="258">
        <v>67.638400310999998</v>
      </c>
      <c r="O23" s="258">
        <v>71.323209762000005</v>
      </c>
      <c r="P23" s="258">
        <v>67.061004724</v>
      </c>
      <c r="Q23" s="258">
        <v>58.271967279999998</v>
      </c>
      <c r="R23" s="258">
        <v>48.449002049999997</v>
      </c>
      <c r="S23" s="258">
        <v>57.059577523000002</v>
      </c>
      <c r="T23" s="258">
        <v>68.866971269999993</v>
      </c>
      <c r="U23" s="258">
        <v>76.451695877999995</v>
      </c>
      <c r="V23" s="258">
        <v>73.678056158999993</v>
      </c>
      <c r="W23" s="258">
        <v>64.681560809999993</v>
      </c>
      <c r="X23" s="258">
        <v>53.557017598999998</v>
      </c>
      <c r="Y23" s="258">
        <v>48.879384420000001</v>
      </c>
      <c r="Z23" s="258">
        <v>50.164635208999997</v>
      </c>
      <c r="AA23" s="258">
        <v>62.134631450000001</v>
      </c>
      <c r="AB23" s="258">
        <v>50.661450471999999</v>
      </c>
      <c r="AC23" s="258">
        <v>39.948145443000001</v>
      </c>
      <c r="AD23" s="258">
        <v>39.158963249999999</v>
      </c>
      <c r="AE23" s="258">
        <v>45.081934760000003</v>
      </c>
      <c r="AF23" s="258">
        <v>63.250413960000003</v>
      </c>
      <c r="AG23" s="258">
        <v>74.236728084000006</v>
      </c>
      <c r="AH23" s="258">
        <v>73.889930495000002</v>
      </c>
      <c r="AI23" s="258">
        <v>62.385215789999997</v>
      </c>
      <c r="AJ23" s="258">
        <v>54.621444820999997</v>
      </c>
      <c r="AK23" s="258">
        <v>48.179202689999997</v>
      </c>
      <c r="AL23" s="258">
        <v>65.006425105000005</v>
      </c>
      <c r="AM23" s="258">
        <v>63.595377997</v>
      </c>
      <c r="AN23" s="258">
        <v>48.048311069999997</v>
      </c>
      <c r="AO23" s="258">
        <v>48.925045500000003</v>
      </c>
      <c r="AP23" s="258">
        <v>44.357994628</v>
      </c>
      <c r="AQ23" s="258">
        <v>50.951845409000001</v>
      </c>
      <c r="AR23" s="258">
        <v>58.919880280000001</v>
      </c>
      <c r="AS23" s="258">
        <v>69.881712554999993</v>
      </c>
      <c r="AT23" s="258">
        <v>65.882535379999993</v>
      </c>
      <c r="AU23" s="258">
        <v>54.780247299999999</v>
      </c>
      <c r="AV23" s="258">
        <v>50.098812498000001</v>
      </c>
      <c r="AW23" s="258">
        <v>51.012439278999999</v>
      </c>
      <c r="AX23" s="258">
        <v>58.537958604000004</v>
      </c>
      <c r="AY23" s="258">
        <v>64.606010784999995</v>
      </c>
      <c r="AZ23" s="258">
        <v>45.757191050000003</v>
      </c>
      <c r="BA23" s="258">
        <v>44.438912827000003</v>
      </c>
      <c r="BB23" s="258">
        <v>40.600284928999997</v>
      </c>
      <c r="BC23" s="258">
        <v>47.484277409999997</v>
      </c>
      <c r="BD23" s="258">
        <v>56.088800591999998</v>
      </c>
      <c r="BE23" s="258">
        <v>63.850810955999997</v>
      </c>
      <c r="BF23" s="258">
        <v>63.749773593</v>
      </c>
      <c r="BG23" s="258">
        <v>53.997285161000001</v>
      </c>
      <c r="BH23" s="258">
        <v>49.999769999999998</v>
      </c>
      <c r="BI23" s="258">
        <v>53.770879999999998</v>
      </c>
      <c r="BJ23" s="346">
        <v>60.084969999999998</v>
      </c>
      <c r="BK23" s="346">
        <v>65.538619999999995</v>
      </c>
      <c r="BL23" s="346">
        <v>49.775739999999999</v>
      </c>
      <c r="BM23" s="346">
        <v>45.247990000000001</v>
      </c>
      <c r="BN23" s="346">
        <v>37.24033</v>
      </c>
      <c r="BO23" s="346">
        <v>42.144869999999997</v>
      </c>
      <c r="BP23" s="346">
        <v>49.435079999999999</v>
      </c>
      <c r="BQ23" s="346">
        <v>59.041719999999998</v>
      </c>
      <c r="BR23" s="346">
        <v>60.559530000000002</v>
      </c>
      <c r="BS23" s="346">
        <v>46.409230000000001</v>
      </c>
      <c r="BT23" s="346">
        <v>45.32302</v>
      </c>
      <c r="BU23" s="346">
        <v>44.908070000000002</v>
      </c>
      <c r="BV23" s="346">
        <v>54.074199999999998</v>
      </c>
    </row>
    <row r="24" spans="1:74" ht="11.1" customHeight="1" x14ac:dyDescent="0.2">
      <c r="A24" s="93" t="s">
        <v>228</v>
      </c>
      <c r="B24" s="199" t="s">
        <v>199</v>
      </c>
      <c r="C24" s="258">
        <v>3.9436619930000001</v>
      </c>
      <c r="D24" s="258">
        <v>3.9854209919999999</v>
      </c>
      <c r="E24" s="258">
        <v>3.9810929740000001</v>
      </c>
      <c r="F24" s="258">
        <v>3.6140089799999999</v>
      </c>
      <c r="G24" s="258">
        <v>3.5788720039999999</v>
      </c>
      <c r="H24" s="258">
        <v>3.593181</v>
      </c>
      <c r="I24" s="258">
        <v>3.5909720169999999</v>
      </c>
      <c r="J24" s="258">
        <v>3.5818189880000002</v>
      </c>
      <c r="K24" s="258">
        <v>3.5784939900000001</v>
      </c>
      <c r="L24" s="258">
        <v>3.7287949789999999</v>
      </c>
      <c r="M24" s="258">
        <v>3.8093139900000001</v>
      </c>
      <c r="N24" s="258">
        <v>3.8473519989999998</v>
      </c>
      <c r="O24" s="258">
        <v>3.662994007</v>
      </c>
      <c r="P24" s="258">
        <v>3.6581179879999999</v>
      </c>
      <c r="Q24" s="258">
        <v>3.6385489880000002</v>
      </c>
      <c r="R24" s="258">
        <v>3.2149959899999998</v>
      </c>
      <c r="S24" s="258">
        <v>3.186392009</v>
      </c>
      <c r="T24" s="258">
        <v>3.2116339800000002</v>
      </c>
      <c r="U24" s="258">
        <v>3.1965210110000002</v>
      </c>
      <c r="V24" s="258">
        <v>3.1854280020000001</v>
      </c>
      <c r="W24" s="258">
        <v>3.1691400000000001</v>
      </c>
      <c r="X24" s="258">
        <v>3.2615429840000001</v>
      </c>
      <c r="Y24" s="258">
        <v>3.2812380000000001</v>
      </c>
      <c r="Z24" s="258">
        <v>3.295647014</v>
      </c>
      <c r="AA24" s="258">
        <v>3.1991100069999998</v>
      </c>
      <c r="AB24" s="258">
        <v>3.1878220129999999</v>
      </c>
      <c r="AC24" s="258">
        <v>3.192803987</v>
      </c>
      <c r="AD24" s="258">
        <v>2.90071002</v>
      </c>
      <c r="AE24" s="258">
        <v>2.894128008</v>
      </c>
      <c r="AF24" s="258">
        <v>2.8959970199999998</v>
      </c>
      <c r="AG24" s="258">
        <v>2.8992710009999998</v>
      </c>
      <c r="AH24" s="258">
        <v>2.8899280040000002</v>
      </c>
      <c r="AI24" s="258">
        <v>2.8938830100000001</v>
      </c>
      <c r="AJ24" s="258">
        <v>2.9965879989999999</v>
      </c>
      <c r="AK24" s="258">
        <v>3.0280710000000002</v>
      </c>
      <c r="AL24" s="258">
        <v>3.053184017</v>
      </c>
      <c r="AM24" s="258">
        <v>2.9794999930000001</v>
      </c>
      <c r="AN24" s="258">
        <v>2.964796996</v>
      </c>
      <c r="AO24" s="258">
        <v>2.9624249759999999</v>
      </c>
      <c r="AP24" s="258">
        <v>2.7665670000000002</v>
      </c>
      <c r="AQ24" s="258">
        <v>2.7672950109999999</v>
      </c>
      <c r="AR24" s="258">
        <v>2.7769179899999998</v>
      </c>
      <c r="AS24" s="258">
        <v>2.837523</v>
      </c>
      <c r="AT24" s="258">
        <v>2.8184480180000002</v>
      </c>
      <c r="AU24" s="258">
        <v>2.7903789899999998</v>
      </c>
      <c r="AV24" s="258">
        <v>2.8674199890000001</v>
      </c>
      <c r="AW24" s="258">
        <v>2.88787701</v>
      </c>
      <c r="AX24" s="258">
        <v>2.9058190069999998</v>
      </c>
      <c r="AY24" s="258">
        <v>2.848673979</v>
      </c>
      <c r="AZ24" s="258">
        <v>2.8512800120000001</v>
      </c>
      <c r="BA24" s="258">
        <v>2.8376370180000001</v>
      </c>
      <c r="BB24" s="258">
        <v>2.62688502</v>
      </c>
      <c r="BC24" s="258">
        <v>2.6137719750000001</v>
      </c>
      <c r="BD24" s="258">
        <v>2.6186370000000001</v>
      </c>
      <c r="BE24" s="258">
        <v>2.4980692800000002</v>
      </c>
      <c r="BF24" s="258">
        <v>2.5152519290000002</v>
      </c>
      <c r="BG24" s="258">
        <v>2.6446532</v>
      </c>
      <c r="BH24" s="258">
        <v>2.6831352499999999</v>
      </c>
      <c r="BI24" s="258">
        <v>2.8192406999999999</v>
      </c>
      <c r="BJ24" s="346">
        <v>2.7233040000000002</v>
      </c>
      <c r="BK24" s="346">
        <v>2.842768</v>
      </c>
      <c r="BL24" s="346">
        <v>2.7547419999999998</v>
      </c>
      <c r="BM24" s="346">
        <v>2.6731669999999998</v>
      </c>
      <c r="BN24" s="346">
        <v>2.755325</v>
      </c>
      <c r="BO24" s="346">
        <v>2.5059439999999999</v>
      </c>
      <c r="BP24" s="346">
        <v>2.5232489999999999</v>
      </c>
      <c r="BQ24" s="346">
        <v>2.5413169999999998</v>
      </c>
      <c r="BR24" s="346">
        <v>2.5655030000000001</v>
      </c>
      <c r="BS24" s="346">
        <v>2.5756640000000002</v>
      </c>
      <c r="BT24" s="346">
        <v>2.5872229999999998</v>
      </c>
      <c r="BU24" s="346">
        <v>2.6810710000000002</v>
      </c>
      <c r="BV24" s="346">
        <v>2.5845690000000001</v>
      </c>
    </row>
    <row r="25" spans="1:74" ht="11.1" customHeight="1" x14ac:dyDescent="0.2">
      <c r="A25" s="93" t="s">
        <v>229</v>
      </c>
      <c r="B25" s="200" t="s">
        <v>877</v>
      </c>
      <c r="C25" s="258">
        <v>0.25189198800000001</v>
      </c>
      <c r="D25" s="258">
        <v>0.250971</v>
      </c>
      <c r="E25" s="258">
        <v>0.225820988</v>
      </c>
      <c r="F25" s="258">
        <v>0.13154799</v>
      </c>
      <c r="G25" s="258">
        <v>0.114897997</v>
      </c>
      <c r="H25" s="258">
        <v>0.125775</v>
      </c>
      <c r="I25" s="258">
        <v>0.12597101099999999</v>
      </c>
      <c r="J25" s="258">
        <v>0.10571499099999999</v>
      </c>
      <c r="K25" s="258">
        <v>9.4143989999999997E-2</v>
      </c>
      <c r="L25" s="258">
        <v>0.11553799200000001</v>
      </c>
      <c r="M25" s="258">
        <v>0.16417799999999999</v>
      </c>
      <c r="N25" s="258">
        <v>0.18042799800000001</v>
      </c>
      <c r="O25" s="258">
        <v>0.198162013</v>
      </c>
      <c r="P25" s="258">
        <v>0.198156</v>
      </c>
      <c r="Q25" s="258">
        <v>0.17065599200000001</v>
      </c>
      <c r="R25" s="258">
        <v>9.8960999999999993E-2</v>
      </c>
      <c r="S25" s="258">
        <v>9.1763006999999994E-2</v>
      </c>
      <c r="T25" s="258">
        <v>0.11098899</v>
      </c>
      <c r="U25" s="258">
        <v>0.103574007</v>
      </c>
      <c r="V25" s="258">
        <v>9.2694991000000004E-2</v>
      </c>
      <c r="W25" s="258">
        <v>8.1957989999999994E-2</v>
      </c>
      <c r="X25" s="258">
        <v>0.10052298699999999</v>
      </c>
      <c r="Y25" s="258">
        <v>0.11527899</v>
      </c>
      <c r="Z25" s="258">
        <v>0.14070100199999999</v>
      </c>
      <c r="AA25" s="258">
        <v>0.150174013</v>
      </c>
      <c r="AB25" s="258">
        <v>0.150423</v>
      </c>
      <c r="AC25" s="258">
        <v>0.14766099799999999</v>
      </c>
      <c r="AD25" s="258">
        <v>7.4210010000000007E-2</v>
      </c>
      <c r="AE25" s="258">
        <v>5.9531004999999998E-2</v>
      </c>
      <c r="AF25" s="258">
        <v>7.5209010000000007E-2</v>
      </c>
      <c r="AG25" s="258">
        <v>6.3526005999999996E-2</v>
      </c>
      <c r="AH25" s="258">
        <v>6.8028011999999999E-2</v>
      </c>
      <c r="AI25" s="258">
        <v>6.8294999999999995E-2</v>
      </c>
      <c r="AJ25" s="258">
        <v>8.7846993999999998E-2</v>
      </c>
      <c r="AK25" s="258">
        <v>0.10490600999999999</v>
      </c>
      <c r="AL25" s="258">
        <v>0.13289901500000001</v>
      </c>
      <c r="AM25" s="258">
        <v>0.13580700100000001</v>
      </c>
      <c r="AN25" s="258">
        <v>0.11063698800000001</v>
      </c>
      <c r="AO25" s="258">
        <v>0.126217988</v>
      </c>
      <c r="AP25" s="258">
        <v>7.0559010000000005E-2</v>
      </c>
      <c r="AQ25" s="258">
        <v>6.5743001999999995E-2</v>
      </c>
      <c r="AR25" s="258">
        <v>6.7122989999999993E-2</v>
      </c>
      <c r="AS25" s="258">
        <v>6.8140014999999998E-2</v>
      </c>
      <c r="AT25" s="258">
        <v>6.1712009999999998E-2</v>
      </c>
      <c r="AU25" s="258">
        <v>6.5298990000000001E-2</v>
      </c>
      <c r="AV25" s="258">
        <v>7.5989989999999993E-2</v>
      </c>
      <c r="AW25" s="258">
        <v>9.4794000000000003E-2</v>
      </c>
      <c r="AX25" s="258">
        <v>0.119121003</v>
      </c>
      <c r="AY25" s="258">
        <v>0.14110598599999999</v>
      </c>
      <c r="AZ25" s="258">
        <v>0.10883401199999999</v>
      </c>
      <c r="BA25" s="258">
        <v>0.103702006</v>
      </c>
      <c r="BB25" s="258">
        <v>6.8636009999999997E-2</v>
      </c>
      <c r="BC25" s="258">
        <v>6.1419990000000001E-2</v>
      </c>
      <c r="BD25" s="258">
        <v>6.2813010000000002E-2</v>
      </c>
      <c r="BE25" s="258">
        <v>5.4484669999999999E-2</v>
      </c>
      <c r="BF25" s="258">
        <v>5.510002E-2</v>
      </c>
      <c r="BG25" s="258">
        <v>5.5405200000000002E-2</v>
      </c>
      <c r="BH25" s="258">
        <v>7.7306200000000005E-2</v>
      </c>
      <c r="BI25" s="258">
        <v>9.9062600000000001E-2</v>
      </c>
      <c r="BJ25" s="346">
        <v>0.1003541</v>
      </c>
      <c r="BK25" s="346">
        <v>9.3481599999999998E-2</v>
      </c>
      <c r="BL25" s="346">
        <v>7.4773000000000006E-2</v>
      </c>
      <c r="BM25" s="346">
        <v>6.43016E-2</v>
      </c>
      <c r="BN25" s="346">
        <v>4.9552300000000001E-2</v>
      </c>
      <c r="BO25" s="346">
        <v>4.6669599999999999E-2</v>
      </c>
      <c r="BP25" s="346">
        <v>4.7572799999999998E-2</v>
      </c>
      <c r="BQ25" s="346">
        <v>4.9519500000000001E-2</v>
      </c>
      <c r="BR25" s="346">
        <v>4.7487799999999997E-2</v>
      </c>
      <c r="BS25" s="346">
        <v>4.67594E-2</v>
      </c>
      <c r="BT25" s="346">
        <v>5.6931900000000001E-2</v>
      </c>
      <c r="BU25" s="346">
        <v>7.4341400000000002E-2</v>
      </c>
      <c r="BV25" s="346">
        <v>8.66151E-2</v>
      </c>
    </row>
    <row r="26" spans="1:74" ht="11.1" customHeight="1" x14ac:dyDescent="0.2">
      <c r="A26" s="93" t="s">
        <v>230</v>
      </c>
      <c r="B26" s="200" t="s">
        <v>878</v>
      </c>
      <c r="C26" s="258">
        <v>3.691770005</v>
      </c>
      <c r="D26" s="258">
        <v>3.7344499920000001</v>
      </c>
      <c r="E26" s="258">
        <v>3.7552719859999999</v>
      </c>
      <c r="F26" s="258">
        <v>3.4824609899999999</v>
      </c>
      <c r="G26" s="258">
        <v>3.463974007</v>
      </c>
      <c r="H26" s="258">
        <v>3.467406</v>
      </c>
      <c r="I26" s="258">
        <v>3.4650010060000001</v>
      </c>
      <c r="J26" s="258">
        <v>3.4761039970000001</v>
      </c>
      <c r="K26" s="258">
        <v>3.4843500000000001</v>
      </c>
      <c r="L26" s="258">
        <v>3.6132569870000002</v>
      </c>
      <c r="M26" s="258">
        <v>3.64513599</v>
      </c>
      <c r="N26" s="258">
        <v>3.6669240009999999</v>
      </c>
      <c r="O26" s="258">
        <v>3.4648319939999999</v>
      </c>
      <c r="P26" s="258">
        <v>3.4599619879999999</v>
      </c>
      <c r="Q26" s="258">
        <v>3.4678929959999998</v>
      </c>
      <c r="R26" s="258">
        <v>3.1160349900000002</v>
      </c>
      <c r="S26" s="258">
        <v>3.094629002</v>
      </c>
      <c r="T26" s="258">
        <v>3.1006449900000002</v>
      </c>
      <c r="U26" s="258">
        <v>3.092947004</v>
      </c>
      <c r="V26" s="258">
        <v>3.092733011</v>
      </c>
      <c r="W26" s="258">
        <v>3.0871820099999998</v>
      </c>
      <c r="X26" s="258">
        <v>3.1610199969999999</v>
      </c>
      <c r="Y26" s="258">
        <v>3.1659590099999999</v>
      </c>
      <c r="Z26" s="258">
        <v>3.1549460119999999</v>
      </c>
      <c r="AA26" s="258">
        <v>3.0489359939999998</v>
      </c>
      <c r="AB26" s="258">
        <v>3.0373990129999999</v>
      </c>
      <c r="AC26" s="258">
        <v>3.0451429889999999</v>
      </c>
      <c r="AD26" s="258">
        <v>2.8265000100000002</v>
      </c>
      <c r="AE26" s="258">
        <v>2.8345970029999998</v>
      </c>
      <c r="AF26" s="258">
        <v>2.8207880099999998</v>
      </c>
      <c r="AG26" s="258">
        <v>2.8357449950000002</v>
      </c>
      <c r="AH26" s="258">
        <v>2.8218999920000001</v>
      </c>
      <c r="AI26" s="258">
        <v>2.8255880100000001</v>
      </c>
      <c r="AJ26" s="258">
        <v>2.908741005</v>
      </c>
      <c r="AK26" s="258">
        <v>2.9231649900000001</v>
      </c>
      <c r="AL26" s="258">
        <v>2.920285002</v>
      </c>
      <c r="AM26" s="258">
        <v>2.8436929919999998</v>
      </c>
      <c r="AN26" s="258">
        <v>2.854160008</v>
      </c>
      <c r="AO26" s="258">
        <v>2.8362069879999998</v>
      </c>
      <c r="AP26" s="258">
        <v>2.69600799</v>
      </c>
      <c r="AQ26" s="258">
        <v>2.7015520089999998</v>
      </c>
      <c r="AR26" s="258">
        <v>2.7097950000000002</v>
      </c>
      <c r="AS26" s="258">
        <v>2.769382985</v>
      </c>
      <c r="AT26" s="258">
        <v>2.7567360079999998</v>
      </c>
      <c r="AU26" s="258">
        <v>2.7250800000000002</v>
      </c>
      <c r="AV26" s="258">
        <v>2.791429999</v>
      </c>
      <c r="AW26" s="258">
        <v>2.7930830100000001</v>
      </c>
      <c r="AX26" s="258">
        <v>2.7866980039999998</v>
      </c>
      <c r="AY26" s="258">
        <v>2.7075679930000001</v>
      </c>
      <c r="AZ26" s="258">
        <v>2.7424460000000002</v>
      </c>
      <c r="BA26" s="258">
        <v>2.7339350119999999</v>
      </c>
      <c r="BB26" s="258">
        <v>2.5582490099999999</v>
      </c>
      <c r="BC26" s="258">
        <v>2.552351985</v>
      </c>
      <c r="BD26" s="258">
        <v>2.5558239899999999</v>
      </c>
      <c r="BE26" s="258">
        <v>2.4435846099999998</v>
      </c>
      <c r="BF26" s="258">
        <v>2.4601519089999999</v>
      </c>
      <c r="BG26" s="258">
        <v>2.589248</v>
      </c>
      <c r="BH26" s="258">
        <v>2.605829</v>
      </c>
      <c r="BI26" s="258">
        <v>2.7201780000000002</v>
      </c>
      <c r="BJ26" s="346">
        <v>2.6229499999999999</v>
      </c>
      <c r="BK26" s="346">
        <v>2.7492869999999998</v>
      </c>
      <c r="BL26" s="346">
        <v>2.6799689999999998</v>
      </c>
      <c r="BM26" s="346">
        <v>2.6088659999999999</v>
      </c>
      <c r="BN26" s="346">
        <v>2.7057730000000002</v>
      </c>
      <c r="BO26" s="346">
        <v>2.4592740000000002</v>
      </c>
      <c r="BP26" s="346">
        <v>2.475676</v>
      </c>
      <c r="BQ26" s="346">
        <v>2.491797</v>
      </c>
      <c r="BR26" s="346">
        <v>2.5180150000000001</v>
      </c>
      <c r="BS26" s="346">
        <v>2.528905</v>
      </c>
      <c r="BT26" s="346">
        <v>2.5302910000000001</v>
      </c>
      <c r="BU26" s="346">
        <v>2.6067290000000001</v>
      </c>
      <c r="BV26" s="346">
        <v>2.497954</v>
      </c>
    </row>
    <row r="27" spans="1:74" ht="11.1" customHeight="1" x14ac:dyDescent="0.2">
      <c r="A27" s="93" t="s">
        <v>231</v>
      </c>
      <c r="B27" s="199" t="s">
        <v>585</v>
      </c>
      <c r="C27" s="258">
        <v>89.062794221999994</v>
      </c>
      <c r="D27" s="258">
        <v>81.580980879999998</v>
      </c>
      <c r="E27" s="258">
        <v>77.685495165000006</v>
      </c>
      <c r="F27" s="258">
        <v>63.209565179999998</v>
      </c>
      <c r="G27" s="258">
        <v>69.184695284</v>
      </c>
      <c r="H27" s="258">
        <v>79.487082060000006</v>
      </c>
      <c r="I27" s="258">
        <v>86.802295302000005</v>
      </c>
      <c r="J27" s="258">
        <v>86.357127676000005</v>
      </c>
      <c r="K27" s="258">
        <v>74.293548810000004</v>
      </c>
      <c r="L27" s="258">
        <v>66.493940574999996</v>
      </c>
      <c r="M27" s="258">
        <v>70.154742929999998</v>
      </c>
      <c r="N27" s="258">
        <v>73.419210312999994</v>
      </c>
      <c r="O27" s="258">
        <v>76.894689783999993</v>
      </c>
      <c r="P27" s="258">
        <v>72.317598724000007</v>
      </c>
      <c r="Q27" s="258">
        <v>63.559966283000001</v>
      </c>
      <c r="R27" s="258">
        <v>53.207419049999999</v>
      </c>
      <c r="S27" s="258">
        <v>61.923189532999999</v>
      </c>
      <c r="T27" s="258">
        <v>73.844880239999995</v>
      </c>
      <c r="U27" s="258">
        <v>81.448948888000004</v>
      </c>
      <c r="V27" s="258">
        <v>78.574441152000006</v>
      </c>
      <c r="W27" s="258">
        <v>69.369491819999993</v>
      </c>
      <c r="X27" s="258">
        <v>58.404551583</v>
      </c>
      <c r="Y27" s="258">
        <v>53.639953409999997</v>
      </c>
      <c r="Z27" s="258">
        <v>54.929549233000003</v>
      </c>
      <c r="AA27" s="258">
        <v>66.662224447</v>
      </c>
      <c r="AB27" s="258">
        <v>55.210717475999999</v>
      </c>
      <c r="AC27" s="258">
        <v>44.574606430000003</v>
      </c>
      <c r="AD27" s="258">
        <v>43.383704280000003</v>
      </c>
      <c r="AE27" s="258">
        <v>49.342932779000002</v>
      </c>
      <c r="AF27" s="258">
        <v>67.551228989999998</v>
      </c>
      <c r="AG27" s="258">
        <v>78.568539092999998</v>
      </c>
      <c r="AH27" s="258">
        <v>78.174536501999995</v>
      </c>
      <c r="AI27" s="258">
        <v>66.614897790000001</v>
      </c>
      <c r="AJ27" s="258">
        <v>58.952702821000003</v>
      </c>
      <c r="AK27" s="258">
        <v>52.533241680000003</v>
      </c>
      <c r="AL27" s="258">
        <v>69.501358113999999</v>
      </c>
      <c r="AM27" s="258">
        <v>68.005522998999993</v>
      </c>
      <c r="AN27" s="258">
        <v>52.380835070000003</v>
      </c>
      <c r="AO27" s="258">
        <v>53.325139464999999</v>
      </c>
      <c r="AP27" s="258">
        <v>48.565371628000001</v>
      </c>
      <c r="AQ27" s="258">
        <v>55.201626419</v>
      </c>
      <c r="AR27" s="258">
        <v>63.098462259999998</v>
      </c>
      <c r="AS27" s="258">
        <v>74.213695552000004</v>
      </c>
      <c r="AT27" s="258">
        <v>70.229039396999994</v>
      </c>
      <c r="AU27" s="258">
        <v>59.03939329</v>
      </c>
      <c r="AV27" s="258">
        <v>54.435802490999997</v>
      </c>
      <c r="AW27" s="258">
        <v>55.357179289000001</v>
      </c>
      <c r="AX27" s="258">
        <v>63.002723621999998</v>
      </c>
      <c r="AY27" s="258">
        <v>68.912900769999993</v>
      </c>
      <c r="AZ27" s="258">
        <v>49.896834054000003</v>
      </c>
      <c r="BA27" s="258">
        <v>48.758311839000001</v>
      </c>
      <c r="BB27" s="258">
        <v>44.776378948999998</v>
      </c>
      <c r="BC27" s="258">
        <v>51.693596382999999</v>
      </c>
      <c r="BD27" s="258">
        <v>60.172459602000004</v>
      </c>
      <c r="BE27" s="258">
        <v>67.853297835999996</v>
      </c>
      <c r="BF27" s="258">
        <v>68.124811621999996</v>
      </c>
      <c r="BG27" s="258">
        <v>58.474335361000001</v>
      </c>
      <c r="BH27" s="258">
        <v>54.74690365</v>
      </c>
      <c r="BI27" s="258">
        <v>58.471208699999998</v>
      </c>
      <c r="BJ27" s="346">
        <v>64.883700000000005</v>
      </c>
      <c r="BK27" s="346">
        <v>70.226349999999996</v>
      </c>
      <c r="BL27" s="346">
        <v>54.225380000000001</v>
      </c>
      <c r="BM27" s="346">
        <v>49.409050000000001</v>
      </c>
      <c r="BN27" s="346">
        <v>41.428789999999999</v>
      </c>
      <c r="BO27" s="346">
        <v>46.114629999999998</v>
      </c>
      <c r="BP27" s="346">
        <v>53.573680000000003</v>
      </c>
      <c r="BQ27" s="346">
        <v>63.254809999999999</v>
      </c>
      <c r="BR27" s="346">
        <v>64.964439999999996</v>
      </c>
      <c r="BS27" s="346">
        <v>50.664929999999998</v>
      </c>
      <c r="BT27" s="346">
        <v>50.15052</v>
      </c>
      <c r="BU27" s="346">
        <v>49.631520000000002</v>
      </c>
      <c r="BV27" s="346">
        <v>58.606250000000003</v>
      </c>
    </row>
    <row r="28" spans="1:74" ht="11.1" customHeight="1" x14ac:dyDescent="0.2">
      <c r="A28" s="90"/>
      <c r="B28" s="94"/>
      <c r="C28" s="267"/>
      <c r="D28" s="267"/>
      <c r="E28" s="267"/>
      <c r="F28" s="267"/>
      <c r="G28" s="267"/>
      <c r="H28" s="267"/>
      <c r="I28" s="267"/>
      <c r="J28" s="267"/>
      <c r="K28" s="267"/>
      <c r="L28" s="267"/>
      <c r="M28" s="267"/>
      <c r="N28" s="267"/>
      <c r="O28" s="267"/>
      <c r="P28" s="267"/>
      <c r="Q28" s="267"/>
      <c r="R28" s="267"/>
      <c r="S28" s="267"/>
      <c r="T28" s="267"/>
      <c r="U28" s="267"/>
      <c r="V28" s="267"/>
      <c r="W28" s="267"/>
      <c r="X28" s="267"/>
      <c r="Y28" s="267"/>
      <c r="Z28" s="267"/>
      <c r="AA28" s="267"/>
      <c r="AB28" s="267"/>
      <c r="AC28" s="267"/>
      <c r="AD28" s="267"/>
      <c r="AE28" s="267"/>
      <c r="AF28" s="267"/>
      <c r="AG28" s="267"/>
      <c r="AH28" s="267"/>
      <c r="AI28" s="267"/>
      <c r="AJ28" s="267"/>
      <c r="AK28" s="267"/>
      <c r="AL28" s="267"/>
      <c r="AM28" s="267"/>
      <c r="AN28" s="267"/>
      <c r="AO28" s="267"/>
      <c r="AP28" s="267"/>
      <c r="AQ28" s="267"/>
      <c r="AR28" s="267"/>
      <c r="AS28" s="267"/>
      <c r="AT28" s="267"/>
      <c r="AU28" s="267"/>
      <c r="AV28" s="267"/>
      <c r="AW28" s="267"/>
      <c r="AX28" s="267"/>
      <c r="AY28" s="267"/>
      <c r="AZ28" s="267"/>
      <c r="BA28" s="267"/>
      <c r="BB28" s="267"/>
      <c r="BC28" s="267"/>
      <c r="BD28" s="267"/>
      <c r="BE28" s="267"/>
      <c r="BF28" s="267"/>
      <c r="BG28" s="267"/>
      <c r="BH28" s="267"/>
      <c r="BI28" s="267"/>
      <c r="BJ28" s="381"/>
      <c r="BK28" s="381"/>
      <c r="BL28" s="381"/>
      <c r="BM28" s="381"/>
      <c r="BN28" s="381"/>
      <c r="BO28" s="381"/>
      <c r="BP28" s="381"/>
      <c r="BQ28" s="381"/>
      <c r="BR28" s="381"/>
      <c r="BS28" s="381"/>
      <c r="BT28" s="381"/>
      <c r="BU28" s="381"/>
      <c r="BV28" s="381"/>
    </row>
    <row r="29" spans="1:74" ht="11.1" customHeight="1" x14ac:dyDescent="0.2">
      <c r="A29" s="93" t="s">
        <v>232</v>
      </c>
      <c r="B29" s="97" t="s">
        <v>177</v>
      </c>
      <c r="C29" s="258">
        <v>3.2768227890000001</v>
      </c>
      <c r="D29" s="258">
        <v>0.66962613199999999</v>
      </c>
      <c r="E29" s="258">
        <v>2.7487688430000001</v>
      </c>
      <c r="F29" s="258">
        <v>2.8261958300000001</v>
      </c>
      <c r="G29" s="258">
        <v>1.492960702</v>
      </c>
      <c r="H29" s="258">
        <v>-1.9963650500000001</v>
      </c>
      <c r="I29" s="258">
        <v>0.64579468699999998</v>
      </c>
      <c r="J29" s="258">
        <v>1.7983663329999999</v>
      </c>
      <c r="K29" s="258">
        <v>1.10328118</v>
      </c>
      <c r="L29" s="258">
        <v>0.52399942700000002</v>
      </c>
      <c r="M29" s="258">
        <v>0.34853508</v>
      </c>
      <c r="N29" s="258">
        <v>-2.3365953099999999</v>
      </c>
      <c r="O29" s="258">
        <v>1.798859207</v>
      </c>
      <c r="P29" s="258">
        <v>0.23306227600000001</v>
      </c>
      <c r="Q29" s="258">
        <v>6.9789787050000003</v>
      </c>
      <c r="R29" s="258">
        <v>2.67305495</v>
      </c>
      <c r="S29" s="258">
        <v>-2.1692255290000002</v>
      </c>
      <c r="T29" s="258">
        <v>-4.4336882500000003</v>
      </c>
      <c r="U29" s="258">
        <v>0.52256910400000001</v>
      </c>
      <c r="V29" s="258">
        <v>2.9242228369999999</v>
      </c>
      <c r="W29" s="258">
        <v>-0.52876382</v>
      </c>
      <c r="X29" s="258">
        <v>-0.366141577</v>
      </c>
      <c r="Y29" s="258">
        <v>-1.1144343999999999</v>
      </c>
      <c r="Z29" s="258">
        <v>-1.0669252229999999</v>
      </c>
      <c r="AA29" s="258">
        <v>0.49371956299999997</v>
      </c>
      <c r="AB29" s="258">
        <v>-0.25319546300000001</v>
      </c>
      <c r="AC29" s="258">
        <v>3.3800645579999999</v>
      </c>
      <c r="AD29" s="258">
        <v>0.27131172999999997</v>
      </c>
      <c r="AE29" s="258">
        <v>2.990457213</v>
      </c>
      <c r="AF29" s="258">
        <v>-0.47500700000000001</v>
      </c>
      <c r="AG29" s="258">
        <v>-2.439473091</v>
      </c>
      <c r="AH29" s="258">
        <v>-1.3720615119999999</v>
      </c>
      <c r="AI29" s="258">
        <v>7.3872199999999999E-3</v>
      </c>
      <c r="AJ29" s="258">
        <v>2.7367301730000002</v>
      </c>
      <c r="AK29" s="258">
        <v>0.93688331999999996</v>
      </c>
      <c r="AL29" s="258">
        <v>-3.828051114</v>
      </c>
      <c r="AM29" s="258">
        <v>1.1281750035</v>
      </c>
      <c r="AN29" s="258">
        <v>2.3829469305000002</v>
      </c>
      <c r="AO29" s="258">
        <v>3.4272485346999999</v>
      </c>
      <c r="AP29" s="258">
        <v>1.8921743616</v>
      </c>
      <c r="AQ29" s="258">
        <v>3.5309665958999998</v>
      </c>
      <c r="AR29" s="258">
        <v>2.5784717403999999</v>
      </c>
      <c r="AS29" s="258">
        <v>-6.4662388963000001</v>
      </c>
      <c r="AT29" s="258">
        <v>-0.70489872770999995</v>
      </c>
      <c r="AU29" s="258">
        <v>-1.3753636335999999</v>
      </c>
      <c r="AV29" s="258">
        <v>2.1456161601999999</v>
      </c>
      <c r="AW29" s="258">
        <v>-1.6605726220999999</v>
      </c>
      <c r="AX29" s="258">
        <v>-2.3495019574999998</v>
      </c>
      <c r="AY29" s="258">
        <v>-0.59822278244000004</v>
      </c>
      <c r="AZ29" s="258">
        <v>3.5277039584000001</v>
      </c>
      <c r="BA29" s="258">
        <v>3.1776061692000002</v>
      </c>
      <c r="BB29" s="258">
        <v>1.0029470512000001</v>
      </c>
      <c r="BC29" s="258">
        <v>3.1598346259999999</v>
      </c>
      <c r="BD29" s="258">
        <v>4.8604398322000003E-2</v>
      </c>
      <c r="BE29" s="258">
        <v>-1.7622325855000001</v>
      </c>
      <c r="BF29" s="258">
        <v>1.2088960283000001</v>
      </c>
      <c r="BG29" s="258">
        <v>-1.7720881111</v>
      </c>
      <c r="BH29" s="258">
        <v>-3.6668954</v>
      </c>
      <c r="BI29" s="258">
        <v>-6.4422750500000001</v>
      </c>
      <c r="BJ29" s="346">
        <v>0</v>
      </c>
      <c r="BK29" s="346">
        <v>0</v>
      </c>
      <c r="BL29" s="346">
        <v>0</v>
      </c>
      <c r="BM29" s="346">
        <v>0</v>
      </c>
      <c r="BN29" s="346">
        <v>0</v>
      </c>
      <c r="BO29" s="346">
        <v>0</v>
      </c>
      <c r="BP29" s="346">
        <v>0</v>
      </c>
      <c r="BQ29" s="346">
        <v>0</v>
      </c>
      <c r="BR29" s="346">
        <v>0</v>
      </c>
      <c r="BS29" s="346">
        <v>0</v>
      </c>
      <c r="BT29" s="346">
        <v>0</v>
      </c>
      <c r="BU29" s="346">
        <v>0</v>
      </c>
      <c r="BV29" s="346">
        <v>0</v>
      </c>
    </row>
    <row r="30" spans="1:74" ht="11.1" customHeight="1" x14ac:dyDescent="0.2">
      <c r="A30" s="93"/>
      <c r="B30" s="97"/>
      <c r="C30" s="267"/>
      <c r="D30" s="267"/>
      <c r="E30" s="267"/>
      <c r="F30" s="267"/>
      <c r="G30" s="267"/>
      <c r="H30" s="267"/>
      <c r="I30" s="267"/>
      <c r="J30" s="267"/>
      <c r="K30" s="267"/>
      <c r="L30" s="267"/>
      <c r="M30" s="267"/>
      <c r="N30" s="267"/>
      <c r="O30" s="267"/>
      <c r="P30" s="267"/>
      <c r="Q30" s="267"/>
      <c r="R30" s="267"/>
      <c r="S30" s="267"/>
      <c r="T30" s="267"/>
      <c r="U30" s="267"/>
      <c r="V30" s="267"/>
      <c r="W30" s="267"/>
      <c r="X30" s="267"/>
      <c r="Y30" s="267"/>
      <c r="Z30" s="267"/>
      <c r="AA30" s="267"/>
      <c r="AB30" s="267"/>
      <c r="AC30" s="267"/>
      <c r="AD30" s="267"/>
      <c r="AE30" s="267"/>
      <c r="AF30" s="267"/>
      <c r="AG30" s="267"/>
      <c r="AH30" s="267"/>
      <c r="AI30" s="267"/>
      <c r="AJ30" s="267"/>
      <c r="AK30" s="267"/>
      <c r="AL30" s="267"/>
      <c r="AM30" s="267"/>
      <c r="AN30" s="267"/>
      <c r="AO30" s="267"/>
      <c r="AP30" s="267"/>
      <c r="AQ30" s="267"/>
      <c r="AR30" s="267"/>
      <c r="AS30" s="267"/>
      <c r="AT30" s="267"/>
      <c r="AU30" s="267"/>
      <c r="AV30" s="267"/>
      <c r="AW30" s="267"/>
      <c r="AX30" s="267"/>
      <c r="AY30" s="267"/>
      <c r="AZ30" s="267"/>
      <c r="BA30" s="267"/>
      <c r="BB30" s="267"/>
      <c r="BC30" s="267"/>
      <c r="BD30" s="267"/>
      <c r="BE30" s="267"/>
      <c r="BF30" s="267"/>
      <c r="BG30" s="267"/>
      <c r="BH30" s="267"/>
      <c r="BI30" s="267"/>
      <c r="BJ30" s="381"/>
      <c r="BK30" s="381"/>
      <c r="BL30" s="381"/>
      <c r="BM30" s="381"/>
      <c r="BN30" s="381"/>
      <c r="BO30" s="381"/>
      <c r="BP30" s="381"/>
      <c r="BQ30" s="381"/>
      <c r="BR30" s="381"/>
      <c r="BS30" s="381"/>
      <c r="BT30" s="381"/>
      <c r="BU30" s="381"/>
      <c r="BV30" s="381"/>
    </row>
    <row r="31" spans="1:74" ht="11.1" customHeight="1" x14ac:dyDescent="0.2">
      <c r="A31" s="93"/>
      <c r="B31" s="91" t="s">
        <v>873</v>
      </c>
      <c r="C31" s="233"/>
      <c r="D31" s="233"/>
      <c r="E31" s="233"/>
      <c r="F31" s="233"/>
      <c r="G31" s="233"/>
      <c r="H31" s="233"/>
      <c r="I31" s="233"/>
      <c r="J31" s="233"/>
      <c r="K31" s="233"/>
      <c r="L31" s="233"/>
      <c r="M31" s="233"/>
      <c r="N31" s="233"/>
      <c r="O31" s="233"/>
      <c r="P31" s="233"/>
      <c r="Q31" s="233"/>
      <c r="R31" s="233"/>
      <c r="S31" s="233"/>
      <c r="T31" s="233"/>
      <c r="U31" s="233"/>
      <c r="V31" s="233"/>
      <c r="W31" s="233"/>
      <c r="X31" s="233"/>
      <c r="Y31" s="233"/>
      <c r="Z31" s="233"/>
      <c r="AA31" s="233"/>
      <c r="AB31" s="233"/>
      <c r="AC31" s="233"/>
      <c r="AD31" s="233"/>
      <c r="AE31" s="233"/>
      <c r="AF31" s="233"/>
      <c r="AG31" s="233"/>
      <c r="AH31" s="233"/>
      <c r="AI31" s="233"/>
      <c r="AJ31" s="233"/>
      <c r="AK31" s="233"/>
      <c r="AL31" s="233"/>
      <c r="AM31" s="233"/>
      <c r="AN31" s="233"/>
      <c r="AO31" s="233"/>
      <c r="AP31" s="233"/>
      <c r="AQ31" s="233"/>
      <c r="AR31" s="233"/>
      <c r="AS31" s="233"/>
      <c r="AT31" s="233"/>
      <c r="AU31" s="233"/>
      <c r="AV31" s="233"/>
      <c r="AW31" s="233"/>
      <c r="AX31" s="233"/>
      <c r="AY31" s="233"/>
      <c r="AZ31" s="233"/>
      <c r="BA31" s="233"/>
      <c r="BB31" s="233"/>
      <c r="BC31" s="233"/>
      <c r="BD31" s="233"/>
      <c r="BE31" s="233"/>
      <c r="BF31" s="233"/>
      <c r="BG31" s="233"/>
      <c r="BH31" s="233"/>
      <c r="BI31" s="233"/>
      <c r="BJ31" s="382"/>
      <c r="BK31" s="382"/>
      <c r="BL31" s="382"/>
      <c r="BM31" s="382"/>
      <c r="BN31" s="382"/>
      <c r="BO31" s="382"/>
      <c r="BP31" s="382"/>
      <c r="BQ31" s="382"/>
      <c r="BR31" s="382"/>
      <c r="BS31" s="382"/>
      <c r="BT31" s="382"/>
      <c r="BU31" s="382"/>
      <c r="BV31" s="382"/>
    </row>
    <row r="32" spans="1:74" ht="11.1" customHeight="1" x14ac:dyDescent="0.2">
      <c r="A32" s="93" t="s">
        <v>764</v>
      </c>
      <c r="B32" s="199" t="s">
        <v>198</v>
      </c>
      <c r="C32" s="258">
        <v>44.951000000000001</v>
      </c>
      <c r="D32" s="258">
        <v>44.804000000000002</v>
      </c>
      <c r="E32" s="258">
        <v>44.728000000000002</v>
      </c>
      <c r="F32" s="258">
        <v>44.813000000000002</v>
      </c>
      <c r="G32" s="258">
        <v>43.871000000000002</v>
      </c>
      <c r="H32" s="258">
        <v>42.682000000000002</v>
      </c>
      <c r="I32" s="258">
        <v>41.939</v>
      </c>
      <c r="J32" s="258">
        <v>39.892000000000003</v>
      </c>
      <c r="K32" s="258">
        <v>38.828000000000003</v>
      </c>
      <c r="L32" s="258">
        <v>38.265999999999998</v>
      </c>
      <c r="M32" s="258">
        <v>38.158999999999999</v>
      </c>
      <c r="N32" s="258">
        <v>38.893999999999998</v>
      </c>
      <c r="O32" s="258">
        <v>38.817</v>
      </c>
      <c r="P32" s="258">
        <v>39.581000000000003</v>
      </c>
      <c r="Q32" s="258">
        <v>39.61</v>
      </c>
      <c r="R32" s="258">
        <v>40.225999999999999</v>
      </c>
      <c r="S32" s="258">
        <v>39.817</v>
      </c>
      <c r="T32" s="258">
        <v>39.399000000000001</v>
      </c>
      <c r="U32" s="258">
        <v>38.993000000000002</v>
      </c>
      <c r="V32" s="258">
        <v>37.353000000000002</v>
      </c>
      <c r="W32" s="258">
        <v>36.213000000000001</v>
      </c>
      <c r="X32" s="258">
        <v>36.232999999999997</v>
      </c>
      <c r="Y32" s="258">
        <v>36.509</v>
      </c>
      <c r="Z32" s="258">
        <v>35.871000000000002</v>
      </c>
      <c r="AA32" s="258">
        <v>35.235999999999997</v>
      </c>
      <c r="AB32" s="258">
        <v>35.258000000000003</v>
      </c>
      <c r="AC32" s="258">
        <v>35.207000000000001</v>
      </c>
      <c r="AD32" s="258">
        <v>35.011000000000003</v>
      </c>
      <c r="AE32" s="258">
        <v>34.052999999999997</v>
      </c>
      <c r="AF32" s="258">
        <v>32.932000000000002</v>
      </c>
      <c r="AG32" s="258">
        <v>31.393000000000001</v>
      </c>
      <c r="AH32" s="258">
        <v>29.126000000000001</v>
      </c>
      <c r="AI32" s="258">
        <v>27.282</v>
      </c>
      <c r="AJ32" s="258">
        <v>26.425000000000001</v>
      </c>
      <c r="AK32" s="258">
        <v>25.645</v>
      </c>
      <c r="AL32" s="258">
        <v>25.309000000000001</v>
      </c>
      <c r="AM32" s="258">
        <v>24.974070000000001</v>
      </c>
      <c r="AN32" s="258">
        <v>25.169720000000002</v>
      </c>
      <c r="AO32" s="258">
        <v>25.189969999999999</v>
      </c>
      <c r="AP32" s="258">
        <v>25.169450000000001</v>
      </c>
      <c r="AQ32" s="258">
        <v>24.349720000000001</v>
      </c>
      <c r="AR32" s="258">
        <v>23.430489999999999</v>
      </c>
      <c r="AS32" s="258">
        <v>25.464833333000001</v>
      </c>
      <c r="AT32" s="258">
        <v>24.225666666999999</v>
      </c>
      <c r="AU32" s="258">
        <v>23.429500000000001</v>
      </c>
      <c r="AV32" s="258">
        <v>23.459333333</v>
      </c>
      <c r="AW32" s="258">
        <v>23.705166667</v>
      </c>
      <c r="AX32" s="258">
        <v>23.998999999999999</v>
      </c>
      <c r="AY32" s="258">
        <v>24.768999999999998</v>
      </c>
      <c r="AZ32" s="258">
        <v>26.594000000000001</v>
      </c>
      <c r="BA32" s="258">
        <v>26.774999999999999</v>
      </c>
      <c r="BB32" s="258">
        <v>26.558</v>
      </c>
      <c r="BC32" s="258">
        <v>25.141999999999999</v>
      </c>
      <c r="BD32" s="258">
        <v>24.524000000000001</v>
      </c>
      <c r="BE32" s="258">
        <v>24.690999999999999</v>
      </c>
      <c r="BF32" s="258">
        <v>22.574000000000002</v>
      </c>
      <c r="BG32" s="258">
        <v>23.413</v>
      </c>
      <c r="BH32" s="258">
        <v>24.19781</v>
      </c>
      <c r="BI32" s="258">
        <v>23.489740000000001</v>
      </c>
      <c r="BJ32" s="346">
        <v>24.087499999999999</v>
      </c>
      <c r="BK32" s="346">
        <v>21.605899999999998</v>
      </c>
      <c r="BL32" s="346">
        <v>23.33878</v>
      </c>
      <c r="BM32" s="346">
        <v>23.499569999999999</v>
      </c>
      <c r="BN32" s="346">
        <v>21.725719999999999</v>
      </c>
      <c r="BO32" s="346">
        <v>22.600210000000001</v>
      </c>
      <c r="BP32" s="346">
        <v>22.32122</v>
      </c>
      <c r="BQ32" s="346">
        <v>22.439550000000001</v>
      </c>
      <c r="BR32" s="346">
        <v>21.849769999999999</v>
      </c>
      <c r="BS32" s="346">
        <v>21.51558</v>
      </c>
      <c r="BT32" s="346">
        <v>24.01783</v>
      </c>
      <c r="BU32" s="346">
        <v>24.89331</v>
      </c>
      <c r="BV32" s="346">
        <v>25.024609999999999</v>
      </c>
    </row>
    <row r="33" spans="1:74" ht="11.1" customHeight="1" x14ac:dyDescent="0.2">
      <c r="A33" s="98" t="s">
        <v>765</v>
      </c>
      <c r="B33" s="200" t="s">
        <v>101</v>
      </c>
      <c r="C33" s="258">
        <v>140.14231699999999</v>
      </c>
      <c r="D33" s="258">
        <v>125.987725</v>
      </c>
      <c r="E33" s="258">
        <v>123.989532</v>
      </c>
      <c r="F33" s="258">
        <v>134.741792</v>
      </c>
      <c r="G33" s="258">
        <v>142.824816</v>
      </c>
      <c r="H33" s="258">
        <v>139.47116700000001</v>
      </c>
      <c r="I33" s="258">
        <v>132.144239</v>
      </c>
      <c r="J33" s="258">
        <v>127.92605</v>
      </c>
      <c r="K33" s="258">
        <v>131.38562899999999</v>
      </c>
      <c r="L33" s="258">
        <v>143.95219700000001</v>
      </c>
      <c r="M33" s="258">
        <v>149.73177000000001</v>
      </c>
      <c r="N33" s="258">
        <v>158.83326</v>
      </c>
      <c r="O33" s="258">
        <v>161.300139</v>
      </c>
      <c r="P33" s="258">
        <v>155.60760200000001</v>
      </c>
      <c r="Q33" s="258">
        <v>160.508768</v>
      </c>
      <c r="R33" s="258">
        <v>173.463763</v>
      </c>
      <c r="S33" s="258">
        <v>179.44797299999999</v>
      </c>
      <c r="T33" s="258">
        <v>173.31351900000001</v>
      </c>
      <c r="U33" s="258">
        <v>165.08131</v>
      </c>
      <c r="V33" s="258">
        <v>163.3614</v>
      </c>
      <c r="W33" s="258">
        <v>169.78447499999999</v>
      </c>
      <c r="X33" s="258">
        <v>183.04254499999999</v>
      </c>
      <c r="Y33" s="258">
        <v>195.827832</v>
      </c>
      <c r="Z33" s="258">
        <v>202.56</v>
      </c>
      <c r="AA33" s="258">
        <v>193.944963</v>
      </c>
      <c r="AB33" s="258">
        <v>193.53549000000001</v>
      </c>
      <c r="AC33" s="258">
        <v>197.75456</v>
      </c>
      <c r="AD33" s="258">
        <v>199.310911</v>
      </c>
      <c r="AE33" s="258">
        <v>198.46650199999999</v>
      </c>
      <c r="AF33" s="258">
        <v>188.059922</v>
      </c>
      <c r="AG33" s="258">
        <v>174.01779400000001</v>
      </c>
      <c r="AH33" s="258">
        <v>164.73309800000001</v>
      </c>
      <c r="AI33" s="258">
        <v>162.31757200000001</v>
      </c>
      <c r="AJ33" s="258">
        <v>166.65662599999999</v>
      </c>
      <c r="AK33" s="258">
        <v>175.974628</v>
      </c>
      <c r="AL33" s="258">
        <v>167.68078700000001</v>
      </c>
      <c r="AM33" s="258">
        <v>161.68062</v>
      </c>
      <c r="AN33" s="258">
        <v>165.73043100000001</v>
      </c>
      <c r="AO33" s="258">
        <v>166.81480300000001</v>
      </c>
      <c r="AP33" s="258">
        <v>169.03905</v>
      </c>
      <c r="AQ33" s="258">
        <v>167.747614</v>
      </c>
      <c r="AR33" s="258">
        <v>163.329353</v>
      </c>
      <c r="AS33" s="258">
        <v>151.19998200000001</v>
      </c>
      <c r="AT33" s="258">
        <v>146.663974</v>
      </c>
      <c r="AU33" s="258">
        <v>145.10786100000001</v>
      </c>
      <c r="AV33" s="258">
        <v>146.91661400000001</v>
      </c>
      <c r="AW33" s="258">
        <v>148.803102</v>
      </c>
      <c r="AX33" s="258">
        <v>142.99156500000001</v>
      </c>
      <c r="AY33" s="258">
        <v>128.583887</v>
      </c>
      <c r="AZ33" s="258">
        <v>125.730716</v>
      </c>
      <c r="BA33" s="258">
        <v>131.081829</v>
      </c>
      <c r="BB33" s="258">
        <v>133.666933</v>
      </c>
      <c r="BC33" s="258">
        <v>133.09456</v>
      </c>
      <c r="BD33" s="258">
        <v>126.208764</v>
      </c>
      <c r="BE33" s="258">
        <v>115.568709</v>
      </c>
      <c r="BF33" s="258">
        <v>109.0649686</v>
      </c>
      <c r="BG33" s="258">
        <v>105.7357786</v>
      </c>
      <c r="BH33" s="258">
        <v>111.3749887</v>
      </c>
      <c r="BI33" s="258">
        <v>115.2608343</v>
      </c>
      <c r="BJ33" s="346">
        <v>112.8235</v>
      </c>
      <c r="BK33" s="346">
        <v>108.23860000000001</v>
      </c>
      <c r="BL33" s="346">
        <v>105.59310000000001</v>
      </c>
      <c r="BM33" s="346">
        <v>111.53870000000001</v>
      </c>
      <c r="BN33" s="346">
        <v>112.7242</v>
      </c>
      <c r="BO33" s="346">
        <v>114.7122</v>
      </c>
      <c r="BP33" s="346">
        <v>110.066</v>
      </c>
      <c r="BQ33" s="346">
        <v>109.03919999999999</v>
      </c>
      <c r="BR33" s="346">
        <v>107.5412</v>
      </c>
      <c r="BS33" s="346">
        <v>106.2959</v>
      </c>
      <c r="BT33" s="346">
        <v>111.43300000000001</v>
      </c>
      <c r="BU33" s="346">
        <v>116.46980000000001</v>
      </c>
      <c r="BV33" s="346">
        <v>114.7136</v>
      </c>
    </row>
    <row r="34" spans="1:74" ht="11.1" customHeight="1" x14ac:dyDescent="0.2">
      <c r="A34" s="98" t="s">
        <v>64</v>
      </c>
      <c r="B34" s="200" t="s">
        <v>65</v>
      </c>
      <c r="C34" s="258">
        <v>133.70472699999999</v>
      </c>
      <c r="D34" s="258">
        <v>119.90428300000001</v>
      </c>
      <c r="E34" s="258">
        <v>118.260238</v>
      </c>
      <c r="F34" s="258">
        <v>128.92501799999999</v>
      </c>
      <c r="G34" s="258">
        <v>136.92056299999999</v>
      </c>
      <c r="H34" s="258">
        <v>133.479434</v>
      </c>
      <c r="I34" s="258">
        <v>125.869913</v>
      </c>
      <c r="J34" s="258">
        <v>121.36913199999999</v>
      </c>
      <c r="K34" s="258">
        <v>124.54611800000001</v>
      </c>
      <c r="L34" s="258">
        <v>136.96425400000001</v>
      </c>
      <c r="M34" s="258">
        <v>142.59539599999999</v>
      </c>
      <c r="N34" s="258">
        <v>151.54845399999999</v>
      </c>
      <c r="O34" s="258">
        <v>154.389578</v>
      </c>
      <c r="P34" s="258">
        <v>149.07128700000001</v>
      </c>
      <c r="Q34" s="258">
        <v>154.346698</v>
      </c>
      <c r="R34" s="258">
        <v>167.06340900000001</v>
      </c>
      <c r="S34" s="258">
        <v>172.809335</v>
      </c>
      <c r="T34" s="258">
        <v>166.43659700000001</v>
      </c>
      <c r="U34" s="258">
        <v>157.93807699999999</v>
      </c>
      <c r="V34" s="258">
        <v>155.95185499999999</v>
      </c>
      <c r="W34" s="258">
        <v>162.108619</v>
      </c>
      <c r="X34" s="258">
        <v>175.587987</v>
      </c>
      <c r="Y34" s="258">
        <v>188.594571</v>
      </c>
      <c r="Z34" s="258">
        <v>195.54803699999999</v>
      </c>
      <c r="AA34" s="258">
        <v>187.203047</v>
      </c>
      <c r="AB34" s="258">
        <v>187.06361799999999</v>
      </c>
      <c r="AC34" s="258">
        <v>191.55273500000001</v>
      </c>
      <c r="AD34" s="258">
        <v>193.18521200000001</v>
      </c>
      <c r="AE34" s="258">
        <v>192.41693000000001</v>
      </c>
      <c r="AF34" s="258">
        <v>182.086476</v>
      </c>
      <c r="AG34" s="258">
        <v>168.11860899999999</v>
      </c>
      <c r="AH34" s="258">
        <v>158.908174</v>
      </c>
      <c r="AI34" s="258">
        <v>156.56690900000001</v>
      </c>
      <c r="AJ34" s="258">
        <v>160.93226000000001</v>
      </c>
      <c r="AK34" s="258">
        <v>170.27655799999999</v>
      </c>
      <c r="AL34" s="258">
        <v>162.00901400000001</v>
      </c>
      <c r="AM34" s="258">
        <v>156.246568</v>
      </c>
      <c r="AN34" s="258">
        <v>160.534098</v>
      </c>
      <c r="AO34" s="258">
        <v>161.856191</v>
      </c>
      <c r="AP34" s="258">
        <v>163.98321799999999</v>
      </c>
      <c r="AQ34" s="258">
        <v>162.59456299999999</v>
      </c>
      <c r="AR34" s="258">
        <v>158.079082</v>
      </c>
      <c r="AS34" s="258">
        <v>145.87018499999999</v>
      </c>
      <c r="AT34" s="258">
        <v>141.25465199999999</v>
      </c>
      <c r="AU34" s="258">
        <v>139.619013</v>
      </c>
      <c r="AV34" s="258">
        <v>141.50063</v>
      </c>
      <c r="AW34" s="258">
        <v>143.459982</v>
      </c>
      <c r="AX34" s="258">
        <v>137.72130899999999</v>
      </c>
      <c r="AY34" s="258">
        <v>123.51349500000001</v>
      </c>
      <c r="AZ34" s="258">
        <v>120.858017</v>
      </c>
      <c r="BA34" s="258">
        <v>126.40682200000001</v>
      </c>
      <c r="BB34" s="258">
        <v>128.964258</v>
      </c>
      <c r="BC34" s="258">
        <v>128.36279999999999</v>
      </c>
      <c r="BD34" s="258">
        <v>121.44792099999999</v>
      </c>
      <c r="BE34" s="258">
        <v>110.731427</v>
      </c>
      <c r="BF34" s="258">
        <v>104.138159</v>
      </c>
      <c r="BG34" s="258">
        <v>100.71674299999999</v>
      </c>
      <c r="BH34" s="258">
        <v>106.3693</v>
      </c>
      <c r="BI34" s="258">
        <v>110.26260000000001</v>
      </c>
      <c r="BJ34" s="346">
        <v>107.8171</v>
      </c>
      <c r="BK34" s="346">
        <v>103.16589999999999</v>
      </c>
      <c r="BL34" s="346">
        <v>100.999</v>
      </c>
      <c r="BM34" s="346">
        <v>106.78919999999999</v>
      </c>
      <c r="BN34" s="346">
        <v>107.84</v>
      </c>
      <c r="BO34" s="346">
        <v>109.69159999999999</v>
      </c>
      <c r="BP34" s="346">
        <v>104.89919999999999</v>
      </c>
      <c r="BQ34" s="346">
        <v>103.7734</v>
      </c>
      <c r="BR34" s="346">
        <v>102.17449999999999</v>
      </c>
      <c r="BS34" s="346">
        <v>100.83540000000001</v>
      </c>
      <c r="BT34" s="346">
        <v>105.9616</v>
      </c>
      <c r="BU34" s="346">
        <v>110.9834</v>
      </c>
      <c r="BV34" s="346">
        <v>109.21899999999999</v>
      </c>
    </row>
    <row r="35" spans="1:74" ht="11.1" customHeight="1" x14ac:dyDescent="0.2">
      <c r="A35" s="98" t="s">
        <v>62</v>
      </c>
      <c r="B35" s="200" t="s">
        <v>66</v>
      </c>
      <c r="C35" s="258">
        <v>3.9092709999999999</v>
      </c>
      <c r="D35" s="258">
        <v>3.7214209999999999</v>
      </c>
      <c r="E35" s="258">
        <v>3.5335700000000001</v>
      </c>
      <c r="F35" s="258">
        <v>3.5643099999999999</v>
      </c>
      <c r="G35" s="258">
        <v>3.5950489999999999</v>
      </c>
      <c r="H35" s="258">
        <v>3.6257890000000002</v>
      </c>
      <c r="I35" s="258">
        <v>3.7739180000000001</v>
      </c>
      <c r="J35" s="258">
        <v>3.9220480000000002</v>
      </c>
      <c r="K35" s="258">
        <v>4.0701770000000002</v>
      </c>
      <c r="L35" s="258">
        <v>4.1121090000000002</v>
      </c>
      <c r="M35" s="258">
        <v>4.1540419999999996</v>
      </c>
      <c r="N35" s="258">
        <v>4.1959739999999996</v>
      </c>
      <c r="O35" s="258">
        <v>4.0104300000000004</v>
      </c>
      <c r="P35" s="258">
        <v>3.8248859999999998</v>
      </c>
      <c r="Q35" s="258">
        <v>3.6393420000000001</v>
      </c>
      <c r="R35" s="258">
        <v>3.7141130000000002</v>
      </c>
      <c r="S35" s="258">
        <v>3.7888839999999999</v>
      </c>
      <c r="T35" s="258">
        <v>3.8636550000000001</v>
      </c>
      <c r="U35" s="258">
        <v>3.9993910000000001</v>
      </c>
      <c r="V35" s="258">
        <v>4.1351279999999999</v>
      </c>
      <c r="W35" s="258">
        <v>4.2708640000000004</v>
      </c>
      <c r="X35" s="258">
        <v>4.3077509999999997</v>
      </c>
      <c r="Y35" s="258">
        <v>4.3446389999999999</v>
      </c>
      <c r="Z35" s="258">
        <v>4.381526</v>
      </c>
      <c r="AA35" s="258">
        <v>4.2395490000000002</v>
      </c>
      <c r="AB35" s="258">
        <v>4.0975729999999997</v>
      </c>
      <c r="AC35" s="258">
        <v>3.9555959999999999</v>
      </c>
      <c r="AD35" s="258">
        <v>3.9152149999999999</v>
      </c>
      <c r="AE35" s="258">
        <v>3.8748339999999999</v>
      </c>
      <c r="AF35" s="258">
        <v>3.8344529999999999</v>
      </c>
      <c r="AG35" s="258">
        <v>3.796265</v>
      </c>
      <c r="AH35" s="258">
        <v>3.7580770000000001</v>
      </c>
      <c r="AI35" s="258">
        <v>3.7198889999999998</v>
      </c>
      <c r="AJ35" s="258">
        <v>3.692218</v>
      </c>
      <c r="AK35" s="258">
        <v>3.6645460000000001</v>
      </c>
      <c r="AL35" s="258">
        <v>3.6368749999999999</v>
      </c>
      <c r="AM35" s="258">
        <v>3.503212</v>
      </c>
      <c r="AN35" s="258">
        <v>3.3695499999999998</v>
      </c>
      <c r="AO35" s="258">
        <v>3.235887</v>
      </c>
      <c r="AP35" s="258">
        <v>3.25556</v>
      </c>
      <c r="AQ35" s="258">
        <v>3.2752319999999999</v>
      </c>
      <c r="AR35" s="258">
        <v>3.294905</v>
      </c>
      <c r="AS35" s="258">
        <v>3.357164</v>
      </c>
      <c r="AT35" s="258">
        <v>3.4194230000000001</v>
      </c>
      <c r="AU35" s="258">
        <v>3.4816820000000002</v>
      </c>
      <c r="AV35" s="258">
        <v>3.4018329999999999</v>
      </c>
      <c r="AW35" s="258">
        <v>3.3219829999999999</v>
      </c>
      <c r="AX35" s="258">
        <v>3.2421340000000001</v>
      </c>
      <c r="AY35" s="258">
        <v>3.1241089999999998</v>
      </c>
      <c r="AZ35" s="258">
        <v>3.0079470000000001</v>
      </c>
      <c r="BA35" s="258">
        <v>2.891785</v>
      </c>
      <c r="BB35" s="258">
        <v>2.889929</v>
      </c>
      <c r="BC35" s="258">
        <v>2.8890340000000001</v>
      </c>
      <c r="BD35" s="258">
        <v>2.8881389999999998</v>
      </c>
      <c r="BE35" s="258">
        <v>2.930018</v>
      </c>
      <c r="BF35" s="258">
        <v>2.973112</v>
      </c>
      <c r="BG35" s="258">
        <v>3.0162360000000001</v>
      </c>
      <c r="BH35" s="258">
        <v>2.9857670000000001</v>
      </c>
      <c r="BI35" s="258">
        <v>2.9573109999999998</v>
      </c>
      <c r="BJ35" s="346">
        <v>2.9293279999999999</v>
      </c>
      <c r="BK35" s="346">
        <v>3.0081180000000001</v>
      </c>
      <c r="BL35" s="346">
        <v>2.7143660000000001</v>
      </c>
      <c r="BM35" s="346">
        <v>3.0829</v>
      </c>
      <c r="BN35" s="346">
        <v>3.0832869999999999</v>
      </c>
      <c r="BO35" s="346">
        <v>3.0812849999999998</v>
      </c>
      <c r="BP35" s="346">
        <v>3.0796030000000001</v>
      </c>
      <c r="BQ35" s="346">
        <v>3.135732</v>
      </c>
      <c r="BR35" s="346">
        <v>3.1931750000000001</v>
      </c>
      <c r="BS35" s="346">
        <v>3.2507920000000001</v>
      </c>
      <c r="BT35" s="346">
        <v>3.2325400000000002</v>
      </c>
      <c r="BU35" s="346">
        <v>3.2154050000000001</v>
      </c>
      <c r="BV35" s="346">
        <v>3.1984240000000002</v>
      </c>
    </row>
    <row r="36" spans="1:74" ht="11.1" customHeight="1" x14ac:dyDescent="0.2">
      <c r="A36" s="98" t="s">
        <v>63</v>
      </c>
      <c r="B36" s="200" t="s">
        <v>254</v>
      </c>
      <c r="C36" s="258">
        <v>2.0637120000000002</v>
      </c>
      <c r="D36" s="258">
        <v>1.927462</v>
      </c>
      <c r="E36" s="258">
        <v>1.791212</v>
      </c>
      <c r="F36" s="258">
        <v>1.839815</v>
      </c>
      <c r="G36" s="258">
        <v>1.8884179999999999</v>
      </c>
      <c r="H36" s="258">
        <v>1.9370210000000001</v>
      </c>
      <c r="I36" s="258">
        <v>2.0603880000000001</v>
      </c>
      <c r="J36" s="258">
        <v>2.183754</v>
      </c>
      <c r="K36" s="258">
        <v>2.307121</v>
      </c>
      <c r="L36" s="258">
        <v>2.4179360000000001</v>
      </c>
      <c r="M36" s="258">
        <v>2.5287500000000001</v>
      </c>
      <c r="N36" s="258">
        <v>2.6395650000000002</v>
      </c>
      <c r="O36" s="258">
        <v>2.4714429999999998</v>
      </c>
      <c r="P36" s="258">
        <v>2.3033199999999998</v>
      </c>
      <c r="Q36" s="258">
        <v>2.1351979999999999</v>
      </c>
      <c r="R36" s="258">
        <v>2.2992560000000002</v>
      </c>
      <c r="S36" s="258">
        <v>2.4633129999999999</v>
      </c>
      <c r="T36" s="258">
        <v>2.6273710000000001</v>
      </c>
      <c r="U36" s="258">
        <v>2.7558199999999999</v>
      </c>
      <c r="V36" s="258">
        <v>2.8842680000000001</v>
      </c>
      <c r="W36" s="258">
        <v>3.0127169999999999</v>
      </c>
      <c r="X36" s="258">
        <v>2.7539030000000002</v>
      </c>
      <c r="Y36" s="258">
        <v>2.4950890000000001</v>
      </c>
      <c r="Z36" s="258">
        <v>2.236275</v>
      </c>
      <c r="AA36" s="258">
        <v>2.1289310000000001</v>
      </c>
      <c r="AB36" s="258">
        <v>2.0215879999999999</v>
      </c>
      <c r="AC36" s="258">
        <v>1.9142440000000001</v>
      </c>
      <c r="AD36" s="258">
        <v>1.8767229999999999</v>
      </c>
      <c r="AE36" s="258">
        <v>1.839202</v>
      </c>
      <c r="AF36" s="258">
        <v>1.8016810000000001</v>
      </c>
      <c r="AG36" s="258">
        <v>1.7545459999999999</v>
      </c>
      <c r="AH36" s="258">
        <v>1.707411</v>
      </c>
      <c r="AI36" s="258">
        <v>1.6602760000000001</v>
      </c>
      <c r="AJ36" s="258">
        <v>1.6650879999999999</v>
      </c>
      <c r="AK36" s="258">
        <v>1.6699010000000001</v>
      </c>
      <c r="AL36" s="258">
        <v>1.6747129999999999</v>
      </c>
      <c r="AM36" s="258">
        <v>1.579061</v>
      </c>
      <c r="AN36" s="258">
        <v>1.483409</v>
      </c>
      <c r="AO36" s="258">
        <v>1.3877569999999999</v>
      </c>
      <c r="AP36" s="258">
        <v>1.4671380000000001</v>
      </c>
      <c r="AQ36" s="258">
        <v>1.546519</v>
      </c>
      <c r="AR36" s="258">
        <v>1.6258999999999999</v>
      </c>
      <c r="AS36" s="258">
        <v>1.640547</v>
      </c>
      <c r="AT36" s="258">
        <v>1.6551940000000001</v>
      </c>
      <c r="AU36" s="258">
        <v>1.6698409999999999</v>
      </c>
      <c r="AV36" s="258">
        <v>1.685878</v>
      </c>
      <c r="AW36" s="258">
        <v>1.701916</v>
      </c>
      <c r="AX36" s="258">
        <v>1.7179530000000001</v>
      </c>
      <c r="AY36" s="258">
        <v>1.6479470000000001</v>
      </c>
      <c r="AZ36" s="258">
        <v>1.5779399999999999</v>
      </c>
      <c r="BA36" s="258">
        <v>1.5079340000000001</v>
      </c>
      <c r="BB36" s="258">
        <v>1.5438620000000001</v>
      </c>
      <c r="BC36" s="258">
        <v>1.5797909999999999</v>
      </c>
      <c r="BD36" s="258">
        <v>1.6157189999999999</v>
      </c>
      <c r="BE36" s="258">
        <v>1.6486430000000001</v>
      </c>
      <c r="BF36" s="258">
        <v>1.6933910000000001</v>
      </c>
      <c r="BG36" s="258">
        <v>1.740586</v>
      </c>
      <c r="BH36" s="258">
        <v>1.7588760000000001</v>
      </c>
      <c r="BI36" s="258">
        <v>1.7813019999999999</v>
      </c>
      <c r="BJ36" s="346">
        <v>1.82098</v>
      </c>
      <c r="BK36" s="346">
        <v>1.785398</v>
      </c>
      <c r="BL36" s="346">
        <v>1.6132599999999999</v>
      </c>
      <c r="BM36" s="346">
        <v>1.412231</v>
      </c>
      <c r="BN36" s="346">
        <v>1.546162</v>
      </c>
      <c r="BO36" s="346">
        <v>1.6839249999999999</v>
      </c>
      <c r="BP36" s="346">
        <v>1.8311440000000001</v>
      </c>
      <c r="BQ36" s="346">
        <v>1.8724449999999999</v>
      </c>
      <c r="BR36" s="346">
        <v>1.914242</v>
      </c>
      <c r="BS36" s="346">
        <v>1.948623</v>
      </c>
      <c r="BT36" s="346">
        <v>1.979026</v>
      </c>
      <c r="BU36" s="346">
        <v>2.0126430000000002</v>
      </c>
      <c r="BV36" s="346">
        <v>2.0414219999999998</v>
      </c>
    </row>
    <row r="37" spans="1:74" ht="11.1" customHeight="1" x14ac:dyDescent="0.2">
      <c r="A37" s="98" t="s">
        <v>211</v>
      </c>
      <c r="B37" s="495" t="s">
        <v>212</v>
      </c>
      <c r="C37" s="258">
        <v>0.46460699999999999</v>
      </c>
      <c r="D37" s="258">
        <v>0.43455899999999997</v>
      </c>
      <c r="E37" s="258">
        <v>0.40451199999999998</v>
      </c>
      <c r="F37" s="258">
        <v>0.41264899999999999</v>
      </c>
      <c r="G37" s="258">
        <v>0.42078599999999999</v>
      </c>
      <c r="H37" s="258">
        <v>0.428923</v>
      </c>
      <c r="I37" s="258">
        <v>0.44002000000000002</v>
      </c>
      <c r="J37" s="258">
        <v>0.45111600000000002</v>
      </c>
      <c r="K37" s="258">
        <v>0.46221299999999998</v>
      </c>
      <c r="L37" s="258">
        <v>0.45789800000000003</v>
      </c>
      <c r="M37" s="258">
        <v>0.45358199999999999</v>
      </c>
      <c r="N37" s="258">
        <v>0.44926700000000003</v>
      </c>
      <c r="O37" s="258">
        <v>0.42868800000000001</v>
      </c>
      <c r="P37" s="258">
        <v>0.408109</v>
      </c>
      <c r="Q37" s="258">
        <v>0.38752999999999999</v>
      </c>
      <c r="R37" s="258">
        <v>0.38698500000000002</v>
      </c>
      <c r="S37" s="258">
        <v>0.38644099999999998</v>
      </c>
      <c r="T37" s="258">
        <v>0.38589600000000002</v>
      </c>
      <c r="U37" s="258">
        <v>0.38802199999999998</v>
      </c>
      <c r="V37" s="258">
        <v>0.39014900000000002</v>
      </c>
      <c r="W37" s="258">
        <v>0.39227499999999998</v>
      </c>
      <c r="X37" s="258">
        <v>0.39290399999999998</v>
      </c>
      <c r="Y37" s="258">
        <v>0.39353300000000002</v>
      </c>
      <c r="Z37" s="258">
        <v>0.39416200000000001</v>
      </c>
      <c r="AA37" s="258">
        <v>0.37343599999999999</v>
      </c>
      <c r="AB37" s="258">
        <v>0.352711</v>
      </c>
      <c r="AC37" s="258">
        <v>0.33198499999999997</v>
      </c>
      <c r="AD37" s="258">
        <v>0.33376099999999997</v>
      </c>
      <c r="AE37" s="258">
        <v>0.335536</v>
      </c>
      <c r="AF37" s="258">
        <v>0.337312</v>
      </c>
      <c r="AG37" s="258">
        <v>0.34837400000000002</v>
      </c>
      <c r="AH37" s="258">
        <v>0.35943599999999998</v>
      </c>
      <c r="AI37" s="258">
        <v>0.37049799999999999</v>
      </c>
      <c r="AJ37" s="258">
        <v>0.36706</v>
      </c>
      <c r="AK37" s="258">
        <v>0.36362299999999997</v>
      </c>
      <c r="AL37" s="258">
        <v>0.36018499999999998</v>
      </c>
      <c r="AM37" s="258">
        <v>0.35177900000000001</v>
      </c>
      <c r="AN37" s="258">
        <v>0.34337400000000001</v>
      </c>
      <c r="AO37" s="258">
        <v>0.33496799999999999</v>
      </c>
      <c r="AP37" s="258">
        <v>0.33313399999999999</v>
      </c>
      <c r="AQ37" s="258">
        <v>0.33129999999999998</v>
      </c>
      <c r="AR37" s="258">
        <v>0.32946599999999998</v>
      </c>
      <c r="AS37" s="258">
        <v>0.33208599999999999</v>
      </c>
      <c r="AT37" s="258">
        <v>0.33470499999999997</v>
      </c>
      <c r="AU37" s="258">
        <v>0.33732499999999999</v>
      </c>
      <c r="AV37" s="258">
        <v>0.32827299999999998</v>
      </c>
      <c r="AW37" s="258">
        <v>0.31922099999999998</v>
      </c>
      <c r="AX37" s="258">
        <v>0.31016899999999997</v>
      </c>
      <c r="AY37" s="258">
        <v>0.29833599999999999</v>
      </c>
      <c r="AZ37" s="258">
        <v>0.28681200000000001</v>
      </c>
      <c r="BA37" s="258">
        <v>0.27528799999999998</v>
      </c>
      <c r="BB37" s="258">
        <v>0.26888400000000001</v>
      </c>
      <c r="BC37" s="258">
        <v>0.26293499999999997</v>
      </c>
      <c r="BD37" s="258">
        <v>0.25698500000000002</v>
      </c>
      <c r="BE37" s="258">
        <v>0.25862099999999999</v>
      </c>
      <c r="BF37" s="258">
        <v>0.2603066</v>
      </c>
      <c r="BG37" s="258">
        <v>0.26221359999999999</v>
      </c>
      <c r="BH37" s="258">
        <v>0.26104569999999999</v>
      </c>
      <c r="BI37" s="258">
        <v>0.2596213</v>
      </c>
      <c r="BJ37" s="346">
        <v>0.25607419999999997</v>
      </c>
      <c r="BK37" s="346">
        <v>0.2792384</v>
      </c>
      <c r="BL37" s="346">
        <v>0.26639380000000001</v>
      </c>
      <c r="BM37" s="346">
        <v>0.25435920000000001</v>
      </c>
      <c r="BN37" s="346">
        <v>0.25477430000000001</v>
      </c>
      <c r="BO37" s="346">
        <v>0.25541900000000001</v>
      </c>
      <c r="BP37" s="346">
        <v>0.2560151</v>
      </c>
      <c r="BQ37" s="346">
        <v>0.25761980000000001</v>
      </c>
      <c r="BR37" s="346">
        <v>0.25927519999999998</v>
      </c>
      <c r="BS37" s="346">
        <v>0.26114530000000002</v>
      </c>
      <c r="BT37" s="346">
        <v>0.2598799</v>
      </c>
      <c r="BU37" s="346">
        <v>0.25833139999999999</v>
      </c>
      <c r="BV37" s="346">
        <v>0.25472430000000001</v>
      </c>
    </row>
    <row r="38" spans="1:74" ht="11.1" customHeight="1" x14ac:dyDescent="0.2">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99"/>
      <c r="BD38" s="99"/>
      <c r="BE38" s="99"/>
      <c r="BF38" s="99"/>
      <c r="BG38" s="99"/>
      <c r="BH38" s="99"/>
      <c r="BI38" s="99"/>
      <c r="BJ38" s="383"/>
      <c r="BK38" s="383"/>
      <c r="BL38" s="383"/>
      <c r="BM38" s="383"/>
      <c r="BN38" s="383"/>
      <c r="BO38" s="383"/>
      <c r="BP38" s="383"/>
      <c r="BQ38" s="383"/>
      <c r="BR38" s="383"/>
      <c r="BS38" s="383"/>
      <c r="BT38" s="383"/>
      <c r="BU38" s="383"/>
      <c r="BV38" s="383"/>
    </row>
    <row r="39" spans="1:74" ht="11.1" customHeight="1" x14ac:dyDescent="0.2">
      <c r="A39" s="98"/>
      <c r="B39" s="91" t="s">
        <v>51</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99"/>
      <c r="BF39" s="99"/>
      <c r="BG39" s="99"/>
      <c r="BH39" s="99"/>
      <c r="BI39" s="99"/>
      <c r="BJ39" s="383"/>
      <c r="BK39" s="383"/>
      <c r="BL39" s="383"/>
      <c r="BM39" s="383"/>
      <c r="BN39" s="383"/>
      <c r="BO39" s="383"/>
      <c r="BP39" s="383"/>
      <c r="BQ39" s="383"/>
      <c r="BR39" s="383"/>
      <c r="BS39" s="383"/>
      <c r="BT39" s="383"/>
      <c r="BU39" s="383"/>
      <c r="BV39" s="383"/>
    </row>
    <row r="40" spans="1:74" ht="11.1" customHeight="1" x14ac:dyDescent="0.2">
      <c r="A40" s="98"/>
      <c r="B40" s="97" t="s">
        <v>52</v>
      </c>
      <c r="C40" s="233"/>
      <c r="D40" s="233"/>
      <c r="E40" s="233"/>
      <c r="F40" s="233"/>
      <c r="G40" s="233"/>
      <c r="H40" s="233"/>
      <c r="I40" s="233"/>
      <c r="J40" s="233"/>
      <c r="K40" s="233"/>
      <c r="L40" s="233"/>
      <c r="M40" s="233"/>
      <c r="N40" s="233"/>
      <c r="O40" s="233"/>
      <c r="P40" s="233"/>
      <c r="Q40" s="233"/>
      <c r="R40" s="233"/>
      <c r="S40" s="233"/>
      <c r="T40" s="233"/>
      <c r="U40" s="233"/>
      <c r="V40" s="233"/>
      <c r="W40" s="233"/>
      <c r="X40" s="233"/>
      <c r="Y40" s="233"/>
      <c r="Z40" s="233"/>
      <c r="AA40" s="233"/>
      <c r="AB40" s="233"/>
      <c r="AC40" s="233"/>
      <c r="AD40" s="233"/>
      <c r="AE40" s="233"/>
      <c r="AF40" s="233"/>
      <c r="AG40" s="233"/>
      <c r="AH40" s="233"/>
      <c r="AI40" s="233"/>
      <c r="AJ40" s="233"/>
      <c r="AK40" s="233"/>
      <c r="AL40" s="233"/>
      <c r="AM40" s="233"/>
      <c r="AN40" s="233"/>
      <c r="AO40" s="233"/>
      <c r="AP40" s="233"/>
      <c r="AQ40" s="233"/>
      <c r="AR40" s="233"/>
      <c r="AS40" s="233"/>
      <c r="AT40" s="233"/>
      <c r="AU40" s="233"/>
      <c r="AV40" s="233"/>
      <c r="AW40" s="233"/>
      <c r="AX40" s="233"/>
      <c r="AY40" s="233"/>
      <c r="AZ40" s="233"/>
      <c r="BA40" s="233"/>
      <c r="BB40" s="233"/>
      <c r="BC40" s="233"/>
      <c r="BD40" s="233"/>
      <c r="BE40" s="233"/>
      <c r="BF40" s="233"/>
      <c r="BG40" s="233"/>
      <c r="BH40" s="233"/>
      <c r="BI40" s="233"/>
      <c r="BJ40" s="382"/>
      <c r="BK40" s="382"/>
      <c r="BL40" s="382"/>
      <c r="BM40" s="382"/>
      <c r="BN40" s="382"/>
      <c r="BO40" s="382"/>
      <c r="BP40" s="382"/>
      <c r="BQ40" s="382"/>
      <c r="BR40" s="382"/>
      <c r="BS40" s="382"/>
      <c r="BT40" s="382"/>
      <c r="BU40" s="382"/>
      <c r="BV40" s="382"/>
    </row>
    <row r="41" spans="1:74" ht="11.1" customHeight="1" x14ac:dyDescent="0.2">
      <c r="A41" s="98" t="s">
        <v>58</v>
      </c>
      <c r="B41" s="200" t="s">
        <v>60</v>
      </c>
      <c r="C41" s="261">
        <v>5.96</v>
      </c>
      <c r="D41" s="261">
        <v>5.96</v>
      </c>
      <c r="E41" s="261">
        <v>5.96</v>
      </c>
      <c r="F41" s="261">
        <v>5.96</v>
      </c>
      <c r="G41" s="261">
        <v>5.96</v>
      </c>
      <c r="H41" s="261">
        <v>5.96</v>
      </c>
      <c r="I41" s="261">
        <v>5.96</v>
      </c>
      <c r="J41" s="261">
        <v>5.96</v>
      </c>
      <c r="K41" s="261">
        <v>5.96</v>
      </c>
      <c r="L41" s="261">
        <v>5.96</v>
      </c>
      <c r="M41" s="261">
        <v>5.96</v>
      </c>
      <c r="N41" s="261">
        <v>5.96</v>
      </c>
      <c r="O41" s="261">
        <v>6.28</v>
      </c>
      <c r="P41" s="261">
        <v>6.28</v>
      </c>
      <c r="Q41" s="261">
        <v>6.28</v>
      </c>
      <c r="R41" s="261">
        <v>6.28</v>
      </c>
      <c r="S41" s="261">
        <v>6.28</v>
      </c>
      <c r="T41" s="261">
        <v>6.28</v>
      </c>
      <c r="U41" s="261">
        <v>6.28</v>
      </c>
      <c r="V41" s="261">
        <v>6.28</v>
      </c>
      <c r="W41" s="261">
        <v>6.28</v>
      </c>
      <c r="X41" s="261">
        <v>6.28</v>
      </c>
      <c r="Y41" s="261">
        <v>6.28</v>
      </c>
      <c r="Z41" s="261">
        <v>6.28</v>
      </c>
      <c r="AA41" s="261">
        <v>6.2344444444000002</v>
      </c>
      <c r="AB41" s="261">
        <v>6.2344444444000002</v>
      </c>
      <c r="AC41" s="261">
        <v>6.2344444444000002</v>
      </c>
      <c r="AD41" s="261">
        <v>6.2344444444000002</v>
      </c>
      <c r="AE41" s="261">
        <v>6.2344444444000002</v>
      </c>
      <c r="AF41" s="261">
        <v>6.2344444444000002</v>
      </c>
      <c r="AG41" s="261">
        <v>6.2344444444000002</v>
      </c>
      <c r="AH41" s="261">
        <v>6.2344444444000002</v>
      </c>
      <c r="AI41" s="261">
        <v>6.2344444444000002</v>
      </c>
      <c r="AJ41" s="261">
        <v>6.2344444444000002</v>
      </c>
      <c r="AK41" s="261">
        <v>6.2344444444000002</v>
      </c>
      <c r="AL41" s="261">
        <v>6.2344444444000002</v>
      </c>
      <c r="AM41" s="261">
        <v>6.1877777778</v>
      </c>
      <c r="AN41" s="261">
        <v>6.1877777778</v>
      </c>
      <c r="AO41" s="261">
        <v>6.1877777778</v>
      </c>
      <c r="AP41" s="261">
        <v>6.1877777778</v>
      </c>
      <c r="AQ41" s="261">
        <v>6.1877777778</v>
      </c>
      <c r="AR41" s="261">
        <v>6.1877777778</v>
      </c>
      <c r="AS41" s="261">
        <v>6.1877777778</v>
      </c>
      <c r="AT41" s="261">
        <v>6.1877777778</v>
      </c>
      <c r="AU41" s="261">
        <v>6.1877777778</v>
      </c>
      <c r="AV41" s="261">
        <v>6.1877777778</v>
      </c>
      <c r="AW41" s="261">
        <v>6.1877777778</v>
      </c>
      <c r="AX41" s="261">
        <v>6.1877777778</v>
      </c>
      <c r="AY41" s="261">
        <v>6.0977777778000002</v>
      </c>
      <c r="AZ41" s="261">
        <v>6.0977777778000002</v>
      </c>
      <c r="BA41" s="261">
        <v>6.0977777778000002</v>
      </c>
      <c r="BB41" s="261">
        <v>6.0977777778000002</v>
      </c>
      <c r="BC41" s="261">
        <v>6.0977777778000002</v>
      </c>
      <c r="BD41" s="261">
        <v>6.0977777778000002</v>
      </c>
      <c r="BE41" s="261">
        <v>6.0977777778000002</v>
      </c>
      <c r="BF41" s="261">
        <v>6.0977777778000002</v>
      </c>
      <c r="BG41" s="261">
        <v>6.0977777778000002</v>
      </c>
      <c r="BH41" s="261">
        <v>6.0977777778000002</v>
      </c>
      <c r="BI41" s="261">
        <v>6.0977777778000002</v>
      </c>
      <c r="BJ41" s="384">
        <v>6.0977779999999999</v>
      </c>
      <c r="BK41" s="384">
        <v>6.0155560000000001</v>
      </c>
      <c r="BL41" s="384">
        <v>6.0155560000000001</v>
      </c>
      <c r="BM41" s="384">
        <v>6.0155560000000001</v>
      </c>
      <c r="BN41" s="384">
        <v>6.0155560000000001</v>
      </c>
      <c r="BO41" s="384">
        <v>6.0155560000000001</v>
      </c>
      <c r="BP41" s="384">
        <v>6.0155560000000001</v>
      </c>
      <c r="BQ41" s="384">
        <v>6.0155560000000001</v>
      </c>
      <c r="BR41" s="384">
        <v>6.0155560000000001</v>
      </c>
      <c r="BS41" s="384">
        <v>6.0155560000000001</v>
      </c>
      <c r="BT41" s="384">
        <v>6.0155560000000001</v>
      </c>
      <c r="BU41" s="384">
        <v>6.0155560000000001</v>
      </c>
      <c r="BV41" s="384">
        <v>6.0155560000000001</v>
      </c>
    </row>
    <row r="42" spans="1:74" ht="11.1" customHeight="1" x14ac:dyDescent="0.2">
      <c r="A42" s="98"/>
      <c r="B42" s="97" t="s">
        <v>56</v>
      </c>
      <c r="C42" s="232"/>
      <c r="D42" s="232"/>
      <c r="E42" s="232"/>
      <c r="F42" s="232"/>
      <c r="G42" s="232"/>
      <c r="H42" s="232"/>
      <c r="I42" s="232"/>
      <c r="J42" s="232"/>
      <c r="K42" s="232"/>
      <c r="L42" s="232"/>
      <c r="M42" s="232"/>
      <c r="N42" s="232"/>
      <c r="O42" s="232"/>
      <c r="P42" s="232"/>
      <c r="Q42" s="232"/>
      <c r="R42" s="232"/>
      <c r="S42" s="232"/>
      <c r="T42" s="232"/>
      <c r="U42" s="232"/>
      <c r="V42" s="232"/>
      <c r="W42" s="232"/>
      <c r="X42" s="232"/>
      <c r="Y42" s="232"/>
      <c r="Z42" s="232"/>
      <c r="AA42" s="232"/>
      <c r="AB42" s="232"/>
      <c r="AC42" s="232"/>
      <c r="AD42" s="232"/>
      <c r="AE42" s="232"/>
      <c r="AF42" s="232"/>
      <c r="AG42" s="232"/>
      <c r="AH42" s="232"/>
      <c r="AI42" s="232"/>
      <c r="AJ42" s="232"/>
      <c r="AK42" s="232"/>
      <c r="AL42" s="232"/>
      <c r="AM42" s="232"/>
      <c r="AN42" s="232"/>
      <c r="AO42" s="232"/>
      <c r="AP42" s="232"/>
      <c r="AQ42" s="232"/>
      <c r="AR42" s="232"/>
      <c r="AS42" s="232"/>
      <c r="AT42" s="232"/>
      <c r="AU42" s="232"/>
      <c r="AV42" s="232"/>
      <c r="AW42" s="232"/>
      <c r="AX42" s="232"/>
      <c r="AY42" s="232"/>
      <c r="AZ42" s="232"/>
      <c r="BA42" s="232"/>
      <c r="BB42" s="232"/>
      <c r="BC42" s="232"/>
      <c r="BD42" s="232"/>
      <c r="BE42" s="232"/>
      <c r="BF42" s="232"/>
      <c r="BG42" s="232"/>
      <c r="BH42" s="232"/>
      <c r="BI42" s="232"/>
      <c r="BJ42" s="385"/>
      <c r="BK42" s="385"/>
      <c r="BL42" s="385"/>
      <c r="BM42" s="385"/>
      <c r="BN42" s="385"/>
      <c r="BO42" s="385"/>
      <c r="BP42" s="385"/>
      <c r="BQ42" s="385"/>
      <c r="BR42" s="385"/>
      <c r="BS42" s="385"/>
      <c r="BT42" s="385"/>
      <c r="BU42" s="385"/>
      <c r="BV42" s="385"/>
    </row>
    <row r="43" spans="1:74" ht="11.1" customHeight="1" x14ac:dyDescent="0.2">
      <c r="A43" s="98" t="s">
        <v>731</v>
      </c>
      <c r="B43" s="200" t="s">
        <v>61</v>
      </c>
      <c r="C43" s="271">
        <v>0.26056221198000001</v>
      </c>
      <c r="D43" s="271">
        <v>0.26313775509999998</v>
      </c>
      <c r="E43" s="271">
        <v>0.26265437788000001</v>
      </c>
      <c r="F43" s="271">
        <v>0.25745714285999999</v>
      </c>
      <c r="G43" s="271">
        <v>0.26544700460999998</v>
      </c>
      <c r="H43" s="271">
        <v>0.26558095238000001</v>
      </c>
      <c r="I43" s="271">
        <v>0.27088479262999998</v>
      </c>
      <c r="J43" s="271">
        <v>0.27330414746999998</v>
      </c>
      <c r="K43" s="271">
        <v>0.26722857143000001</v>
      </c>
      <c r="L43" s="271">
        <v>0.25998617512</v>
      </c>
      <c r="M43" s="271">
        <v>0.26458095238000001</v>
      </c>
      <c r="N43" s="271">
        <v>0.26270967742000001</v>
      </c>
      <c r="O43" s="271">
        <v>0.26173732718999998</v>
      </c>
      <c r="P43" s="271">
        <v>0.2465</v>
      </c>
      <c r="Q43" s="271">
        <v>0.23292626727999999</v>
      </c>
      <c r="R43" s="271">
        <v>0.23733809523999999</v>
      </c>
      <c r="S43" s="271">
        <v>0.24313364055</v>
      </c>
      <c r="T43" s="271">
        <v>0.24679047619</v>
      </c>
      <c r="U43" s="271">
        <v>0.24851152073999999</v>
      </c>
      <c r="V43" s="271">
        <v>0.24896313364</v>
      </c>
      <c r="W43" s="271">
        <v>0.24551428571</v>
      </c>
      <c r="X43" s="271">
        <v>0.23961751151999999</v>
      </c>
      <c r="Y43" s="271">
        <v>0.22372380952000001</v>
      </c>
      <c r="Z43" s="271">
        <v>0.21460829493</v>
      </c>
      <c r="AA43" s="271">
        <v>0.23306912442</v>
      </c>
      <c r="AB43" s="271">
        <v>0.2419408867</v>
      </c>
      <c r="AC43" s="271">
        <v>0.23995391704999999</v>
      </c>
      <c r="AD43" s="271">
        <v>0.24051428571</v>
      </c>
      <c r="AE43" s="271">
        <v>0.25033179723999999</v>
      </c>
      <c r="AF43" s="271">
        <v>0.25108095238</v>
      </c>
      <c r="AG43" s="271">
        <v>0.24453917050999999</v>
      </c>
      <c r="AH43" s="271">
        <v>0.23815668203000001</v>
      </c>
      <c r="AI43" s="271">
        <v>0.23178571429</v>
      </c>
      <c r="AJ43" s="271">
        <v>0.22693087558</v>
      </c>
      <c r="AK43" s="271">
        <v>0.22875238095</v>
      </c>
      <c r="AL43" s="271">
        <v>0.23537788018</v>
      </c>
      <c r="AM43" s="271">
        <v>0.24443317972</v>
      </c>
      <c r="AN43" s="271">
        <v>0.25045918366999997</v>
      </c>
      <c r="AO43" s="271">
        <v>0.249</v>
      </c>
      <c r="AP43" s="271">
        <v>0.2465952381</v>
      </c>
      <c r="AQ43" s="271">
        <v>0.24871889401</v>
      </c>
      <c r="AR43" s="271">
        <v>0.24690952381</v>
      </c>
      <c r="AS43" s="271">
        <v>0.25118433179999999</v>
      </c>
      <c r="AT43" s="271">
        <v>0.2512718894</v>
      </c>
      <c r="AU43" s="271">
        <v>0.24677142857000001</v>
      </c>
      <c r="AV43" s="271">
        <v>0.24806451613</v>
      </c>
      <c r="AW43" s="271">
        <v>0.24651904761999999</v>
      </c>
      <c r="AX43" s="271">
        <v>0.24038709677</v>
      </c>
      <c r="AY43" s="271">
        <v>0.24292626728</v>
      </c>
      <c r="AZ43" s="271">
        <v>0.25241836735000001</v>
      </c>
      <c r="BA43" s="271">
        <v>0.25819354839000003</v>
      </c>
      <c r="BB43" s="271">
        <v>0.25464285714000001</v>
      </c>
      <c r="BC43" s="271">
        <v>0.25275115206999998</v>
      </c>
      <c r="BD43" s="271">
        <v>0.25158095238</v>
      </c>
      <c r="BE43" s="271">
        <v>0.25836866358999999</v>
      </c>
      <c r="BF43" s="271">
        <v>0.26530414746999997</v>
      </c>
      <c r="BG43" s="271">
        <v>0.26638571429000002</v>
      </c>
      <c r="BH43" s="271">
        <v>0.26890322580999998</v>
      </c>
      <c r="BI43" s="271">
        <v>0.27294285713999999</v>
      </c>
      <c r="BJ43" s="365">
        <v>0.26321309999999998</v>
      </c>
      <c r="BK43" s="365">
        <v>0.30004530000000001</v>
      </c>
      <c r="BL43" s="365">
        <v>0.30303360000000001</v>
      </c>
      <c r="BM43" s="365">
        <v>0.31231550000000002</v>
      </c>
      <c r="BN43" s="365">
        <v>0.29672140000000002</v>
      </c>
      <c r="BO43" s="365">
        <v>0.29879879999999998</v>
      </c>
      <c r="BP43" s="365">
        <v>0.2902323</v>
      </c>
      <c r="BQ43" s="365">
        <v>0.28446769999999999</v>
      </c>
      <c r="BR43" s="365">
        <v>0.27559</v>
      </c>
      <c r="BS43" s="365">
        <v>0.26583509999999999</v>
      </c>
      <c r="BT43" s="365">
        <v>0.24387300000000001</v>
      </c>
      <c r="BU43" s="365">
        <v>0.24139450000000001</v>
      </c>
      <c r="BV43" s="365">
        <v>0.24399119999999999</v>
      </c>
    </row>
    <row r="44" spans="1:74" ht="11.1" customHeight="1" x14ac:dyDescent="0.2">
      <c r="A44" s="98"/>
      <c r="B44" s="97" t="s">
        <v>57</v>
      </c>
      <c r="C44" s="232"/>
      <c r="D44" s="232"/>
      <c r="E44" s="232"/>
      <c r="F44" s="232"/>
      <c r="G44" s="232"/>
      <c r="H44" s="232"/>
      <c r="I44" s="232"/>
      <c r="J44" s="232"/>
      <c r="K44" s="232"/>
      <c r="L44" s="232"/>
      <c r="M44" s="232"/>
      <c r="N44" s="232"/>
      <c r="O44" s="232"/>
      <c r="P44" s="232"/>
      <c r="Q44" s="232"/>
      <c r="R44" s="232"/>
      <c r="S44" s="232"/>
      <c r="T44" s="232"/>
      <c r="U44" s="232"/>
      <c r="V44" s="232"/>
      <c r="W44" s="232"/>
      <c r="X44" s="232"/>
      <c r="Y44" s="232"/>
      <c r="Z44" s="232"/>
      <c r="AA44" s="232"/>
      <c r="AB44" s="232"/>
      <c r="AC44" s="232"/>
      <c r="AD44" s="232"/>
      <c r="AE44" s="232"/>
      <c r="AF44" s="232"/>
      <c r="AG44" s="232"/>
      <c r="AH44" s="232"/>
      <c r="AI44" s="232"/>
      <c r="AJ44" s="232"/>
      <c r="AK44" s="232"/>
      <c r="AL44" s="232"/>
      <c r="AM44" s="232"/>
      <c r="AN44" s="232"/>
      <c r="AO44" s="232"/>
      <c r="AP44" s="232"/>
      <c r="AQ44" s="232"/>
      <c r="AR44" s="232"/>
      <c r="AS44" s="232"/>
      <c r="AT44" s="232"/>
      <c r="AU44" s="232"/>
      <c r="AV44" s="232"/>
      <c r="AW44" s="232"/>
      <c r="AX44" s="232"/>
      <c r="AY44" s="232"/>
      <c r="AZ44" s="232"/>
      <c r="BA44" s="232"/>
      <c r="BB44" s="232"/>
      <c r="BC44" s="232"/>
      <c r="BD44" s="232"/>
      <c r="BE44" s="232"/>
      <c r="BF44" s="232"/>
      <c r="BG44" s="232"/>
      <c r="BH44" s="232"/>
      <c r="BI44" s="232"/>
      <c r="BJ44" s="385"/>
      <c r="BK44" s="385"/>
      <c r="BL44" s="385"/>
      <c r="BM44" s="385"/>
      <c r="BN44" s="385"/>
      <c r="BO44" s="385"/>
      <c r="BP44" s="385"/>
      <c r="BQ44" s="385"/>
      <c r="BR44" s="385"/>
      <c r="BS44" s="385"/>
      <c r="BT44" s="385"/>
      <c r="BU44" s="385"/>
      <c r="BV44" s="385"/>
    </row>
    <row r="45" spans="1:74" ht="11.1" customHeight="1" x14ac:dyDescent="0.2">
      <c r="A45" s="98" t="s">
        <v>660</v>
      </c>
      <c r="B45" s="201" t="s">
        <v>59</v>
      </c>
      <c r="C45" s="215">
        <v>2.29</v>
      </c>
      <c r="D45" s="215">
        <v>2.3199999999999998</v>
      </c>
      <c r="E45" s="215">
        <v>2.36</v>
      </c>
      <c r="F45" s="215">
        <v>2.39</v>
      </c>
      <c r="G45" s="215">
        <v>2.4</v>
      </c>
      <c r="H45" s="215">
        <v>2.38</v>
      </c>
      <c r="I45" s="215">
        <v>2.38</v>
      </c>
      <c r="J45" s="215">
        <v>2.37</v>
      </c>
      <c r="K45" s="215">
        <v>2.37</v>
      </c>
      <c r="L45" s="215">
        <v>2.31</v>
      </c>
      <c r="M45" s="215">
        <v>2.2999999999999998</v>
      </c>
      <c r="N45" s="215">
        <v>2.5099999999999998</v>
      </c>
      <c r="O45" s="215">
        <v>2.29</v>
      </c>
      <c r="P45" s="215">
        <v>2.2599999999999998</v>
      </c>
      <c r="Q45" s="215">
        <v>2.2599999999999998</v>
      </c>
      <c r="R45" s="215">
        <v>2.23</v>
      </c>
      <c r="S45" s="215">
        <v>2.2599999999999998</v>
      </c>
      <c r="T45" s="215">
        <v>2.25</v>
      </c>
      <c r="U45" s="215">
        <v>2.21</v>
      </c>
      <c r="V45" s="215">
        <v>2.23</v>
      </c>
      <c r="W45" s="215">
        <v>2.2200000000000002</v>
      </c>
      <c r="X45" s="215">
        <v>2.15</v>
      </c>
      <c r="Y45" s="215">
        <v>2.15</v>
      </c>
      <c r="Z45" s="215">
        <v>2.16</v>
      </c>
      <c r="AA45" s="215">
        <v>2.12</v>
      </c>
      <c r="AB45" s="215">
        <v>2.11</v>
      </c>
      <c r="AC45" s="215">
        <v>2.17</v>
      </c>
      <c r="AD45" s="215">
        <v>2.16</v>
      </c>
      <c r="AE45" s="215">
        <v>2.16</v>
      </c>
      <c r="AF45" s="215">
        <v>2.1</v>
      </c>
      <c r="AG45" s="215">
        <v>2.11</v>
      </c>
      <c r="AH45" s="215">
        <v>2.11</v>
      </c>
      <c r="AI45" s="215">
        <v>2.12</v>
      </c>
      <c r="AJ45" s="215">
        <v>2.0699999999999998</v>
      </c>
      <c r="AK45" s="215">
        <v>2.08</v>
      </c>
      <c r="AL45" s="215">
        <v>2.08</v>
      </c>
      <c r="AM45" s="215">
        <v>2.0876660289000002</v>
      </c>
      <c r="AN45" s="215">
        <v>2.057581136</v>
      </c>
      <c r="AO45" s="215">
        <v>2.0676659216000002</v>
      </c>
      <c r="AP45" s="215">
        <v>2.0753303576</v>
      </c>
      <c r="AQ45" s="215">
        <v>2.0885129579999999</v>
      </c>
      <c r="AR45" s="215">
        <v>2.0728664185999999</v>
      </c>
      <c r="AS45" s="215">
        <v>2.0577239552000002</v>
      </c>
      <c r="AT45" s="215">
        <v>2.0482526883999999</v>
      </c>
      <c r="AU45" s="215">
        <v>2.0185520681</v>
      </c>
      <c r="AV45" s="215">
        <v>2.0312369346999999</v>
      </c>
      <c r="AW45" s="215">
        <v>2.0385420139999999</v>
      </c>
      <c r="AX45" s="215">
        <v>2.0412769897</v>
      </c>
      <c r="AY45" s="215">
        <v>2.0678855502000002</v>
      </c>
      <c r="AZ45" s="215">
        <v>2.0697357354000001</v>
      </c>
      <c r="BA45" s="215">
        <v>2.0433949917000001</v>
      </c>
      <c r="BB45" s="215">
        <v>2.0694120039000001</v>
      </c>
      <c r="BC45" s="215">
        <v>2.0475886077999998</v>
      </c>
      <c r="BD45" s="215">
        <v>2.0459894171999999</v>
      </c>
      <c r="BE45" s="215">
        <v>2.0560957987999999</v>
      </c>
      <c r="BF45" s="215">
        <v>2.0599137972000001</v>
      </c>
      <c r="BG45" s="215">
        <v>2.0522773758000001</v>
      </c>
      <c r="BH45" s="215">
        <v>2.1506310000000002</v>
      </c>
      <c r="BI45" s="215">
        <v>2.1242420000000002</v>
      </c>
      <c r="BJ45" s="386">
        <v>2.1007850000000001</v>
      </c>
      <c r="BK45" s="386">
        <v>2.0908069999999999</v>
      </c>
      <c r="BL45" s="386">
        <v>2.089772</v>
      </c>
      <c r="BM45" s="386">
        <v>2.0871740000000001</v>
      </c>
      <c r="BN45" s="386">
        <v>2.0739299999999998</v>
      </c>
      <c r="BO45" s="386">
        <v>2.0800960000000002</v>
      </c>
      <c r="BP45" s="386">
        <v>2.0632480000000002</v>
      </c>
      <c r="BQ45" s="386">
        <v>2.0758019999999999</v>
      </c>
      <c r="BR45" s="386">
        <v>2.0760100000000001</v>
      </c>
      <c r="BS45" s="386">
        <v>2.0591620000000002</v>
      </c>
      <c r="BT45" s="386">
        <v>2.0779200000000002</v>
      </c>
      <c r="BU45" s="386">
        <v>2.0716969999999999</v>
      </c>
      <c r="BV45" s="386">
        <v>2.0810240000000002</v>
      </c>
    </row>
    <row r="46" spans="1:74" s="289" customFormat="1" ht="11.1" customHeight="1" x14ac:dyDescent="0.2">
      <c r="A46" s="93"/>
      <c r="B46" s="287"/>
      <c r="C46" s="288"/>
      <c r="D46" s="288"/>
      <c r="E46" s="288"/>
      <c r="F46" s="288"/>
      <c r="G46" s="288"/>
      <c r="H46" s="288"/>
      <c r="I46" s="288"/>
      <c r="J46" s="288"/>
      <c r="K46" s="288"/>
      <c r="L46" s="288"/>
      <c r="M46" s="288"/>
      <c r="N46" s="288"/>
      <c r="O46" s="288"/>
      <c r="P46" s="288"/>
      <c r="Q46" s="288"/>
      <c r="R46" s="288"/>
      <c r="S46" s="288"/>
      <c r="T46" s="288"/>
      <c r="U46" s="288"/>
      <c r="V46" s="288"/>
      <c r="W46" s="288"/>
      <c r="X46" s="288"/>
      <c r="Y46" s="288"/>
      <c r="Z46" s="288"/>
      <c r="AA46" s="288"/>
      <c r="AB46" s="288"/>
      <c r="AC46" s="288"/>
      <c r="AD46" s="288"/>
      <c r="AE46" s="288"/>
      <c r="AF46" s="288"/>
      <c r="AG46" s="288"/>
      <c r="AH46" s="288"/>
      <c r="AI46" s="288"/>
      <c r="AJ46" s="288"/>
      <c r="AK46" s="288"/>
      <c r="AL46" s="288"/>
      <c r="AM46" s="288"/>
      <c r="AN46" s="288"/>
      <c r="AO46" s="288"/>
      <c r="AP46" s="288"/>
      <c r="AQ46" s="288"/>
      <c r="AR46" s="288"/>
      <c r="AS46" s="288"/>
      <c r="AT46" s="288"/>
      <c r="AU46" s="288"/>
      <c r="AV46" s="288"/>
      <c r="AW46" s="288"/>
      <c r="AX46" s="288"/>
      <c r="AY46" s="387"/>
      <c r="AZ46" s="387"/>
      <c r="BA46" s="387"/>
      <c r="BB46" s="387"/>
      <c r="BC46" s="387"/>
      <c r="BD46" s="288"/>
      <c r="BE46" s="288"/>
      <c r="BF46" s="288"/>
      <c r="BG46" s="387"/>
      <c r="BH46" s="387"/>
      <c r="BI46" s="387"/>
      <c r="BJ46" s="387"/>
      <c r="BK46" s="387"/>
      <c r="BL46" s="387"/>
      <c r="BM46" s="387"/>
      <c r="BN46" s="387"/>
      <c r="BO46" s="387"/>
      <c r="BP46" s="387"/>
      <c r="BQ46" s="387"/>
      <c r="BR46" s="387"/>
      <c r="BS46" s="387"/>
      <c r="BT46" s="387"/>
      <c r="BU46" s="387"/>
      <c r="BV46" s="387"/>
    </row>
    <row r="47" spans="1:74" s="289" customFormat="1" ht="12" customHeight="1" x14ac:dyDescent="0.2">
      <c r="A47" s="93"/>
      <c r="B47" s="806" t="s">
        <v>1013</v>
      </c>
      <c r="C47" s="803"/>
      <c r="D47" s="803"/>
      <c r="E47" s="803"/>
      <c r="F47" s="803"/>
      <c r="G47" s="803"/>
      <c r="H47" s="803"/>
      <c r="I47" s="803"/>
      <c r="J47" s="803"/>
      <c r="K47" s="803"/>
      <c r="L47" s="803"/>
      <c r="M47" s="803"/>
      <c r="N47" s="803"/>
      <c r="O47" s="803"/>
      <c r="P47" s="803"/>
      <c r="Q47" s="803"/>
      <c r="AY47" s="520"/>
      <c r="AZ47" s="520"/>
      <c r="BA47" s="520"/>
      <c r="BB47" s="520"/>
      <c r="BC47" s="520"/>
      <c r="BD47" s="680"/>
      <c r="BE47" s="680"/>
      <c r="BF47" s="680"/>
      <c r="BG47" s="520"/>
      <c r="BH47" s="520"/>
      <c r="BI47" s="520"/>
      <c r="BJ47" s="520"/>
    </row>
    <row r="48" spans="1:74" s="456" customFormat="1" ht="12" customHeight="1" x14ac:dyDescent="0.2">
      <c r="A48" s="455"/>
      <c r="B48" s="839" t="s">
        <v>1078</v>
      </c>
      <c r="C48" s="793"/>
      <c r="D48" s="793"/>
      <c r="E48" s="793"/>
      <c r="F48" s="793"/>
      <c r="G48" s="793"/>
      <c r="H48" s="793"/>
      <c r="I48" s="793"/>
      <c r="J48" s="793"/>
      <c r="K48" s="793"/>
      <c r="L48" s="793"/>
      <c r="M48" s="793"/>
      <c r="N48" s="793"/>
      <c r="O48" s="793"/>
      <c r="P48" s="793"/>
      <c r="Q48" s="789"/>
      <c r="AY48" s="521"/>
      <c r="AZ48" s="521"/>
      <c r="BA48" s="521"/>
      <c r="BB48" s="521"/>
      <c r="BC48" s="521"/>
      <c r="BD48" s="681"/>
      <c r="BE48" s="681"/>
      <c r="BF48" s="681"/>
      <c r="BG48" s="521"/>
      <c r="BH48" s="521"/>
      <c r="BI48" s="521"/>
      <c r="BJ48" s="521"/>
    </row>
    <row r="49" spans="1:74" s="456" customFormat="1" ht="12" customHeight="1" x14ac:dyDescent="0.2">
      <c r="A49" s="455"/>
      <c r="B49" s="835" t="s">
        <v>1079</v>
      </c>
      <c r="C49" s="793"/>
      <c r="D49" s="793"/>
      <c r="E49" s="793"/>
      <c r="F49" s="793"/>
      <c r="G49" s="793"/>
      <c r="H49" s="793"/>
      <c r="I49" s="793"/>
      <c r="J49" s="793"/>
      <c r="K49" s="793"/>
      <c r="L49" s="793"/>
      <c r="M49" s="793"/>
      <c r="N49" s="793"/>
      <c r="O49" s="793"/>
      <c r="P49" s="793"/>
      <c r="Q49" s="789"/>
      <c r="AY49" s="521"/>
      <c r="AZ49" s="521"/>
      <c r="BA49" s="521"/>
      <c r="BB49" s="521"/>
      <c r="BC49" s="521"/>
      <c r="BD49" s="681"/>
      <c r="BE49" s="681"/>
      <c r="BF49" s="681"/>
      <c r="BG49" s="521"/>
      <c r="BH49" s="521"/>
      <c r="BI49" s="521"/>
      <c r="BJ49" s="521"/>
    </row>
    <row r="50" spans="1:74" s="456" customFormat="1" ht="12" customHeight="1" x14ac:dyDescent="0.2">
      <c r="A50" s="455"/>
      <c r="B50" s="839" t="s">
        <v>1080</v>
      </c>
      <c r="C50" s="793"/>
      <c r="D50" s="793"/>
      <c r="E50" s="793"/>
      <c r="F50" s="793"/>
      <c r="G50" s="793"/>
      <c r="H50" s="793"/>
      <c r="I50" s="793"/>
      <c r="J50" s="793"/>
      <c r="K50" s="793"/>
      <c r="L50" s="793"/>
      <c r="M50" s="793"/>
      <c r="N50" s="793"/>
      <c r="O50" s="793"/>
      <c r="P50" s="793"/>
      <c r="Q50" s="789"/>
      <c r="AY50" s="521"/>
      <c r="AZ50" s="521"/>
      <c r="BA50" s="521"/>
      <c r="BB50" s="521"/>
      <c r="BC50" s="521"/>
      <c r="BD50" s="681"/>
      <c r="BE50" s="681"/>
      <c r="BF50" s="681"/>
      <c r="BG50" s="521"/>
      <c r="BH50" s="521"/>
      <c r="BI50" s="521"/>
      <c r="BJ50" s="521"/>
    </row>
    <row r="51" spans="1:74" s="456" customFormat="1" ht="12" customHeight="1" x14ac:dyDescent="0.2">
      <c r="A51" s="455"/>
      <c r="B51" s="839" t="s">
        <v>100</v>
      </c>
      <c r="C51" s="793"/>
      <c r="D51" s="793"/>
      <c r="E51" s="793"/>
      <c r="F51" s="793"/>
      <c r="G51" s="793"/>
      <c r="H51" s="793"/>
      <c r="I51" s="793"/>
      <c r="J51" s="793"/>
      <c r="K51" s="793"/>
      <c r="L51" s="793"/>
      <c r="M51" s="793"/>
      <c r="N51" s="793"/>
      <c r="O51" s="793"/>
      <c r="P51" s="793"/>
      <c r="Q51" s="789"/>
      <c r="AY51" s="521"/>
      <c r="AZ51" s="521"/>
      <c r="BA51" s="521"/>
      <c r="BB51" s="521"/>
      <c r="BC51" s="521"/>
      <c r="BD51" s="681"/>
      <c r="BE51" s="681"/>
      <c r="BF51" s="681"/>
      <c r="BG51" s="521"/>
      <c r="BH51" s="521"/>
      <c r="BI51" s="521"/>
      <c r="BJ51" s="521"/>
    </row>
    <row r="52" spans="1:74" s="456" customFormat="1" ht="12" customHeight="1" x14ac:dyDescent="0.2">
      <c r="A52" s="455"/>
      <c r="B52" s="792" t="s">
        <v>1038</v>
      </c>
      <c r="C52" s="793"/>
      <c r="D52" s="793"/>
      <c r="E52" s="793"/>
      <c r="F52" s="793"/>
      <c r="G52" s="793"/>
      <c r="H52" s="793"/>
      <c r="I52" s="793"/>
      <c r="J52" s="793"/>
      <c r="K52" s="793"/>
      <c r="L52" s="793"/>
      <c r="M52" s="793"/>
      <c r="N52" s="793"/>
      <c r="O52" s="793"/>
      <c r="P52" s="793"/>
      <c r="Q52" s="789"/>
      <c r="AY52" s="521"/>
      <c r="AZ52" s="521"/>
      <c r="BA52" s="521"/>
      <c r="BB52" s="521"/>
      <c r="BC52" s="521"/>
      <c r="BD52" s="681"/>
      <c r="BE52" s="681"/>
      <c r="BF52" s="681"/>
      <c r="BG52" s="521"/>
      <c r="BH52" s="521"/>
      <c r="BI52" s="521"/>
      <c r="BJ52" s="521"/>
    </row>
    <row r="53" spans="1:74" s="456" customFormat="1" ht="22.35" customHeight="1" x14ac:dyDescent="0.2">
      <c r="A53" s="455"/>
      <c r="B53" s="792" t="s">
        <v>1081</v>
      </c>
      <c r="C53" s="793"/>
      <c r="D53" s="793"/>
      <c r="E53" s="793"/>
      <c r="F53" s="793"/>
      <c r="G53" s="793"/>
      <c r="H53" s="793"/>
      <c r="I53" s="793"/>
      <c r="J53" s="793"/>
      <c r="K53" s="793"/>
      <c r="L53" s="793"/>
      <c r="M53" s="793"/>
      <c r="N53" s="793"/>
      <c r="O53" s="793"/>
      <c r="P53" s="793"/>
      <c r="Q53" s="789"/>
      <c r="AY53" s="521"/>
      <c r="AZ53" s="521"/>
      <c r="BA53" s="521"/>
      <c r="BB53" s="521"/>
      <c r="BC53" s="521"/>
      <c r="BD53" s="681"/>
      <c r="BE53" s="681"/>
      <c r="BF53" s="681"/>
      <c r="BG53" s="521"/>
      <c r="BH53" s="521"/>
      <c r="BI53" s="521"/>
      <c r="BJ53" s="521"/>
    </row>
    <row r="54" spans="1:74" s="456" customFormat="1" ht="12" customHeight="1" x14ac:dyDescent="0.2">
      <c r="A54" s="455"/>
      <c r="B54" s="787" t="s">
        <v>1042</v>
      </c>
      <c r="C54" s="788"/>
      <c r="D54" s="788"/>
      <c r="E54" s="788"/>
      <c r="F54" s="788"/>
      <c r="G54" s="788"/>
      <c r="H54" s="788"/>
      <c r="I54" s="788"/>
      <c r="J54" s="788"/>
      <c r="K54" s="788"/>
      <c r="L54" s="788"/>
      <c r="M54" s="788"/>
      <c r="N54" s="788"/>
      <c r="O54" s="788"/>
      <c r="P54" s="788"/>
      <c r="Q54" s="789"/>
      <c r="AY54" s="521"/>
      <c r="AZ54" s="521"/>
      <c r="BA54" s="521"/>
      <c r="BB54" s="521"/>
      <c r="BC54" s="521"/>
      <c r="BD54" s="681"/>
      <c r="BE54" s="681"/>
      <c r="BF54" s="681"/>
      <c r="BG54" s="521"/>
      <c r="BH54" s="521"/>
      <c r="BI54" s="521"/>
      <c r="BJ54" s="521"/>
    </row>
    <row r="55" spans="1:74" s="457" customFormat="1" ht="12" customHeight="1" x14ac:dyDescent="0.2">
      <c r="A55" s="436"/>
      <c r="B55" s="809" t="s">
        <v>1140</v>
      </c>
      <c r="C55" s="789"/>
      <c r="D55" s="789"/>
      <c r="E55" s="789"/>
      <c r="F55" s="789"/>
      <c r="G55" s="789"/>
      <c r="H55" s="789"/>
      <c r="I55" s="789"/>
      <c r="J55" s="789"/>
      <c r="K55" s="789"/>
      <c r="L55" s="789"/>
      <c r="M55" s="789"/>
      <c r="N55" s="789"/>
      <c r="O55" s="789"/>
      <c r="P55" s="789"/>
      <c r="Q55" s="789"/>
      <c r="AY55" s="522"/>
      <c r="AZ55" s="522"/>
      <c r="BA55" s="522"/>
      <c r="BB55" s="522"/>
      <c r="BC55" s="522"/>
      <c r="BD55" s="682"/>
      <c r="BE55" s="682"/>
      <c r="BF55" s="682"/>
      <c r="BG55" s="522"/>
      <c r="BH55" s="522"/>
      <c r="BI55" s="522"/>
      <c r="BJ55" s="522"/>
    </row>
    <row r="56" spans="1:74" x14ac:dyDescent="0.2">
      <c r="BK56" s="388"/>
      <c r="BL56" s="388"/>
      <c r="BM56" s="388"/>
      <c r="BN56" s="388"/>
      <c r="BO56" s="388"/>
      <c r="BP56" s="388"/>
      <c r="BQ56" s="388"/>
      <c r="BR56" s="388"/>
      <c r="BS56" s="388"/>
      <c r="BT56" s="388"/>
      <c r="BU56" s="388"/>
      <c r="BV56" s="388"/>
    </row>
    <row r="57" spans="1:74" x14ac:dyDescent="0.2">
      <c r="BK57" s="388"/>
      <c r="BL57" s="388"/>
      <c r="BM57" s="388"/>
      <c r="BN57" s="388"/>
      <c r="BO57" s="388"/>
      <c r="BP57" s="388"/>
      <c r="BQ57" s="388"/>
      <c r="BR57" s="388"/>
      <c r="BS57" s="388"/>
      <c r="BT57" s="388"/>
      <c r="BU57" s="388"/>
      <c r="BV57" s="388"/>
    </row>
    <row r="58" spans="1:74" x14ac:dyDescent="0.2">
      <c r="BK58" s="388"/>
      <c r="BL58" s="388"/>
      <c r="BM58" s="388"/>
      <c r="BN58" s="388"/>
      <c r="BO58" s="388"/>
      <c r="BP58" s="388"/>
      <c r="BQ58" s="388"/>
      <c r="BR58" s="388"/>
      <c r="BS58" s="388"/>
      <c r="BT58" s="388"/>
      <c r="BU58" s="388"/>
      <c r="BV58" s="388"/>
    </row>
    <row r="59" spans="1:74" x14ac:dyDescent="0.2">
      <c r="BK59" s="388"/>
      <c r="BL59" s="388"/>
      <c r="BM59" s="388"/>
      <c r="BN59" s="388"/>
      <c r="BO59" s="388"/>
      <c r="BP59" s="388"/>
      <c r="BQ59" s="388"/>
      <c r="BR59" s="388"/>
      <c r="BS59" s="388"/>
      <c r="BT59" s="388"/>
      <c r="BU59" s="388"/>
      <c r="BV59" s="388"/>
    </row>
    <row r="60" spans="1:74" x14ac:dyDescent="0.2">
      <c r="BK60" s="388"/>
      <c r="BL60" s="388"/>
      <c r="BM60" s="388"/>
      <c r="BN60" s="388"/>
      <c r="BO60" s="388"/>
      <c r="BP60" s="388"/>
      <c r="BQ60" s="388"/>
      <c r="BR60" s="388"/>
      <c r="BS60" s="388"/>
      <c r="BT60" s="388"/>
      <c r="BU60" s="388"/>
      <c r="BV60" s="388"/>
    </row>
    <row r="61" spans="1:74" x14ac:dyDescent="0.2">
      <c r="BK61" s="388"/>
      <c r="BL61" s="388"/>
      <c r="BM61" s="388"/>
      <c r="BN61" s="388"/>
      <c r="BO61" s="388"/>
      <c r="BP61" s="388"/>
      <c r="BQ61" s="388"/>
      <c r="BR61" s="388"/>
      <c r="BS61" s="388"/>
      <c r="BT61" s="388"/>
      <c r="BU61" s="388"/>
      <c r="BV61" s="388"/>
    </row>
    <row r="62" spans="1:74" x14ac:dyDescent="0.2">
      <c r="BK62" s="388"/>
      <c r="BL62" s="388"/>
      <c r="BM62" s="388"/>
      <c r="BN62" s="388"/>
      <c r="BO62" s="388"/>
      <c r="BP62" s="388"/>
      <c r="BQ62" s="388"/>
      <c r="BR62" s="388"/>
      <c r="BS62" s="388"/>
      <c r="BT62" s="388"/>
      <c r="BU62" s="388"/>
      <c r="BV62" s="388"/>
    </row>
    <row r="63" spans="1:74" x14ac:dyDescent="0.2">
      <c r="BK63" s="388"/>
      <c r="BL63" s="388"/>
      <c r="BM63" s="388"/>
      <c r="BN63" s="388"/>
      <c r="BO63" s="388"/>
      <c r="BP63" s="388"/>
      <c r="BQ63" s="388"/>
      <c r="BR63" s="388"/>
      <c r="BS63" s="388"/>
      <c r="BT63" s="388"/>
      <c r="BU63" s="388"/>
      <c r="BV63" s="388"/>
    </row>
    <row r="64" spans="1:74" x14ac:dyDescent="0.2">
      <c r="BK64" s="388"/>
      <c r="BL64" s="388"/>
      <c r="BM64" s="388"/>
      <c r="BN64" s="388"/>
      <c r="BO64" s="388"/>
      <c r="BP64" s="388"/>
      <c r="BQ64" s="388"/>
      <c r="BR64" s="388"/>
      <c r="BS64" s="388"/>
      <c r="BT64" s="388"/>
      <c r="BU64" s="388"/>
      <c r="BV64" s="388"/>
    </row>
    <row r="65" spans="63:74" x14ac:dyDescent="0.2">
      <c r="BK65" s="388"/>
      <c r="BL65" s="388"/>
      <c r="BM65" s="388"/>
      <c r="BN65" s="388"/>
      <c r="BO65" s="388"/>
      <c r="BP65" s="388"/>
      <c r="BQ65" s="388"/>
      <c r="BR65" s="388"/>
      <c r="BS65" s="388"/>
      <c r="BT65" s="388"/>
      <c r="BU65" s="388"/>
      <c r="BV65" s="388"/>
    </row>
    <row r="66" spans="63:74" x14ac:dyDescent="0.2">
      <c r="BK66" s="388"/>
      <c r="BL66" s="388"/>
      <c r="BM66" s="388"/>
      <c r="BN66" s="388"/>
      <c r="BO66" s="388"/>
      <c r="BP66" s="388"/>
      <c r="BQ66" s="388"/>
      <c r="BR66" s="388"/>
      <c r="BS66" s="388"/>
      <c r="BT66" s="388"/>
      <c r="BU66" s="388"/>
      <c r="BV66" s="388"/>
    </row>
    <row r="67" spans="63:74" x14ac:dyDescent="0.2">
      <c r="BK67" s="388"/>
      <c r="BL67" s="388"/>
      <c r="BM67" s="388"/>
      <c r="BN67" s="388"/>
      <c r="BO67" s="388"/>
      <c r="BP67" s="388"/>
      <c r="BQ67" s="388"/>
      <c r="BR67" s="388"/>
      <c r="BS67" s="388"/>
      <c r="BT67" s="388"/>
      <c r="BU67" s="388"/>
      <c r="BV67" s="388"/>
    </row>
    <row r="68" spans="63:74" x14ac:dyDescent="0.2">
      <c r="BK68" s="388"/>
      <c r="BL68" s="388"/>
      <c r="BM68" s="388"/>
      <c r="BN68" s="388"/>
      <c r="BO68" s="388"/>
      <c r="BP68" s="388"/>
      <c r="BQ68" s="388"/>
      <c r="BR68" s="388"/>
      <c r="BS68" s="388"/>
      <c r="BT68" s="388"/>
      <c r="BU68" s="388"/>
      <c r="BV68" s="388"/>
    </row>
    <row r="69" spans="63:74" x14ac:dyDescent="0.2">
      <c r="BK69" s="388"/>
      <c r="BL69" s="388"/>
      <c r="BM69" s="388"/>
      <c r="BN69" s="388"/>
      <c r="BO69" s="388"/>
      <c r="BP69" s="388"/>
      <c r="BQ69" s="388"/>
      <c r="BR69" s="388"/>
      <c r="BS69" s="388"/>
      <c r="BT69" s="388"/>
      <c r="BU69" s="388"/>
      <c r="BV69" s="388"/>
    </row>
    <row r="70" spans="63:74" x14ac:dyDescent="0.2">
      <c r="BK70" s="388"/>
      <c r="BL70" s="388"/>
      <c r="BM70" s="388"/>
      <c r="BN70" s="388"/>
      <c r="BO70" s="388"/>
      <c r="BP70" s="388"/>
      <c r="BQ70" s="388"/>
      <c r="BR70" s="388"/>
      <c r="BS70" s="388"/>
      <c r="BT70" s="388"/>
      <c r="BU70" s="388"/>
      <c r="BV70" s="388"/>
    </row>
    <row r="71" spans="63:74" x14ac:dyDescent="0.2">
      <c r="BK71" s="388"/>
      <c r="BL71" s="388"/>
      <c r="BM71" s="388"/>
      <c r="BN71" s="388"/>
      <c r="BO71" s="388"/>
      <c r="BP71" s="388"/>
      <c r="BQ71" s="388"/>
      <c r="BR71" s="388"/>
      <c r="BS71" s="388"/>
      <c r="BT71" s="388"/>
      <c r="BU71" s="388"/>
      <c r="BV71" s="388"/>
    </row>
    <row r="72" spans="63:74" x14ac:dyDescent="0.2">
      <c r="BK72" s="388"/>
      <c r="BL72" s="388"/>
      <c r="BM72" s="388"/>
      <c r="BN72" s="388"/>
      <c r="BO72" s="388"/>
      <c r="BP72" s="388"/>
      <c r="BQ72" s="388"/>
      <c r="BR72" s="388"/>
      <c r="BS72" s="388"/>
      <c r="BT72" s="388"/>
      <c r="BU72" s="388"/>
      <c r="BV72" s="388"/>
    </row>
    <row r="73" spans="63:74" x14ac:dyDescent="0.2">
      <c r="BK73" s="388"/>
      <c r="BL73" s="388"/>
      <c r="BM73" s="388"/>
      <c r="BN73" s="388"/>
      <c r="BO73" s="388"/>
      <c r="BP73" s="388"/>
      <c r="BQ73" s="388"/>
      <c r="BR73" s="388"/>
      <c r="BS73" s="388"/>
      <c r="BT73" s="388"/>
      <c r="BU73" s="388"/>
      <c r="BV73" s="388"/>
    </row>
    <row r="74" spans="63:74" x14ac:dyDescent="0.2">
      <c r="BK74" s="388"/>
      <c r="BL74" s="388"/>
      <c r="BM74" s="388"/>
      <c r="BN74" s="388"/>
      <c r="BO74" s="388"/>
      <c r="BP74" s="388"/>
      <c r="BQ74" s="388"/>
      <c r="BR74" s="388"/>
      <c r="BS74" s="388"/>
      <c r="BT74" s="388"/>
      <c r="BU74" s="388"/>
      <c r="BV74" s="388"/>
    </row>
    <row r="75" spans="63:74" x14ac:dyDescent="0.2">
      <c r="BK75" s="388"/>
      <c r="BL75" s="388"/>
      <c r="BM75" s="388"/>
      <c r="BN75" s="388"/>
      <c r="BO75" s="388"/>
      <c r="BP75" s="388"/>
      <c r="BQ75" s="388"/>
      <c r="BR75" s="388"/>
      <c r="BS75" s="388"/>
      <c r="BT75" s="388"/>
      <c r="BU75" s="388"/>
      <c r="BV75" s="388"/>
    </row>
    <row r="76" spans="63:74" x14ac:dyDescent="0.2">
      <c r="BK76" s="388"/>
      <c r="BL76" s="388"/>
      <c r="BM76" s="388"/>
      <c r="BN76" s="388"/>
      <c r="BO76" s="388"/>
      <c r="BP76" s="388"/>
      <c r="BQ76" s="388"/>
      <c r="BR76" s="388"/>
      <c r="BS76" s="388"/>
      <c r="BT76" s="388"/>
      <c r="BU76" s="388"/>
      <c r="BV76" s="388"/>
    </row>
    <row r="77" spans="63:74" x14ac:dyDescent="0.2">
      <c r="BK77" s="388"/>
      <c r="BL77" s="388"/>
      <c r="BM77" s="388"/>
      <c r="BN77" s="388"/>
      <c r="BO77" s="388"/>
      <c r="BP77" s="388"/>
      <c r="BQ77" s="388"/>
      <c r="BR77" s="388"/>
      <c r="BS77" s="388"/>
      <c r="BT77" s="388"/>
      <c r="BU77" s="388"/>
      <c r="BV77" s="388"/>
    </row>
    <row r="78" spans="63:74" x14ac:dyDescent="0.2">
      <c r="BK78" s="388"/>
      <c r="BL78" s="388"/>
      <c r="BM78" s="388"/>
      <c r="BN78" s="388"/>
      <c r="BO78" s="388"/>
      <c r="BP78" s="388"/>
      <c r="BQ78" s="388"/>
      <c r="BR78" s="388"/>
      <c r="BS78" s="388"/>
      <c r="BT78" s="388"/>
      <c r="BU78" s="388"/>
      <c r="BV78" s="388"/>
    </row>
    <row r="79" spans="63:74" x14ac:dyDescent="0.2">
      <c r="BK79" s="388"/>
      <c r="BL79" s="388"/>
      <c r="BM79" s="388"/>
      <c r="BN79" s="388"/>
      <c r="BO79" s="388"/>
      <c r="BP79" s="388"/>
      <c r="BQ79" s="388"/>
      <c r="BR79" s="388"/>
      <c r="BS79" s="388"/>
      <c r="BT79" s="388"/>
      <c r="BU79" s="388"/>
      <c r="BV79" s="388"/>
    </row>
    <row r="80" spans="63:74" x14ac:dyDescent="0.2">
      <c r="BK80" s="388"/>
      <c r="BL80" s="388"/>
      <c r="BM80" s="388"/>
      <c r="BN80" s="388"/>
      <c r="BO80" s="388"/>
      <c r="BP80" s="388"/>
      <c r="BQ80" s="388"/>
      <c r="BR80" s="388"/>
      <c r="BS80" s="388"/>
      <c r="BT80" s="388"/>
      <c r="BU80" s="388"/>
      <c r="BV80" s="388"/>
    </row>
    <row r="81" spans="63:74" x14ac:dyDescent="0.2">
      <c r="BK81" s="388"/>
      <c r="BL81" s="388"/>
      <c r="BM81" s="388"/>
      <c r="BN81" s="388"/>
      <c r="BO81" s="388"/>
      <c r="BP81" s="388"/>
      <c r="BQ81" s="388"/>
      <c r="BR81" s="388"/>
      <c r="BS81" s="388"/>
      <c r="BT81" s="388"/>
      <c r="BU81" s="388"/>
      <c r="BV81" s="388"/>
    </row>
    <row r="82" spans="63:74" x14ac:dyDescent="0.2">
      <c r="BK82" s="388"/>
      <c r="BL82" s="388"/>
      <c r="BM82" s="388"/>
      <c r="BN82" s="388"/>
      <c r="BO82" s="388"/>
      <c r="BP82" s="388"/>
      <c r="BQ82" s="388"/>
      <c r="BR82" s="388"/>
      <c r="BS82" s="388"/>
      <c r="BT82" s="388"/>
      <c r="BU82" s="388"/>
      <c r="BV82" s="388"/>
    </row>
    <row r="83" spans="63:74" x14ac:dyDescent="0.2">
      <c r="BK83" s="388"/>
      <c r="BL83" s="388"/>
      <c r="BM83" s="388"/>
      <c r="BN83" s="388"/>
      <c r="BO83" s="388"/>
      <c r="BP83" s="388"/>
      <c r="BQ83" s="388"/>
      <c r="BR83" s="388"/>
      <c r="BS83" s="388"/>
      <c r="BT83" s="388"/>
      <c r="BU83" s="388"/>
      <c r="BV83" s="388"/>
    </row>
    <row r="84" spans="63:74" x14ac:dyDescent="0.2">
      <c r="BK84" s="388"/>
      <c r="BL84" s="388"/>
      <c r="BM84" s="388"/>
      <c r="BN84" s="388"/>
      <c r="BO84" s="388"/>
      <c r="BP84" s="388"/>
      <c r="BQ84" s="388"/>
      <c r="BR84" s="388"/>
      <c r="BS84" s="388"/>
      <c r="BT84" s="388"/>
      <c r="BU84" s="388"/>
      <c r="BV84" s="388"/>
    </row>
    <row r="85" spans="63:74" x14ac:dyDescent="0.2">
      <c r="BK85" s="388"/>
      <c r="BL85" s="388"/>
      <c r="BM85" s="388"/>
      <c r="BN85" s="388"/>
      <c r="BO85" s="388"/>
      <c r="BP85" s="388"/>
      <c r="BQ85" s="388"/>
      <c r="BR85" s="388"/>
      <c r="BS85" s="388"/>
      <c r="BT85" s="388"/>
      <c r="BU85" s="388"/>
      <c r="BV85" s="388"/>
    </row>
    <row r="86" spans="63:74" x14ac:dyDescent="0.2">
      <c r="BK86" s="388"/>
      <c r="BL86" s="388"/>
      <c r="BM86" s="388"/>
      <c r="BN86" s="388"/>
      <c r="BO86" s="388"/>
      <c r="BP86" s="388"/>
      <c r="BQ86" s="388"/>
      <c r="BR86" s="388"/>
      <c r="BS86" s="388"/>
      <c r="BT86" s="388"/>
      <c r="BU86" s="388"/>
      <c r="BV86" s="388"/>
    </row>
    <row r="87" spans="63:74" x14ac:dyDescent="0.2">
      <c r="BK87" s="388"/>
      <c r="BL87" s="388"/>
      <c r="BM87" s="388"/>
      <c r="BN87" s="388"/>
      <c r="BO87" s="388"/>
      <c r="BP87" s="388"/>
      <c r="BQ87" s="388"/>
      <c r="BR87" s="388"/>
      <c r="BS87" s="388"/>
      <c r="BT87" s="388"/>
      <c r="BU87" s="388"/>
      <c r="BV87" s="388"/>
    </row>
    <row r="88" spans="63:74" x14ac:dyDescent="0.2">
      <c r="BK88" s="388"/>
      <c r="BL88" s="388"/>
      <c r="BM88" s="388"/>
      <c r="BN88" s="388"/>
      <c r="BO88" s="388"/>
      <c r="BP88" s="388"/>
      <c r="BQ88" s="388"/>
      <c r="BR88" s="388"/>
      <c r="BS88" s="388"/>
      <c r="BT88" s="388"/>
      <c r="BU88" s="388"/>
      <c r="BV88" s="388"/>
    </row>
    <row r="89" spans="63:74" x14ac:dyDescent="0.2">
      <c r="BK89" s="388"/>
      <c r="BL89" s="388"/>
      <c r="BM89" s="388"/>
      <c r="BN89" s="388"/>
      <c r="BO89" s="388"/>
      <c r="BP89" s="388"/>
      <c r="BQ89" s="388"/>
      <c r="BR89" s="388"/>
      <c r="BS89" s="388"/>
      <c r="BT89" s="388"/>
      <c r="BU89" s="388"/>
      <c r="BV89" s="388"/>
    </row>
    <row r="90" spans="63:74" x14ac:dyDescent="0.2">
      <c r="BK90" s="388"/>
      <c r="BL90" s="388"/>
      <c r="BM90" s="388"/>
      <c r="BN90" s="388"/>
      <c r="BO90" s="388"/>
      <c r="BP90" s="388"/>
      <c r="BQ90" s="388"/>
      <c r="BR90" s="388"/>
      <c r="BS90" s="388"/>
      <c r="BT90" s="388"/>
      <c r="BU90" s="388"/>
      <c r="BV90" s="388"/>
    </row>
    <row r="91" spans="63:74" x14ac:dyDescent="0.2">
      <c r="BK91" s="388"/>
      <c r="BL91" s="388"/>
      <c r="BM91" s="388"/>
      <c r="BN91" s="388"/>
      <c r="BO91" s="388"/>
      <c r="BP91" s="388"/>
      <c r="BQ91" s="388"/>
      <c r="BR91" s="388"/>
      <c r="BS91" s="388"/>
      <c r="BT91" s="388"/>
      <c r="BU91" s="388"/>
      <c r="BV91" s="388"/>
    </row>
    <row r="92" spans="63:74" x14ac:dyDescent="0.2">
      <c r="BK92" s="388"/>
      <c r="BL92" s="388"/>
      <c r="BM92" s="388"/>
      <c r="BN92" s="388"/>
      <c r="BO92" s="388"/>
      <c r="BP92" s="388"/>
      <c r="BQ92" s="388"/>
      <c r="BR92" s="388"/>
      <c r="BS92" s="388"/>
      <c r="BT92" s="388"/>
      <c r="BU92" s="388"/>
      <c r="BV92" s="388"/>
    </row>
    <row r="93" spans="63:74" x14ac:dyDescent="0.2">
      <c r="BK93" s="388"/>
      <c r="BL93" s="388"/>
      <c r="BM93" s="388"/>
      <c r="BN93" s="388"/>
      <c r="BO93" s="388"/>
      <c r="BP93" s="388"/>
      <c r="BQ93" s="388"/>
      <c r="BR93" s="388"/>
      <c r="BS93" s="388"/>
      <c r="BT93" s="388"/>
      <c r="BU93" s="388"/>
      <c r="BV93" s="388"/>
    </row>
    <row r="94" spans="63:74" x14ac:dyDescent="0.2">
      <c r="BK94" s="388"/>
      <c r="BL94" s="388"/>
      <c r="BM94" s="388"/>
      <c r="BN94" s="388"/>
      <c r="BO94" s="388"/>
      <c r="BP94" s="388"/>
      <c r="BQ94" s="388"/>
      <c r="BR94" s="388"/>
      <c r="BS94" s="388"/>
      <c r="BT94" s="388"/>
      <c r="BU94" s="388"/>
      <c r="BV94" s="388"/>
    </row>
    <row r="95" spans="63:74" x14ac:dyDescent="0.2">
      <c r="BK95" s="388"/>
      <c r="BL95" s="388"/>
      <c r="BM95" s="388"/>
      <c r="BN95" s="388"/>
      <c r="BO95" s="388"/>
      <c r="BP95" s="388"/>
      <c r="BQ95" s="388"/>
      <c r="BR95" s="388"/>
      <c r="BS95" s="388"/>
      <c r="BT95" s="388"/>
      <c r="BU95" s="388"/>
      <c r="BV95" s="388"/>
    </row>
    <row r="96" spans="63:74" x14ac:dyDescent="0.2">
      <c r="BK96" s="388"/>
      <c r="BL96" s="388"/>
      <c r="BM96" s="388"/>
      <c r="BN96" s="388"/>
      <c r="BO96" s="388"/>
      <c r="BP96" s="388"/>
      <c r="BQ96" s="388"/>
      <c r="BR96" s="388"/>
      <c r="BS96" s="388"/>
      <c r="BT96" s="388"/>
      <c r="BU96" s="388"/>
      <c r="BV96" s="388"/>
    </row>
    <row r="97" spans="63:74" x14ac:dyDescent="0.2">
      <c r="BK97" s="388"/>
      <c r="BL97" s="388"/>
      <c r="BM97" s="388"/>
      <c r="BN97" s="388"/>
      <c r="BO97" s="388"/>
      <c r="BP97" s="388"/>
      <c r="BQ97" s="388"/>
      <c r="BR97" s="388"/>
      <c r="BS97" s="388"/>
      <c r="BT97" s="388"/>
      <c r="BU97" s="388"/>
      <c r="BV97" s="388"/>
    </row>
    <row r="98" spans="63:74" x14ac:dyDescent="0.2">
      <c r="BK98" s="388"/>
      <c r="BL98" s="388"/>
      <c r="BM98" s="388"/>
      <c r="BN98" s="388"/>
      <c r="BO98" s="388"/>
      <c r="BP98" s="388"/>
      <c r="BQ98" s="388"/>
      <c r="BR98" s="388"/>
      <c r="BS98" s="388"/>
      <c r="BT98" s="388"/>
      <c r="BU98" s="388"/>
      <c r="BV98" s="388"/>
    </row>
    <row r="99" spans="63:74" x14ac:dyDescent="0.2">
      <c r="BK99" s="388"/>
      <c r="BL99" s="388"/>
      <c r="BM99" s="388"/>
      <c r="BN99" s="388"/>
      <c r="BO99" s="388"/>
      <c r="BP99" s="388"/>
      <c r="BQ99" s="388"/>
      <c r="BR99" s="388"/>
      <c r="BS99" s="388"/>
      <c r="BT99" s="388"/>
      <c r="BU99" s="388"/>
      <c r="BV99" s="388"/>
    </row>
    <row r="100" spans="63:74" x14ac:dyDescent="0.2">
      <c r="BK100" s="388"/>
      <c r="BL100" s="388"/>
      <c r="BM100" s="388"/>
      <c r="BN100" s="388"/>
      <c r="BO100" s="388"/>
      <c r="BP100" s="388"/>
      <c r="BQ100" s="388"/>
      <c r="BR100" s="388"/>
      <c r="BS100" s="388"/>
      <c r="BT100" s="388"/>
      <c r="BU100" s="388"/>
      <c r="BV100" s="388"/>
    </row>
    <row r="101" spans="63:74" x14ac:dyDescent="0.2">
      <c r="BK101" s="388"/>
      <c r="BL101" s="388"/>
      <c r="BM101" s="388"/>
      <c r="BN101" s="388"/>
      <c r="BO101" s="388"/>
      <c r="BP101" s="388"/>
      <c r="BQ101" s="388"/>
      <c r="BR101" s="388"/>
      <c r="BS101" s="388"/>
      <c r="BT101" s="388"/>
      <c r="BU101" s="388"/>
      <c r="BV101" s="388"/>
    </row>
    <row r="102" spans="63:74" x14ac:dyDescent="0.2">
      <c r="BK102" s="388"/>
      <c r="BL102" s="388"/>
      <c r="BM102" s="388"/>
      <c r="BN102" s="388"/>
      <c r="BO102" s="388"/>
      <c r="BP102" s="388"/>
      <c r="BQ102" s="388"/>
      <c r="BR102" s="388"/>
      <c r="BS102" s="388"/>
      <c r="BT102" s="388"/>
      <c r="BU102" s="388"/>
      <c r="BV102" s="388"/>
    </row>
    <row r="103" spans="63:74" x14ac:dyDescent="0.2">
      <c r="BK103" s="388"/>
      <c r="BL103" s="388"/>
      <c r="BM103" s="388"/>
      <c r="BN103" s="388"/>
      <c r="BO103" s="388"/>
      <c r="BP103" s="388"/>
      <c r="BQ103" s="388"/>
      <c r="BR103" s="388"/>
      <c r="BS103" s="388"/>
      <c r="BT103" s="388"/>
      <c r="BU103" s="388"/>
      <c r="BV103" s="388"/>
    </row>
    <row r="104" spans="63:74" x14ac:dyDescent="0.2">
      <c r="BK104" s="388"/>
      <c r="BL104" s="388"/>
      <c r="BM104" s="388"/>
      <c r="BN104" s="388"/>
      <c r="BO104" s="388"/>
      <c r="BP104" s="388"/>
      <c r="BQ104" s="388"/>
      <c r="BR104" s="388"/>
      <c r="BS104" s="388"/>
      <c r="BT104" s="388"/>
      <c r="BU104" s="388"/>
      <c r="BV104" s="388"/>
    </row>
    <row r="105" spans="63:74" x14ac:dyDescent="0.2">
      <c r="BK105" s="388"/>
      <c r="BL105" s="388"/>
      <c r="BM105" s="388"/>
      <c r="BN105" s="388"/>
      <c r="BO105" s="388"/>
      <c r="BP105" s="388"/>
      <c r="BQ105" s="388"/>
      <c r="BR105" s="388"/>
      <c r="BS105" s="388"/>
      <c r="BT105" s="388"/>
      <c r="BU105" s="388"/>
      <c r="BV105" s="388"/>
    </row>
    <row r="106" spans="63:74" x14ac:dyDescent="0.2">
      <c r="BK106" s="388"/>
      <c r="BL106" s="388"/>
      <c r="BM106" s="388"/>
      <c r="BN106" s="388"/>
      <c r="BO106" s="388"/>
      <c r="BP106" s="388"/>
      <c r="BQ106" s="388"/>
      <c r="BR106" s="388"/>
      <c r="BS106" s="388"/>
      <c r="BT106" s="388"/>
      <c r="BU106" s="388"/>
      <c r="BV106" s="388"/>
    </row>
    <row r="107" spans="63:74" x14ac:dyDescent="0.2">
      <c r="BK107" s="388"/>
      <c r="BL107" s="388"/>
      <c r="BM107" s="388"/>
      <c r="BN107" s="388"/>
      <c r="BO107" s="388"/>
      <c r="BP107" s="388"/>
      <c r="BQ107" s="388"/>
      <c r="BR107" s="388"/>
      <c r="BS107" s="388"/>
      <c r="BT107" s="388"/>
      <c r="BU107" s="388"/>
      <c r="BV107" s="388"/>
    </row>
    <row r="108" spans="63:74" x14ac:dyDescent="0.2">
      <c r="BK108" s="388"/>
      <c r="BL108" s="388"/>
      <c r="BM108" s="388"/>
      <c r="BN108" s="388"/>
      <c r="BO108" s="388"/>
      <c r="BP108" s="388"/>
      <c r="BQ108" s="388"/>
      <c r="BR108" s="388"/>
      <c r="BS108" s="388"/>
      <c r="BT108" s="388"/>
      <c r="BU108" s="388"/>
      <c r="BV108" s="388"/>
    </row>
    <row r="109" spans="63:74" x14ac:dyDescent="0.2">
      <c r="BK109" s="388"/>
      <c r="BL109" s="388"/>
      <c r="BM109" s="388"/>
      <c r="BN109" s="388"/>
      <c r="BO109" s="388"/>
      <c r="BP109" s="388"/>
      <c r="BQ109" s="388"/>
      <c r="BR109" s="388"/>
      <c r="BS109" s="388"/>
      <c r="BT109" s="388"/>
      <c r="BU109" s="388"/>
      <c r="BV109" s="388"/>
    </row>
    <row r="110" spans="63:74" x14ac:dyDescent="0.2">
      <c r="BK110" s="388"/>
      <c r="BL110" s="388"/>
      <c r="BM110" s="388"/>
      <c r="BN110" s="388"/>
      <c r="BO110" s="388"/>
      <c r="BP110" s="388"/>
      <c r="BQ110" s="388"/>
      <c r="BR110" s="388"/>
      <c r="BS110" s="388"/>
      <c r="BT110" s="388"/>
      <c r="BU110" s="388"/>
      <c r="BV110" s="388"/>
    </row>
    <row r="111" spans="63:74" x14ac:dyDescent="0.2">
      <c r="BK111" s="388"/>
      <c r="BL111" s="388"/>
      <c r="BM111" s="388"/>
      <c r="BN111" s="388"/>
      <c r="BO111" s="388"/>
      <c r="BP111" s="388"/>
      <c r="BQ111" s="388"/>
      <c r="BR111" s="388"/>
      <c r="BS111" s="388"/>
      <c r="BT111" s="388"/>
      <c r="BU111" s="388"/>
      <c r="BV111" s="388"/>
    </row>
    <row r="112" spans="63:74" x14ac:dyDescent="0.2">
      <c r="BK112" s="388"/>
      <c r="BL112" s="388"/>
      <c r="BM112" s="388"/>
      <c r="BN112" s="388"/>
      <c r="BO112" s="388"/>
      <c r="BP112" s="388"/>
      <c r="BQ112" s="388"/>
      <c r="BR112" s="388"/>
      <c r="BS112" s="388"/>
      <c r="BT112" s="388"/>
      <c r="BU112" s="388"/>
      <c r="BV112" s="388"/>
    </row>
    <row r="113" spans="63:74" x14ac:dyDescent="0.2">
      <c r="BK113" s="388"/>
      <c r="BL113" s="388"/>
      <c r="BM113" s="388"/>
      <c r="BN113" s="388"/>
      <c r="BO113" s="388"/>
      <c r="BP113" s="388"/>
      <c r="BQ113" s="388"/>
      <c r="BR113" s="388"/>
      <c r="BS113" s="388"/>
      <c r="BT113" s="388"/>
      <c r="BU113" s="388"/>
      <c r="BV113" s="388"/>
    </row>
    <row r="114" spans="63:74" x14ac:dyDescent="0.2">
      <c r="BK114" s="388"/>
      <c r="BL114" s="388"/>
      <c r="BM114" s="388"/>
      <c r="BN114" s="388"/>
      <c r="BO114" s="388"/>
      <c r="BP114" s="388"/>
      <c r="BQ114" s="388"/>
      <c r="BR114" s="388"/>
      <c r="BS114" s="388"/>
      <c r="BT114" s="388"/>
      <c r="BU114" s="388"/>
      <c r="BV114" s="388"/>
    </row>
    <row r="115" spans="63:74" x14ac:dyDescent="0.2">
      <c r="BK115" s="388"/>
      <c r="BL115" s="388"/>
      <c r="BM115" s="388"/>
      <c r="BN115" s="388"/>
      <c r="BO115" s="388"/>
      <c r="BP115" s="388"/>
      <c r="BQ115" s="388"/>
      <c r="BR115" s="388"/>
      <c r="BS115" s="388"/>
      <c r="BT115" s="388"/>
      <c r="BU115" s="388"/>
      <c r="BV115" s="388"/>
    </row>
    <row r="116" spans="63:74" x14ac:dyDescent="0.2">
      <c r="BK116" s="388"/>
      <c r="BL116" s="388"/>
      <c r="BM116" s="388"/>
      <c r="BN116" s="388"/>
      <c r="BO116" s="388"/>
      <c r="BP116" s="388"/>
      <c r="BQ116" s="388"/>
      <c r="BR116" s="388"/>
      <c r="BS116" s="388"/>
      <c r="BT116" s="388"/>
      <c r="BU116" s="388"/>
      <c r="BV116" s="388"/>
    </row>
    <row r="117" spans="63:74" x14ac:dyDescent="0.2">
      <c r="BK117" s="388"/>
      <c r="BL117" s="388"/>
      <c r="BM117" s="388"/>
      <c r="BN117" s="388"/>
      <c r="BO117" s="388"/>
      <c r="BP117" s="388"/>
      <c r="BQ117" s="388"/>
      <c r="BR117" s="388"/>
      <c r="BS117" s="388"/>
      <c r="BT117" s="388"/>
      <c r="BU117" s="388"/>
      <c r="BV117" s="388"/>
    </row>
    <row r="118" spans="63:74" x14ac:dyDescent="0.2">
      <c r="BK118" s="388"/>
      <c r="BL118" s="388"/>
      <c r="BM118" s="388"/>
      <c r="BN118" s="388"/>
      <c r="BO118" s="388"/>
      <c r="BP118" s="388"/>
      <c r="BQ118" s="388"/>
      <c r="BR118" s="388"/>
      <c r="BS118" s="388"/>
      <c r="BT118" s="388"/>
      <c r="BU118" s="388"/>
      <c r="BV118" s="388"/>
    </row>
    <row r="119" spans="63:74" x14ac:dyDescent="0.2">
      <c r="BK119" s="388"/>
      <c r="BL119" s="388"/>
      <c r="BM119" s="388"/>
      <c r="BN119" s="388"/>
      <c r="BO119" s="388"/>
      <c r="BP119" s="388"/>
      <c r="BQ119" s="388"/>
      <c r="BR119" s="388"/>
      <c r="BS119" s="388"/>
      <c r="BT119" s="388"/>
      <c r="BU119" s="388"/>
      <c r="BV119" s="388"/>
    </row>
    <row r="120" spans="63:74" x14ac:dyDescent="0.2">
      <c r="BK120" s="388"/>
      <c r="BL120" s="388"/>
      <c r="BM120" s="388"/>
      <c r="BN120" s="388"/>
      <c r="BO120" s="388"/>
      <c r="BP120" s="388"/>
      <c r="BQ120" s="388"/>
      <c r="BR120" s="388"/>
      <c r="BS120" s="388"/>
      <c r="BT120" s="388"/>
      <c r="BU120" s="388"/>
      <c r="BV120" s="388"/>
    </row>
    <row r="121" spans="63:74" x14ac:dyDescent="0.2">
      <c r="BK121" s="388"/>
      <c r="BL121" s="388"/>
      <c r="BM121" s="388"/>
      <c r="BN121" s="388"/>
      <c r="BO121" s="388"/>
      <c r="BP121" s="388"/>
      <c r="BQ121" s="388"/>
      <c r="BR121" s="388"/>
      <c r="BS121" s="388"/>
      <c r="BT121" s="388"/>
      <c r="BU121" s="388"/>
      <c r="BV121" s="388"/>
    </row>
    <row r="122" spans="63:74" x14ac:dyDescent="0.2">
      <c r="BK122" s="388"/>
      <c r="BL122" s="388"/>
      <c r="BM122" s="388"/>
      <c r="BN122" s="388"/>
      <c r="BO122" s="388"/>
      <c r="BP122" s="388"/>
      <c r="BQ122" s="388"/>
      <c r="BR122" s="388"/>
      <c r="BS122" s="388"/>
      <c r="BT122" s="388"/>
      <c r="BU122" s="388"/>
      <c r="BV122" s="388"/>
    </row>
    <row r="123" spans="63:74" x14ac:dyDescent="0.2">
      <c r="BK123" s="388"/>
      <c r="BL123" s="388"/>
      <c r="BM123" s="388"/>
      <c r="BN123" s="388"/>
      <c r="BO123" s="388"/>
      <c r="BP123" s="388"/>
      <c r="BQ123" s="388"/>
      <c r="BR123" s="388"/>
      <c r="BS123" s="388"/>
      <c r="BT123" s="388"/>
      <c r="BU123" s="388"/>
      <c r="BV123" s="388"/>
    </row>
    <row r="124" spans="63:74" x14ac:dyDescent="0.2">
      <c r="BK124" s="388"/>
      <c r="BL124" s="388"/>
      <c r="BM124" s="388"/>
      <c r="BN124" s="388"/>
      <c r="BO124" s="388"/>
      <c r="BP124" s="388"/>
      <c r="BQ124" s="388"/>
      <c r="BR124" s="388"/>
      <c r="BS124" s="388"/>
      <c r="BT124" s="388"/>
      <c r="BU124" s="388"/>
      <c r="BV124" s="388"/>
    </row>
    <row r="125" spans="63:74" x14ac:dyDescent="0.2">
      <c r="BK125" s="388"/>
      <c r="BL125" s="388"/>
      <c r="BM125" s="388"/>
      <c r="BN125" s="388"/>
      <c r="BO125" s="388"/>
      <c r="BP125" s="388"/>
      <c r="BQ125" s="388"/>
      <c r="BR125" s="388"/>
      <c r="BS125" s="388"/>
      <c r="BT125" s="388"/>
      <c r="BU125" s="388"/>
      <c r="BV125" s="388"/>
    </row>
    <row r="126" spans="63:74" x14ac:dyDescent="0.2">
      <c r="BK126" s="388"/>
      <c r="BL126" s="388"/>
      <c r="BM126" s="388"/>
      <c r="BN126" s="388"/>
      <c r="BO126" s="388"/>
      <c r="BP126" s="388"/>
      <c r="BQ126" s="388"/>
      <c r="BR126" s="388"/>
      <c r="BS126" s="388"/>
      <c r="BT126" s="388"/>
      <c r="BU126" s="388"/>
      <c r="BV126" s="388"/>
    </row>
    <row r="127" spans="63:74" x14ac:dyDescent="0.2">
      <c r="BK127" s="388"/>
      <c r="BL127" s="388"/>
      <c r="BM127" s="388"/>
      <c r="BN127" s="388"/>
      <c r="BO127" s="388"/>
      <c r="BP127" s="388"/>
      <c r="BQ127" s="388"/>
      <c r="BR127" s="388"/>
      <c r="BS127" s="388"/>
      <c r="BT127" s="388"/>
      <c r="BU127" s="388"/>
      <c r="BV127" s="388"/>
    </row>
    <row r="128" spans="63:74" x14ac:dyDescent="0.2">
      <c r="BK128" s="388"/>
      <c r="BL128" s="388"/>
      <c r="BM128" s="388"/>
      <c r="BN128" s="388"/>
      <c r="BO128" s="388"/>
      <c r="BP128" s="388"/>
      <c r="BQ128" s="388"/>
      <c r="BR128" s="388"/>
      <c r="BS128" s="388"/>
      <c r="BT128" s="388"/>
      <c r="BU128" s="388"/>
      <c r="BV128" s="388"/>
    </row>
    <row r="129" spans="63:74" x14ac:dyDescent="0.2">
      <c r="BK129" s="388"/>
      <c r="BL129" s="388"/>
      <c r="BM129" s="388"/>
      <c r="BN129" s="388"/>
      <c r="BO129" s="388"/>
      <c r="BP129" s="388"/>
      <c r="BQ129" s="388"/>
      <c r="BR129" s="388"/>
      <c r="BS129" s="388"/>
      <c r="BT129" s="388"/>
      <c r="BU129" s="388"/>
      <c r="BV129" s="388"/>
    </row>
    <row r="130" spans="63:74" x14ac:dyDescent="0.2">
      <c r="BK130" s="388"/>
      <c r="BL130" s="388"/>
      <c r="BM130" s="388"/>
      <c r="BN130" s="388"/>
      <c r="BO130" s="388"/>
      <c r="BP130" s="388"/>
      <c r="BQ130" s="388"/>
      <c r="BR130" s="388"/>
      <c r="BS130" s="388"/>
      <c r="BT130" s="388"/>
      <c r="BU130" s="388"/>
      <c r="BV130" s="388"/>
    </row>
    <row r="131" spans="63:74" x14ac:dyDescent="0.2">
      <c r="BK131" s="388"/>
      <c r="BL131" s="388"/>
      <c r="BM131" s="388"/>
      <c r="BN131" s="388"/>
      <c r="BO131" s="388"/>
      <c r="BP131" s="388"/>
      <c r="BQ131" s="388"/>
      <c r="BR131" s="388"/>
      <c r="BS131" s="388"/>
      <c r="BT131" s="388"/>
      <c r="BU131" s="388"/>
      <c r="BV131" s="388"/>
    </row>
    <row r="132" spans="63:74" x14ac:dyDescent="0.2">
      <c r="BK132" s="388"/>
      <c r="BL132" s="388"/>
      <c r="BM132" s="388"/>
      <c r="BN132" s="388"/>
      <c r="BO132" s="388"/>
      <c r="BP132" s="388"/>
      <c r="BQ132" s="388"/>
      <c r="BR132" s="388"/>
      <c r="BS132" s="388"/>
      <c r="BT132" s="388"/>
      <c r="BU132" s="388"/>
      <c r="BV132" s="388"/>
    </row>
    <row r="133" spans="63:74" x14ac:dyDescent="0.2">
      <c r="BK133" s="388"/>
      <c r="BL133" s="388"/>
      <c r="BM133" s="388"/>
      <c r="BN133" s="388"/>
      <c r="BO133" s="388"/>
      <c r="BP133" s="388"/>
      <c r="BQ133" s="388"/>
      <c r="BR133" s="388"/>
      <c r="BS133" s="388"/>
      <c r="BT133" s="388"/>
      <c r="BU133" s="388"/>
      <c r="BV133" s="388"/>
    </row>
    <row r="134" spans="63:74" x14ac:dyDescent="0.2">
      <c r="BK134" s="388"/>
      <c r="BL134" s="388"/>
      <c r="BM134" s="388"/>
      <c r="BN134" s="388"/>
      <c r="BO134" s="388"/>
      <c r="BP134" s="388"/>
      <c r="BQ134" s="388"/>
      <c r="BR134" s="388"/>
      <c r="BS134" s="388"/>
      <c r="BT134" s="388"/>
      <c r="BU134" s="388"/>
      <c r="BV134" s="388"/>
    </row>
    <row r="135" spans="63:74" x14ac:dyDescent="0.2">
      <c r="BK135" s="388"/>
      <c r="BL135" s="388"/>
      <c r="BM135" s="388"/>
      <c r="BN135" s="388"/>
      <c r="BO135" s="388"/>
      <c r="BP135" s="388"/>
      <c r="BQ135" s="388"/>
      <c r="BR135" s="388"/>
      <c r="BS135" s="388"/>
      <c r="BT135" s="388"/>
      <c r="BU135" s="388"/>
      <c r="BV135" s="388"/>
    </row>
    <row r="136" spans="63:74" x14ac:dyDescent="0.2">
      <c r="BK136" s="388"/>
      <c r="BL136" s="388"/>
      <c r="BM136" s="388"/>
      <c r="BN136" s="388"/>
      <c r="BO136" s="388"/>
      <c r="BP136" s="388"/>
      <c r="BQ136" s="388"/>
      <c r="BR136" s="388"/>
      <c r="BS136" s="388"/>
      <c r="BT136" s="388"/>
      <c r="BU136" s="388"/>
      <c r="BV136" s="388"/>
    </row>
    <row r="137" spans="63:74" x14ac:dyDescent="0.2">
      <c r="BK137" s="388"/>
      <c r="BL137" s="388"/>
      <c r="BM137" s="388"/>
      <c r="BN137" s="388"/>
      <c r="BO137" s="388"/>
      <c r="BP137" s="388"/>
      <c r="BQ137" s="388"/>
      <c r="BR137" s="388"/>
      <c r="BS137" s="388"/>
      <c r="BT137" s="388"/>
      <c r="BU137" s="388"/>
      <c r="BV137" s="388"/>
    </row>
    <row r="138" spans="63:74" x14ac:dyDescent="0.2">
      <c r="BK138" s="388"/>
      <c r="BL138" s="388"/>
      <c r="BM138" s="388"/>
      <c r="BN138" s="388"/>
      <c r="BO138" s="388"/>
      <c r="BP138" s="388"/>
      <c r="BQ138" s="388"/>
      <c r="BR138" s="388"/>
      <c r="BS138" s="388"/>
      <c r="BT138" s="388"/>
      <c r="BU138" s="388"/>
      <c r="BV138" s="388"/>
    </row>
    <row r="139" spans="63:74" x14ac:dyDescent="0.2">
      <c r="BK139" s="388"/>
      <c r="BL139" s="388"/>
      <c r="BM139" s="388"/>
      <c r="BN139" s="388"/>
      <c r="BO139" s="388"/>
      <c r="BP139" s="388"/>
      <c r="BQ139" s="388"/>
      <c r="BR139" s="388"/>
      <c r="BS139" s="388"/>
      <c r="BT139" s="388"/>
      <c r="BU139" s="388"/>
      <c r="BV139" s="388"/>
    </row>
    <row r="140" spans="63:74" x14ac:dyDescent="0.2">
      <c r="BK140" s="388"/>
      <c r="BL140" s="388"/>
      <c r="BM140" s="388"/>
      <c r="BN140" s="388"/>
      <c r="BO140" s="388"/>
      <c r="BP140" s="388"/>
      <c r="BQ140" s="388"/>
      <c r="BR140" s="388"/>
      <c r="BS140" s="388"/>
      <c r="BT140" s="388"/>
      <c r="BU140" s="388"/>
      <c r="BV140" s="388"/>
    </row>
    <row r="141" spans="63:74" x14ac:dyDescent="0.2">
      <c r="BK141" s="388"/>
      <c r="BL141" s="388"/>
      <c r="BM141" s="388"/>
      <c r="BN141" s="388"/>
      <c r="BO141" s="388"/>
      <c r="BP141" s="388"/>
      <c r="BQ141" s="388"/>
      <c r="BR141" s="388"/>
      <c r="BS141" s="388"/>
      <c r="BT141" s="388"/>
      <c r="BU141" s="388"/>
      <c r="BV141" s="388"/>
    </row>
    <row r="142" spans="63:74" x14ac:dyDescent="0.2">
      <c r="BK142" s="388"/>
      <c r="BL142" s="388"/>
      <c r="BM142" s="388"/>
      <c r="BN142" s="388"/>
      <c r="BO142" s="388"/>
      <c r="BP142" s="388"/>
      <c r="BQ142" s="388"/>
      <c r="BR142" s="388"/>
      <c r="BS142" s="388"/>
      <c r="BT142" s="388"/>
      <c r="BU142" s="388"/>
      <c r="BV142" s="388"/>
    </row>
    <row r="143" spans="63:74" x14ac:dyDescent="0.2">
      <c r="BK143" s="388"/>
      <c r="BL143" s="388"/>
      <c r="BM143" s="388"/>
      <c r="BN143" s="388"/>
      <c r="BO143" s="388"/>
      <c r="BP143" s="388"/>
      <c r="BQ143" s="388"/>
      <c r="BR143" s="388"/>
      <c r="BS143" s="388"/>
      <c r="BT143" s="388"/>
      <c r="BU143" s="388"/>
      <c r="BV143" s="388"/>
    </row>
  </sheetData>
  <mergeCells count="17">
    <mergeCell ref="AM3:AX3"/>
    <mergeCell ref="AY3:BJ3"/>
    <mergeCell ref="BK3:BV3"/>
    <mergeCell ref="B1:AL1"/>
    <mergeCell ref="C3:N3"/>
    <mergeCell ref="O3:Z3"/>
    <mergeCell ref="AA3:AL3"/>
    <mergeCell ref="B55:Q55"/>
    <mergeCell ref="B51:Q51"/>
    <mergeCell ref="B52:Q52"/>
    <mergeCell ref="B53:Q53"/>
    <mergeCell ref="A1:A2"/>
    <mergeCell ref="B47:Q47"/>
    <mergeCell ref="B48:Q48"/>
    <mergeCell ref="B49:Q49"/>
    <mergeCell ref="B50:Q50"/>
    <mergeCell ref="B54:Q54"/>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46"/>
  <sheetViews>
    <sheetView showGridLines="0" workbookViewId="0">
      <pane xSplit="2" ySplit="4" topLeftCell="AS5" activePane="bottomRight" state="frozen"/>
      <selection activeCell="BF63" sqref="BF63"/>
      <selection pane="topRight" activeCell="BF63" sqref="BF63"/>
      <selection pane="bottomLeft" activeCell="BF63" sqref="BF63"/>
      <selection pane="bottomRight" activeCell="BI6" sqref="BI6:BI38"/>
    </sheetView>
  </sheetViews>
  <sheetFormatPr defaultColWidth="11" defaultRowHeight="11.25" x14ac:dyDescent="0.2"/>
  <cols>
    <col min="1" max="1" width="11.5703125" style="100" customWidth="1"/>
    <col min="2" max="2" width="26.85546875" style="100" customWidth="1"/>
    <col min="3" max="50" width="6.5703125" style="100" customWidth="1"/>
    <col min="51" max="55" width="6.5703125" style="380" customWidth="1"/>
    <col min="56" max="58" width="6.5703125" style="683" customWidth="1"/>
    <col min="59" max="62" width="6.5703125" style="380" customWidth="1"/>
    <col min="63" max="74" width="6.5703125" style="100" customWidth="1"/>
    <col min="75" max="16384" width="11" style="100"/>
  </cols>
  <sheetData>
    <row r="1" spans="1:74" ht="15.6" customHeight="1" x14ac:dyDescent="0.2">
      <c r="A1" s="795" t="s">
        <v>992</v>
      </c>
      <c r="B1" s="842" t="s">
        <v>1007</v>
      </c>
      <c r="C1" s="803"/>
      <c r="D1" s="803"/>
      <c r="E1" s="803"/>
      <c r="F1" s="803"/>
      <c r="G1" s="803"/>
      <c r="H1" s="803"/>
      <c r="I1" s="803"/>
      <c r="J1" s="803"/>
      <c r="K1" s="803"/>
      <c r="L1" s="803"/>
      <c r="M1" s="803"/>
      <c r="N1" s="803"/>
      <c r="O1" s="803"/>
      <c r="P1" s="803"/>
      <c r="Q1" s="803"/>
      <c r="R1" s="803"/>
      <c r="S1" s="803"/>
      <c r="T1" s="803"/>
      <c r="U1" s="803"/>
      <c r="V1" s="803"/>
      <c r="W1" s="803"/>
      <c r="X1" s="803"/>
      <c r="Y1" s="803"/>
      <c r="Z1" s="803"/>
      <c r="AA1" s="803"/>
      <c r="AB1" s="803"/>
      <c r="AC1" s="803"/>
      <c r="AD1" s="803"/>
      <c r="AE1" s="803"/>
      <c r="AF1" s="803"/>
      <c r="AG1" s="803"/>
      <c r="AH1" s="803"/>
      <c r="AI1" s="803"/>
      <c r="AJ1" s="803"/>
      <c r="AK1" s="803"/>
      <c r="AL1" s="803"/>
      <c r="AM1" s="302"/>
    </row>
    <row r="2" spans="1:74" ht="14.1" customHeight="1" x14ac:dyDescent="0.2">
      <c r="A2" s="796"/>
      <c r="B2" s="541" t="str">
        <f>"U.S. Energy Information Administration  |  Short-Term Energy Outlook  - "&amp;Dates!D1</f>
        <v>U.S. Energy Information Administration  |  Short-Term Energy Outlook  - December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2"/>
    </row>
    <row r="3" spans="1:74" s="12" customFormat="1" ht="12.75" x14ac:dyDescent="0.2">
      <c r="A3" s="14"/>
      <c r="B3" s="15"/>
      <c r="C3" s="804">
        <f>Dates!D3</f>
        <v>2014</v>
      </c>
      <c r="D3" s="800"/>
      <c r="E3" s="800"/>
      <c r="F3" s="800"/>
      <c r="G3" s="800"/>
      <c r="H3" s="800"/>
      <c r="I3" s="800"/>
      <c r="J3" s="800"/>
      <c r="K3" s="800"/>
      <c r="L3" s="800"/>
      <c r="M3" s="800"/>
      <c r="N3" s="801"/>
      <c r="O3" s="804">
        <f>C3+1</f>
        <v>2015</v>
      </c>
      <c r="P3" s="805"/>
      <c r="Q3" s="805"/>
      <c r="R3" s="805"/>
      <c r="S3" s="805"/>
      <c r="T3" s="805"/>
      <c r="U3" s="805"/>
      <c r="V3" s="805"/>
      <c r="W3" s="805"/>
      <c r="X3" s="800"/>
      <c r="Y3" s="800"/>
      <c r="Z3" s="801"/>
      <c r="AA3" s="797">
        <f>O3+1</f>
        <v>2016</v>
      </c>
      <c r="AB3" s="800"/>
      <c r="AC3" s="800"/>
      <c r="AD3" s="800"/>
      <c r="AE3" s="800"/>
      <c r="AF3" s="800"/>
      <c r="AG3" s="800"/>
      <c r="AH3" s="800"/>
      <c r="AI3" s="800"/>
      <c r="AJ3" s="800"/>
      <c r="AK3" s="800"/>
      <c r="AL3" s="801"/>
      <c r="AM3" s="797">
        <f>AA3+1</f>
        <v>2017</v>
      </c>
      <c r="AN3" s="800"/>
      <c r="AO3" s="800"/>
      <c r="AP3" s="800"/>
      <c r="AQ3" s="800"/>
      <c r="AR3" s="800"/>
      <c r="AS3" s="800"/>
      <c r="AT3" s="800"/>
      <c r="AU3" s="800"/>
      <c r="AV3" s="800"/>
      <c r="AW3" s="800"/>
      <c r="AX3" s="801"/>
      <c r="AY3" s="797">
        <f>AM3+1</f>
        <v>2018</v>
      </c>
      <c r="AZ3" s="798"/>
      <c r="BA3" s="798"/>
      <c r="BB3" s="798"/>
      <c r="BC3" s="798"/>
      <c r="BD3" s="798"/>
      <c r="BE3" s="798"/>
      <c r="BF3" s="798"/>
      <c r="BG3" s="798"/>
      <c r="BH3" s="798"/>
      <c r="BI3" s="798"/>
      <c r="BJ3" s="799"/>
      <c r="BK3" s="797">
        <f>AY3+1</f>
        <v>2019</v>
      </c>
      <c r="BL3" s="800"/>
      <c r="BM3" s="800"/>
      <c r="BN3" s="800"/>
      <c r="BO3" s="800"/>
      <c r="BP3" s="800"/>
      <c r="BQ3" s="800"/>
      <c r="BR3" s="800"/>
      <c r="BS3" s="800"/>
      <c r="BT3" s="800"/>
      <c r="BU3" s="800"/>
      <c r="BV3" s="801"/>
    </row>
    <row r="4" spans="1:74" s="12" customFormat="1" x14ac:dyDescent="0.2">
      <c r="A4" s="16"/>
      <c r="B4" s="17"/>
      <c r="C4" s="18" t="s">
        <v>605</v>
      </c>
      <c r="D4" s="18" t="s">
        <v>606</v>
      </c>
      <c r="E4" s="18" t="s">
        <v>607</v>
      </c>
      <c r="F4" s="18" t="s">
        <v>608</v>
      </c>
      <c r="G4" s="18" t="s">
        <v>609</v>
      </c>
      <c r="H4" s="18" t="s">
        <v>610</v>
      </c>
      <c r="I4" s="18" t="s">
        <v>611</v>
      </c>
      <c r="J4" s="18" t="s">
        <v>612</v>
      </c>
      <c r="K4" s="18" t="s">
        <v>613</v>
      </c>
      <c r="L4" s="18" t="s">
        <v>614</v>
      </c>
      <c r="M4" s="18" t="s">
        <v>615</v>
      </c>
      <c r="N4" s="18" t="s">
        <v>616</v>
      </c>
      <c r="O4" s="18" t="s">
        <v>605</v>
      </c>
      <c r="P4" s="18" t="s">
        <v>606</v>
      </c>
      <c r="Q4" s="18" t="s">
        <v>607</v>
      </c>
      <c r="R4" s="18" t="s">
        <v>608</v>
      </c>
      <c r="S4" s="18" t="s">
        <v>609</v>
      </c>
      <c r="T4" s="18" t="s">
        <v>610</v>
      </c>
      <c r="U4" s="18" t="s">
        <v>611</v>
      </c>
      <c r="V4" s="18" t="s">
        <v>612</v>
      </c>
      <c r="W4" s="18" t="s">
        <v>613</v>
      </c>
      <c r="X4" s="18" t="s">
        <v>614</v>
      </c>
      <c r="Y4" s="18" t="s">
        <v>615</v>
      </c>
      <c r="Z4" s="18" t="s">
        <v>616</v>
      </c>
      <c r="AA4" s="18" t="s">
        <v>605</v>
      </c>
      <c r="AB4" s="18" t="s">
        <v>606</v>
      </c>
      <c r="AC4" s="18" t="s">
        <v>607</v>
      </c>
      <c r="AD4" s="18" t="s">
        <v>608</v>
      </c>
      <c r="AE4" s="18" t="s">
        <v>609</v>
      </c>
      <c r="AF4" s="18" t="s">
        <v>610</v>
      </c>
      <c r="AG4" s="18" t="s">
        <v>611</v>
      </c>
      <c r="AH4" s="18" t="s">
        <v>612</v>
      </c>
      <c r="AI4" s="18" t="s">
        <v>613</v>
      </c>
      <c r="AJ4" s="18" t="s">
        <v>614</v>
      </c>
      <c r="AK4" s="18" t="s">
        <v>615</v>
      </c>
      <c r="AL4" s="18" t="s">
        <v>616</v>
      </c>
      <c r="AM4" s="18" t="s">
        <v>605</v>
      </c>
      <c r="AN4" s="18" t="s">
        <v>606</v>
      </c>
      <c r="AO4" s="18" t="s">
        <v>607</v>
      </c>
      <c r="AP4" s="18" t="s">
        <v>608</v>
      </c>
      <c r="AQ4" s="18" t="s">
        <v>609</v>
      </c>
      <c r="AR4" s="18" t="s">
        <v>610</v>
      </c>
      <c r="AS4" s="18" t="s">
        <v>611</v>
      </c>
      <c r="AT4" s="18" t="s">
        <v>612</v>
      </c>
      <c r="AU4" s="18" t="s">
        <v>613</v>
      </c>
      <c r="AV4" s="18" t="s">
        <v>614</v>
      </c>
      <c r="AW4" s="18" t="s">
        <v>615</v>
      </c>
      <c r="AX4" s="18" t="s">
        <v>616</v>
      </c>
      <c r="AY4" s="18" t="s">
        <v>605</v>
      </c>
      <c r="AZ4" s="18" t="s">
        <v>606</v>
      </c>
      <c r="BA4" s="18" t="s">
        <v>607</v>
      </c>
      <c r="BB4" s="18" t="s">
        <v>608</v>
      </c>
      <c r="BC4" s="18" t="s">
        <v>609</v>
      </c>
      <c r="BD4" s="18" t="s">
        <v>610</v>
      </c>
      <c r="BE4" s="18" t="s">
        <v>611</v>
      </c>
      <c r="BF4" s="18" t="s">
        <v>612</v>
      </c>
      <c r="BG4" s="18" t="s">
        <v>613</v>
      </c>
      <c r="BH4" s="18" t="s">
        <v>614</v>
      </c>
      <c r="BI4" s="18" t="s">
        <v>615</v>
      </c>
      <c r="BJ4" s="18" t="s">
        <v>616</v>
      </c>
      <c r="BK4" s="18" t="s">
        <v>605</v>
      </c>
      <c r="BL4" s="18" t="s">
        <v>606</v>
      </c>
      <c r="BM4" s="18" t="s">
        <v>607</v>
      </c>
      <c r="BN4" s="18" t="s">
        <v>608</v>
      </c>
      <c r="BO4" s="18" t="s">
        <v>609</v>
      </c>
      <c r="BP4" s="18" t="s">
        <v>610</v>
      </c>
      <c r="BQ4" s="18" t="s">
        <v>611</v>
      </c>
      <c r="BR4" s="18" t="s">
        <v>612</v>
      </c>
      <c r="BS4" s="18" t="s">
        <v>613</v>
      </c>
      <c r="BT4" s="18" t="s">
        <v>614</v>
      </c>
      <c r="BU4" s="18" t="s">
        <v>615</v>
      </c>
      <c r="BV4" s="18" t="s">
        <v>616</v>
      </c>
    </row>
    <row r="5" spans="1:74" ht="11.1" customHeight="1" x14ac:dyDescent="0.2">
      <c r="A5" s="101"/>
      <c r="B5" s="102" t="s">
        <v>78</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416"/>
      <c r="AZ5" s="416"/>
      <c r="BA5" s="416"/>
      <c r="BB5" s="416"/>
      <c r="BC5" s="416"/>
      <c r="BD5" s="103"/>
      <c r="BE5" s="103"/>
      <c r="BF5" s="103"/>
      <c r="BG5" s="103"/>
      <c r="BH5" s="103"/>
      <c r="BI5" s="103"/>
      <c r="BJ5" s="416"/>
      <c r="BK5" s="416"/>
      <c r="BL5" s="416"/>
      <c r="BM5" s="416"/>
      <c r="BN5" s="416"/>
      <c r="BO5" s="416"/>
      <c r="BP5" s="416"/>
      <c r="BQ5" s="416"/>
      <c r="BR5" s="416"/>
      <c r="BS5" s="416"/>
      <c r="BT5" s="416"/>
      <c r="BU5" s="416"/>
      <c r="BV5" s="416"/>
    </row>
    <row r="6" spans="1:74" ht="11.1" customHeight="1" x14ac:dyDescent="0.2">
      <c r="A6" s="101" t="s">
        <v>747</v>
      </c>
      <c r="B6" s="202" t="s">
        <v>586</v>
      </c>
      <c r="C6" s="214">
        <v>12.169506808</v>
      </c>
      <c r="D6" s="214">
        <v>11.583872703000001</v>
      </c>
      <c r="E6" s="214">
        <v>10.703969645999999</v>
      </c>
      <c r="F6" s="214">
        <v>9.9210195880000001</v>
      </c>
      <c r="G6" s="214">
        <v>10.474977423</v>
      </c>
      <c r="H6" s="214">
        <v>11.928134760000001</v>
      </c>
      <c r="I6" s="214">
        <v>12.44450166</v>
      </c>
      <c r="J6" s="214">
        <v>12.398101559000001</v>
      </c>
      <c r="K6" s="214">
        <v>11.329550185</v>
      </c>
      <c r="L6" s="214">
        <v>10.145870922</v>
      </c>
      <c r="M6" s="214">
        <v>10.583166974999999</v>
      </c>
      <c r="N6" s="214">
        <v>10.901827614</v>
      </c>
      <c r="O6" s="214">
        <v>11.627586048</v>
      </c>
      <c r="P6" s="214">
        <v>11.945555233</v>
      </c>
      <c r="Q6" s="214">
        <v>10.457803012999999</v>
      </c>
      <c r="R6" s="214">
        <v>9.80444475</v>
      </c>
      <c r="S6" s="214">
        <v>10.389900393</v>
      </c>
      <c r="T6" s="214">
        <v>12.080306731</v>
      </c>
      <c r="U6" s="214">
        <v>12.916737187000001</v>
      </c>
      <c r="V6" s="214">
        <v>12.648909776</v>
      </c>
      <c r="W6" s="214">
        <v>11.670721607000001</v>
      </c>
      <c r="X6" s="214">
        <v>10.068118707</v>
      </c>
      <c r="Y6" s="214">
        <v>10.021775587</v>
      </c>
      <c r="Z6" s="214">
        <v>10.465394308</v>
      </c>
      <c r="AA6" s="214">
        <v>11.378034384999999</v>
      </c>
      <c r="AB6" s="214">
        <v>10.816737954000001</v>
      </c>
      <c r="AC6" s="214">
        <v>9.8190187390000006</v>
      </c>
      <c r="AD6" s="214">
        <v>9.7631183400000001</v>
      </c>
      <c r="AE6" s="214">
        <v>10.218853442</v>
      </c>
      <c r="AF6" s="214">
        <v>12.259373191</v>
      </c>
      <c r="AG6" s="214">
        <v>13.286675554</v>
      </c>
      <c r="AH6" s="214">
        <v>13.216155218000001</v>
      </c>
      <c r="AI6" s="214">
        <v>11.716148932999999</v>
      </c>
      <c r="AJ6" s="214">
        <v>10.095005284000001</v>
      </c>
      <c r="AK6" s="214">
        <v>9.9020590530000003</v>
      </c>
      <c r="AL6" s="214">
        <v>11.140083123</v>
      </c>
      <c r="AM6" s="214">
        <v>11.070637872000001</v>
      </c>
      <c r="AN6" s="214">
        <v>10.344727862999999</v>
      </c>
      <c r="AO6" s="214">
        <v>10.255968288</v>
      </c>
      <c r="AP6" s="214">
        <v>9.8108262343000003</v>
      </c>
      <c r="AQ6" s="214">
        <v>10.403790945000001</v>
      </c>
      <c r="AR6" s="214">
        <v>11.930543630000001</v>
      </c>
      <c r="AS6" s="214">
        <v>13.044723806</v>
      </c>
      <c r="AT6" s="214">
        <v>12.398138119</v>
      </c>
      <c r="AU6" s="214">
        <v>11.195365722</v>
      </c>
      <c r="AV6" s="214">
        <v>10.334715438</v>
      </c>
      <c r="AW6" s="214">
        <v>10.34383981</v>
      </c>
      <c r="AX6" s="214">
        <v>11.401663892</v>
      </c>
      <c r="AY6" s="214">
        <v>12.077363822000001</v>
      </c>
      <c r="AZ6" s="214">
        <v>10.933640093999999</v>
      </c>
      <c r="BA6" s="214">
        <v>10.355322454</v>
      </c>
      <c r="BB6" s="214">
        <v>10.059702400000001</v>
      </c>
      <c r="BC6" s="214">
        <v>10.957125762</v>
      </c>
      <c r="BD6" s="214">
        <v>12.412868715</v>
      </c>
      <c r="BE6" s="214">
        <v>13.302669570999999</v>
      </c>
      <c r="BF6" s="214">
        <v>13.241440541999999</v>
      </c>
      <c r="BG6" s="214">
        <v>11.891269012</v>
      </c>
      <c r="BH6" s="214">
        <v>10.474690000000001</v>
      </c>
      <c r="BI6" s="214">
        <v>10.751440000000001</v>
      </c>
      <c r="BJ6" s="355">
        <v>11.38725</v>
      </c>
      <c r="BK6" s="355">
        <v>11.88552</v>
      </c>
      <c r="BL6" s="355">
        <v>11.09379</v>
      </c>
      <c r="BM6" s="355">
        <v>10.358919999999999</v>
      </c>
      <c r="BN6" s="355">
        <v>9.7883099999999992</v>
      </c>
      <c r="BO6" s="355">
        <v>10.551299999999999</v>
      </c>
      <c r="BP6" s="355">
        <v>12.037269999999999</v>
      </c>
      <c r="BQ6" s="355">
        <v>13.07475</v>
      </c>
      <c r="BR6" s="355">
        <v>13.03119</v>
      </c>
      <c r="BS6" s="355">
        <v>11.187250000000001</v>
      </c>
      <c r="BT6" s="355">
        <v>10.29049</v>
      </c>
      <c r="BU6" s="355">
        <v>10.413019999999999</v>
      </c>
      <c r="BV6" s="355">
        <v>11.35172</v>
      </c>
    </row>
    <row r="7" spans="1:74" ht="11.1" customHeight="1" x14ac:dyDescent="0.2">
      <c r="A7" s="101" t="s">
        <v>746</v>
      </c>
      <c r="B7" s="130" t="s">
        <v>200</v>
      </c>
      <c r="C7" s="214">
        <v>11.73049683</v>
      </c>
      <c r="D7" s="214">
        <v>11.15270787</v>
      </c>
      <c r="E7" s="214">
        <v>10.28755112</v>
      </c>
      <c r="F7" s="214">
        <v>9.5151032050000008</v>
      </c>
      <c r="G7" s="214">
        <v>10.06682522</v>
      </c>
      <c r="H7" s="214">
        <v>11.49961113</v>
      </c>
      <c r="I7" s="214">
        <v>11.99410806</v>
      </c>
      <c r="J7" s="214">
        <v>11.94529693</v>
      </c>
      <c r="K7" s="214">
        <v>10.89186664</v>
      </c>
      <c r="L7" s="214">
        <v>9.7369942910000002</v>
      </c>
      <c r="M7" s="214">
        <v>10.157933359999999</v>
      </c>
      <c r="N7" s="214">
        <v>10.45782502</v>
      </c>
      <c r="O7" s="214">
        <v>11.18573554</v>
      </c>
      <c r="P7" s="214">
        <v>11.516881870000001</v>
      </c>
      <c r="Q7" s="214">
        <v>10.05614707</v>
      </c>
      <c r="R7" s="214">
        <v>9.4065756890000003</v>
      </c>
      <c r="S7" s="214">
        <v>9.9855526280000007</v>
      </c>
      <c r="T7" s="214">
        <v>11.63557788</v>
      </c>
      <c r="U7" s="214">
        <v>12.44804716</v>
      </c>
      <c r="V7" s="214">
        <v>12.188914159999999</v>
      </c>
      <c r="W7" s="214">
        <v>11.22058717</v>
      </c>
      <c r="X7" s="214">
        <v>9.6505851329999999</v>
      </c>
      <c r="Y7" s="214">
        <v>9.5850330439999993</v>
      </c>
      <c r="Z7" s="214">
        <v>10.013657309999999</v>
      </c>
      <c r="AA7" s="214">
        <v>10.9419372</v>
      </c>
      <c r="AB7" s="214">
        <v>10.38350363</v>
      </c>
      <c r="AC7" s="214">
        <v>9.3955383210000001</v>
      </c>
      <c r="AD7" s="214">
        <v>9.351583604</v>
      </c>
      <c r="AE7" s="214">
        <v>9.8025569620000006</v>
      </c>
      <c r="AF7" s="214">
        <v>11.814832689999999</v>
      </c>
      <c r="AG7" s="214">
        <v>12.826926029999999</v>
      </c>
      <c r="AH7" s="214">
        <v>12.752532179999999</v>
      </c>
      <c r="AI7" s="214">
        <v>11.27532933</v>
      </c>
      <c r="AJ7" s="214">
        <v>9.6797861180000009</v>
      </c>
      <c r="AK7" s="214">
        <v>9.4760816739999996</v>
      </c>
      <c r="AL7" s="214">
        <v>10.711109520000001</v>
      </c>
      <c r="AM7" s="214">
        <v>10.637131308000001</v>
      </c>
      <c r="AN7" s="214">
        <v>9.9124246401999994</v>
      </c>
      <c r="AO7" s="214">
        <v>9.8385851099000003</v>
      </c>
      <c r="AP7" s="214">
        <v>9.3964034996999999</v>
      </c>
      <c r="AQ7" s="214">
        <v>9.9923311651999995</v>
      </c>
      <c r="AR7" s="214">
        <v>11.487246947999999</v>
      </c>
      <c r="AS7" s="214">
        <v>12.587212007</v>
      </c>
      <c r="AT7" s="214">
        <v>11.947968284</v>
      </c>
      <c r="AU7" s="214">
        <v>10.780003402</v>
      </c>
      <c r="AV7" s="214">
        <v>9.9277484000000005</v>
      </c>
      <c r="AW7" s="214">
        <v>9.9195047208999991</v>
      </c>
      <c r="AX7" s="214">
        <v>10.953144531</v>
      </c>
      <c r="AY7" s="214">
        <v>11.62998264</v>
      </c>
      <c r="AZ7" s="214">
        <v>10.490562938</v>
      </c>
      <c r="BA7" s="214">
        <v>9.9404954622999995</v>
      </c>
      <c r="BB7" s="214">
        <v>9.6427791875000004</v>
      </c>
      <c r="BC7" s="214">
        <v>10.538103047</v>
      </c>
      <c r="BD7" s="214">
        <v>11.969841456999999</v>
      </c>
      <c r="BE7" s="214">
        <v>12.848718703999999</v>
      </c>
      <c r="BF7" s="214">
        <v>12.781782228000001</v>
      </c>
      <c r="BG7" s="214">
        <v>11.451956882999999</v>
      </c>
      <c r="BH7" s="214">
        <v>10.0704051</v>
      </c>
      <c r="BI7" s="214">
        <v>10.331690399999999</v>
      </c>
      <c r="BJ7" s="355">
        <v>10.954319999999999</v>
      </c>
      <c r="BK7" s="355">
        <v>11.461930000000001</v>
      </c>
      <c r="BL7" s="355">
        <v>10.67178</v>
      </c>
      <c r="BM7" s="355">
        <v>9.9473850000000006</v>
      </c>
      <c r="BN7" s="355">
        <v>9.3844100000000008</v>
      </c>
      <c r="BO7" s="355">
        <v>10.14462</v>
      </c>
      <c r="BP7" s="355">
        <v>11.61359</v>
      </c>
      <c r="BQ7" s="355">
        <v>12.639099999999999</v>
      </c>
      <c r="BR7" s="355">
        <v>12.59906</v>
      </c>
      <c r="BS7" s="355">
        <v>10.771929999999999</v>
      </c>
      <c r="BT7" s="355">
        <v>9.8908240000000003</v>
      </c>
      <c r="BU7" s="355">
        <v>9.9920349999999996</v>
      </c>
      <c r="BV7" s="355">
        <v>10.91245</v>
      </c>
    </row>
    <row r="8" spans="1:74" ht="11.1" customHeight="1" x14ac:dyDescent="0.2">
      <c r="A8" s="101" t="s">
        <v>364</v>
      </c>
      <c r="B8" s="130" t="s">
        <v>365</v>
      </c>
      <c r="C8" s="214">
        <v>0.43900997800000002</v>
      </c>
      <c r="D8" s="214">
        <v>0.43116483300000003</v>
      </c>
      <c r="E8" s="214">
        <v>0.41641852600000001</v>
      </c>
      <c r="F8" s="214">
        <v>0.40591638299999999</v>
      </c>
      <c r="G8" s="214">
        <v>0.40815220299999999</v>
      </c>
      <c r="H8" s="214">
        <v>0.42852362999999999</v>
      </c>
      <c r="I8" s="214">
        <v>0.45039360000000001</v>
      </c>
      <c r="J8" s="214">
        <v>0.45280462900000001</v>
      </c>
      <c r="K8" s="214">
        <v>0.43768354500000001</v>
      </c>
      <c r="L8" s="214">
        <v>0.40887663099999999</v>
      </c>
      <c r="M8" s="214">
        <v>0.42523361500000001</v>
      </c>
      <c r="N8" s="214">
        <v>0.44400259399999997</v>
      </c>
      <c r="O8" s="214">
        <v>0.44185050799999998</v>
      </c>
      <c r="P8" s="214">
        <v>0.42867336299999997</v>
      </c>
      <c r="Q8" s="214">
        <v>0.40165594300000002</v>
      </c>
      <c r="R8" s="214">
        <v>0.39786906100000002</v>
      </c>
      <c r="S8" s="214">
        <v>0.40434776500000003</v>
      </c>
      <c r="T8" s="214">
        <v>0.44472885099999998</v>
      </c>
      <c r="U8" s="214">
        <v>0.46869002700000001</v>
      </c>
      <c r="V8" s="214">
        <v>0.459995616</v>
      </c>
      <c r="W8" s="214">
        <v>0.450134437</v>
      </c>
      <c r="X8" s="214">
        <v>0.41753357400000002</v>
      </c>
      <c r="Y8" s="214">
        <v>0.43674254299999998</v>
      </c>
      <c r="Z8" s="214">
        <v>0.451736998</v>
      </c>
      <c r="AA8" s="214">
        <v>0.436097185</v>
      </c>
      <c r="AB8" s="214">
        <v>0.433234324</v>
      </c>
      <c r="AC8" s="214">
        <v>0.42348041800000003</v>
      </c>
      <c r="AD8" s="214">
        <v>0.41153473600000001</v>
      </c>
      <c r="AE8" s="214">
        <v>0.41629648000000002</v>
      </c>
      <c r="AF8" s="214">
        <v>0.44454050099999998</v>
      </c>
      <c r="AG8" s="214">
        <v>0.45974952400000002</v>
      </c>
      <c r="AH8" s="214">
        <v>0.46362303799999999</v>
      </c>
      <c r="AI8" s="214">
        <v>0.440819603</v>
      </c>
      <c r="AJ8" s="214">
        <v>0.41521916599999997</v>
      </c>
      <c r="AK8" s="214">
        <v>0.42597737899999999</v>
      </c>
      <c r="AL8" s="214">
        <v>0.42897360299999998</v>
      </c>
      <c r="AM8" s="214">
        <v>0.43350656426</v>
      </c>
      <c r="AN8" s="214">
        <v>0.43230322286</v>
      </c>
      <c r="AO8" s="214">
        <v>0.41738317803000002</v>
      </c>
      <c r="AP8" s="214">
        <v>0.41442273460000001</v>
      </c>
      <c r="AQ8" s="214">
        <v>0.41145977993999999</v>
      </c>
      <c r="AR8" s="214">
        <v>0.44329668267</v>
      </c>
      <c r="AS8" s="214">
        <v>0.45751179944999998</v>
      </c>
      <c r="AT8" s="214">
        <v>0.45016983548</v>
      </c>
      <c r="AU8" s="214">
        <v>0.41536232023000003</v>
      </c>
      <c r="AV8" s="214">
        <v>0.40696703823000002</v>
      </c>
      <c r="AW8" s="214">
        <v>0.42433508892999999</v>
      </c>
      <c r="AX8" s="214">
        <v>0.44851936113000002</v>
      </c>
      <c r="AY8" s="214">
        <v>0.44738118213</v>
      </c>
      <c r="AZ8" s="214">
        <v>0.44307715556999999</v>
      </c>
      <c r="BA8" s="214">
        <v>0.41482699132</v>
      </c>
      <c r="BB8" s="214">
        <v>0.41692321202999999</v>
      </c>
      <c r="BC8" s="214">
        <v>0.41902271471000002</v>
      </c>
      <c r="BD8" s="214">
        <v>0.44302725827</v>
      </c>
      <c r="BE8" s="214">
        <v>0.45395086702999998</v>
      </c>
      <c r="BF8" s="214">
        <v>0.45965831455</v>
      </c>
      <c r="BG8" s="214">
        <v>0.43931212889999999</v>
      </c>
      <c r="BH8" s="214">
        <v>0.4042849</v>
      </c>
      <c r="BI8" s="214">
        <v>0.4197496</v>
      </c>
      <c r="BJ8" s="355">
        <v>0.43292609999999998</v>
      </c>
      <c r="BK8" s="355">
        <v>0.42358839999999998</v>
      </c>
      <c r="BL8" s="355">
        <v>0.42201850000000002</v>
      </c>
      <c r="BM8" s="355">
        <v>0.41153079999999997</v>
      </c>
      <c r="BN8" s="355">
        <v>0.40389989999999998</v>
      </c>
      <c r="BO8" s="355">
        <v>0.40667619999999999</v>
      </c>
      <c r="BP8" s="355">
        <v>0.42368479999999997</v>
      </c>
      <c r="BQ8" s="355">
        <v>0.43564560000000002</v>
      </c>
      <c r="BR8" s="355">
        <v>0.43212460000000003</v>
      </c>
      <c r="BS8" s="355">
        <v>0.41532419999999998</v>
      </c>
      <c r="BT8" s="355">
        <v>0.3996635</v>
      </c>
      <c r="BU8" s="355">
        <v>0.42098580000000002</v>
      </c>
      <c r="BV8" s="355">
        <v>0.4392778</v>
      </c>
    </row>
    <row r="9" spans="1:74" ht="11.1" customHeight="1" x14ac:dyDescent="0.2">
      <c r="A9" s="104" t="s">
        <v>748</v>
      </c>
      <c r="B9" s="130" t="s">
        <v>587</v>
      </c>
      <c r="C9" s="214">
        <v>0.13497651599999999</v>
      </c>
      <c r="D9" s="214">
        <v>0.11230678600000001</v>
      </c>
      <c r="E9" s="214">
        <v>0.11763480599999999</v>
      </c>
      <c r="F9" s="214">
        <v>0.115111667</v>
      </c>
      <c r="G9" s="214">
        <v>0.147216968</v>
      </c>
      <c r="H9" s="214">
        <v>0.14826890000000001</v>
      </c>
      <c r="I9" s="214">
        <v>0.169951871</v>
      </c>
      <c r="J9" s="214">
        <v>0.18757948399999999</v>
      </c>
      <c r="K9" s="214">
        <v>0.1756115</v>
      </c>
      <c r="L9" s="214">
        <v>0.142613613</v>
      </c>
      <c r="M9" s="214">
        <v>0.15692213399999999</v>
      </c>
      <c r="N9" s="214">
        <v>0.13841432300000001</v>
      </c>
      <c r="O9" s="214">
        <v>0.16843451600000001</v>
      </c>
      <c r="P9" s="214">
        <v>0.15066853599999999</v>
      </c>
      <c r="Q9" s="214">
        <v>0.18349538700000001</v>
      </c>
      <c r="R9" s="214">
        <v>0.19809723300000001</v>
      </c>
      <c r="S9" s="214">
        <v>0.19378441900000001</v>
      </c>
      <c r="T9" s="214">
        <v>0.20257176599999999</v>
      </c>
      <c r="U9" s="214">
        <v>0.201587775</v>
      </c>
      <c r="V9" s="214">
        <v>0.21003132199999999</v>
      </c>
      <c r="W9" s="214">
        <v>0.19674493300000001</v>
      </c>
      <c r="X9" s="214">
        <v>0.147221451</v>
      </c>
      <c r="Y9" s="214">
        <v>0.17291933300000001</v>
      </c>
      <c r="Z9" s="214">
        <v>0.16453748400000001</v>
      </c>
      <c r="AA9" s="214">
        <v>0.19788496799999999</v>
      </c>
      <c r="AB9" s="214">
        <v>0.16830013799999999</v>
      </c>
      <c r="AC9" s="214">
        <v>0.165742419</v>
      </c>
      <c r="AD9" s="214">
        <v>0.14173623299999999</v>
      </c>
      <c r="AE9" s="214">
        <v>0.16745574199999999</v>
      </c>
      <c r="AF9" s="214">
        <v>0.20459913299999999</v>
      </c>
      <c r="AG9" s="214">
        <v>0.22900867799999999</v>
      </c>
      <c r="AH9" s="214">
        <v>0.21813471000000001</v>
      </c>
      <c r="AI9" s="214">
        <v>0.157019933</v>
      </c>
      <c r="AJ9" s="214">
        <v>0.17156490299999999</v>
      </c>
      <c r="AK9" s="214">
        <v>0.20013096699999999</v>
      </c>
      <c r="AL9" s="214">
        <v>0.15720709699999999</v>
      </c>
      <c r="AM9" s="214">
        <v>0.17626368091</v>
      </c>
      <c r="AN9" s="214">
        <v>0.16018510030999999</v>
      </c>
      <c r="AO9" s="214">
        <v>0.15584594472999999</v>
      </c>
      <c r="AP9" s="214">
        <v>0.14872546386999999</v>
      </c>
      <c r="AQ9" s="214">
        <v>0.15781381754000001</v>
      </c>
      <c r="AR9" s="214">
        <v>0.17369120278</v>
      </c>
      <c r="AS9" s="214">
        <v>0.19001705715</v>
      </c>
      <c r="AT9" s="214">
        <v>0.18789883965000001</v>
      </c>
      <c r="AU9" s="214">
        <v>0.15121076117999999</v>
      </c>
      <c r="AV9" s="214">
        <v>0.12959369312999999</v>
      </c>
      <c r="AW9" s="214">
        <v>0.14023783870000001</v>
      </c>
      <c r="AX9" s="214">
        <v>0.13954597268999999</v>
      </c>
      <c r="AY9" s="214">
        <v>0.13178261290000001</v>
      </c>
      <c r="AZ9" s="214">
        <v>0.12571992857</v>
      </c>
      <c r="BA9" s="214">
        <v>0.14203696773999999</v>
      </c>
      <c r="BB9" s="214">
        <v>9.6904166666999997E-2</v>
      </c>
      <c r="BC9" s="214">
        <v>0.13218564516</v>
      </c>
      <c r="BD9" s="214">
        <v>0.14261886667000001</v>
      </c>
      <c r="BE9" s="214">
        <v>0.1795197952</v>
      </c>
      <c r="BF9" s="214">
        <v>0.17947258018000001</v>
      </c>
      <c r="BG9" s="214">
        <v>0.106322</v>
      </c>
      <c r="BH9" s="214">
        <v>9.0222499999999997E-2</v>
      </c>
      <c r="BI9" s="214">
        <v>0.1016719</v>
      </c>
      <c r="BJ9" s="355">
        <v>0.106783</v>
      </c>
      <c r="BK9" s="355">
        <v>0.1320026</v>
      </c>
      <c r="BL9" s="355">
        <v>0.12387289999999999</v>
      </c>
      <c r="BM9" s="355">
        <v>0.1255732</v>
      </c>
      <c r="BN9" s="355">
        <v>0.1240015</v>
      </c>
      <c r="BO9" s="355">
        <v>0.13854949999999999</v>
      </c>
      <c r="BP9" s="355">
        <v>0.1576959</v>
      </c>
      <c r="BQ9" s="355">
        <v>0.17721010000000001</v>
      </c>
      <c r="BR9" s="355">
        <v>0.17721110000000001</v>
      </c>
      <c r="BS9" s="355">
        <v>0.14206479999999999</v>
      </c>
      <c r="BT9" s="355">
        <v>0.1203786</v>
      </c>
      <c r="BU9" s="355">
        <v>0.13035959999999999</v>
      </c>
      <c r="BV9" s="355">
        <v>0.13210520000000001</v>
      </c>
    </row>
    <row r="10" spans="1:74" ht="11.1" customHeight="1" x14ac:dyDescent="0.2">
      <c r="A10" s="104" t="s">
        <v>749</v>
      </c>
      <c r="B10" s="130" t="s">
        <v>528</v>
      </c>
      <c r="C10" s="214">
        <v>12.304483324</v>
      </c>
      <c r="D10" s="214">
        <v>11.696179489</v>
      </c>
      <c r="E10" s="214">
        <v>10.821604452000001</v>
      </c>
      <c r="F10" s="214">
        <v>10.036131255000001</v>
      </c>
      <c r="G10" s="214">
        <v>10.622194391000001</v>
      </c>
      <c r="H10" s="214">
        <v>12.07640366</v>
      </c>
      <c r="I10" s="214">
        <v>12.614453531000001</v>
      </c>
      <c r="J10" s="214">
        <v>12.585681042999999</v>
      </c>
      <c r="K10" s="214">
        <v>11.505161684999999</v>
      </c>
      <c r="L10" s="214">
        <v>10.288484535</v>
      </c>
      <c r="M10" s="214">
        <v>10.740089108999999</v>
      </c>
      <c r="N10" s="214">
        <v>11.040241936999999</v>
      </c>
      <c r="O10" s="214">
        <v>11.796020564000001</v>
      </c>
      <c r="P10" s="214">
        <v>12.096223769</v>
      </c>
      <c r="Q10" s="214">
        <v>10.6412984</v>
      </c>
      <c r="R10" s="214">
        <v>10.002541983</v>
      </c>
      <c r="S10" s="214">
        <v>10.583684812</v>
      </c>
      <c r="T10" s="214">
        <v>12.282878497</v>
      </c>
      <c r="U10" s="214">
        <v>13.118324962000001</v>
      </c>
      <c r="V10" s="214">
        <v>12.858941098000001</v>
      </c>
      <c r="W10" s="214">
        <v>11.867466540000001</v>
      </c>
      <c r="X10" s="214">
        <v>10.215340158</v>
      </c>
      <c r="Y10" s="214">
        <v>10.19469492</v>
      </c>
      <c r="Z10" s="214">
        <v>10.629931792000001</v>
      </c>
      <c r="AA10" s="214">
        <v>11.575919353</v>
      </c>
      <c r="AB10" s="214">
        <v>10.985038092</v>
      </c>
      <c r="AC10" s="214">
        <v>9.9847611579999995</v>
      </c>
      <c r="AD10" s="214">
        <v>9.9048545729999997</v>
      </c>
      <c r="AE10" s="214">
        <v>10.386309184</v>
      </c>
      <c r="AF10" s="214">
        <v>12.463972324</v>
      </c>
      <c r="AG10" s="214">
        <v>13.515684232</v>
      </c>
      <c r="AH10" s="214">
        <v>13.434289928</v>
      </c>
      <c r="AI10" s="214">
        <v>11.873168866</v>
      </c>
      <c r="AJ10" s="214">
        <v>10.266570186999999</v>
      </c>
      <c r="AK10" s="214">
        <v>10.10219002</v>
      </c>
      <c r="AL10" s="214">
        <v>11.297290220000001</v>
      </c>
      <c r="AM10" s="214">
        <v>11.246901553000001</v>
      </c>
      <c r="AN10" s="214">
        <v>10.504912963000001</v>
      </c>
      <c r="AO10" s="214">
        <v>10.411814232999999</v>
      </c>
      <c r="AP10" s="214">
        <v>9.9595516982000003</v>
      </c>
      <c r="AQ10" s="214">
        <v>10.561604763</v>
      </c>
      <c r="AR10" s="214">
        <v>12.104234833</v>
      </c>
      <c r="AS10" s="214">
        <v>13.234740863000001</v>
      </c>
      <c r="AT10" s="214">
        <v>12.586036958999999</v>
      </c>
      <c r="AU10" s="214">
        <v>11.346576483</v>
      </c>
      <c r="AV10" s="214">
        <v>10.464309131</v>
      </c>
      <c r="AW10" s="214">
        <v>10.484077648</v>
      </c>
      <c r="AX10" s="214">
        <v>11.541209865000001</v>
      </c>
      <c r="AY10" s="214">
        <v>12.209146434999999</v>
      </c>
      <c r="AZ10" s="214">
        <v>11.059360022</v>
      </c>
      <c r="BA10" s="214">
        <v>10.497359421000001</v>
      </c>
      <c r="BB10" s="214">
        <v>10.156606566000001</v>
      </c>
      <c r="BC10" s="214">
        <v>11.089311407</v>
      </c>
      <c r="BD10" s="214">
        <v>12.555487582</v>
      </c>
      <c r="BE10" s="214">
        <v>13.482189366</v>
      </c>
      <c r="BF10" s="214">
        <v>13.420913122</v>
      </c>
      <c r="BG10" s="214">
        <v>11.997591012000001</v>
      </c>
      <c r="BH10" s="214">
        <v>10.5649125</v>
      </c>
      <c r="BI10" s="214">
        <v>10.8531119</v>
      </c>
      <c r="BJ10" s="355">
        <v>11.49403</v>
      </c>
      <c r="BK10" s="355">
        <v>12.017530000000001</v>
      </c>
      <c r="BL10" s="355">
        <v>11.21767</v>
      </c>
      <c r="BM10" s="355">
        <v>10.484489999999999</v>
      </c>
      <c r="BN10" s="355">
        <v>9.912312</v>
      </c>
      <c r="BO10" s="355">
        <v>10.68985</v>
      </c>
      <c r="BP10" s="355">
        <v>12.19497</v>
      </c>
      <c r="BQ10" s="355">
        <v>13.25196</v>
      </c>
      <c r="BR10" s="355">
        <v>13.208399999999999</v>
      </c>
      <c r="BS10" s="355">
        <v>11.329319999999999</v>
      </c>
      <c r="BT10" s="355">
        <v>10.410869999999999</v>
      </c>
      <c r="BU10" s="355">
        <v>10.543380000000001</v>
      </c>
      <c r="BV10" s="355">
        <v>11.483829999999999</v>
      </c>
    </row>
    <row r="11" spans="1:74" ht="11.1" customHeight="1" x14ac:dyDescent="0.2">
      <c r="A11" s="104" t="s">
        <v>9</v>
      </c>
      <c r="B11" s="130" t="s">
        <v>366</v>
      </c>
      <c r="C11" s="214">
        <v>0.90832805400000005</v>
      </c>
      <c r="D11" s="214">
        <v>0.281040499</v>
      </c>
      <c r="E11" s="214">
        <v>0.69866832300000004</v>
      </c>
      <c r="F11" s="214">
        <v>0.48049032699999999</v>
      </c>
      <c r="G11" s="214">
        <v>0.86035741499999996</v>
      </c>
      <c r="H11" s="214">
        <v>0.93748103599999999</v>
      </c>
      <c r="I11" s="214">
        <v>0.87642800700000001</v>
      </c>
      <c r="J11" s="214">
        <v>0.83394117000000001</v>
      </c>
      <c r="K11" s="214">
        <v>0.220962307</v>
      </c>
      <c r="L11" s="214">
        <v>0.35636409499999999</v>
      </c>
      <c r="M11" s="214">
        <v>0.85005765</v>
      </c>
      <c r="N11" s="214">
        <v>0.65962299800000002</v>
      </c>
      <c r="O11" s="214">
        <v>0.76761117000000001</v>
      </c>
      <c r="P11" s="214">
        <v>0.75794656000000005</v>
      </c>
      <c r="Q11" s="214">
        <v>0.433072126</v>
      </c>
      <c r="R11" s="214">
        <v>0.46524563200000002</v>
      </c>
      <c r="S11" s="214">
        <v>0.92986685400000002</v>
      </c>
      <c r="T11" s="214">
        <v>1.006403229</v>
      </c>
      <c r="U11" s="214">
        <v>0.99269978199999998</v>
      </c>
      <c r="V11" s="214">
        <v>0.77030444499999995</v>
      </c>
      <c r="W11" s="214">
        <v>0.36747170000000001</v>
      </c>
      <c r="X11" s="214">
        <v>0.29283991199999998</v>
      </c>
      <c r="Y11" s="214">
        <v>0.60802026399999998</v>
      </c>
      <c r="Z11" s="214">
        <v>0.63537610899999997</v>
      </c>
      <c r="AA11" s="214">
        <v>0.84008991399999999</v>
      </c>
      <c r="AB11" s="214">
        <v>0.36834715699999998</v>
      </c>
      <c r="AC11" s="214">
        <v>0.39159882000000001</v>
      </c>
      <c r="AD11" s="214">
        <v>0.55760441900000002</v>
      </c>
      <c r="AE11" s="214">
        <v>0.83511741500000003</v>
      </c>
      <c r="AF11" s="214">
        <v>1.0760633509999999</v>
      </c>
      <c r="AG11" s="214">
        <v>1.1047376630000001</v>
      </c>
      <c r="AH11" s="214">
        <v>0.72895816000000002</v>
      </c>
      <c r="AI11" s="214">
        <v>0.25940147899999999</v>
      </c>
      <c r="AJ11" s="214">
        <v>0.33010160900000002</v>
      </c>
      <c r="AK11" s="214">
        <v>0.48268012599999999</v>
      </c>
      <c r="AL11" s="214">
        <v>0.89574010699999995</v>
      </c>
      <c r="AM11" s="214">
        <v>0.59964212285999996</v>
      </c>
      <c r="AN11" s="214">
        <v>0.27327528418000002</v>
      </c>
      <c r="AO11" s="214">
        <v>0.64122083732000001</v>
      </c>
      <c r="AP11" s="214">
        <v>0.49955565090999998</v>
      </c>
      <c r="AQ11" s="214">
        <v>0.78239260578000003</v>
      </c>
      <c r="AR11" s="214">
        <v>0.75922440590999996</v>
      </c>
      <c r="AS11" s="214">
        <v>0.97134601416999999</v>
      </c>
      <c r="AT11" s="214">
        <v>0.56622214848999997</v>
      </c>
      <c r="AU11" s="214">
        <v>0.25472488340999999</v>
      </c>
      <c r="AV11" s="214">
        <v>0.44164809672999999</v>
      </c>
      <c r="AW11" s="214">
        <v>0.66381606535000004</v>
      </c>
      <c r="AX11" s="214">
        <v>1.0730756507999999</v>
      </c>
      <c r="AY11" s="214">
        <v>0.83331641593000005</v>
      </c>
      <c r="AZ11" s="214">
        <v>0.38333108124999998</v>
      </c>
      <c r="BA11" s="214">
        <v>0.70331800938</v>
      </c>
      <c r="BB11" s="214">
        <v>0.65842287432000002</v>
      </c>
      <c r="BC11" s="214">
        <v>1.1028572067</v>
      </c>
      <c r="BD11" s="214">
        <v>1.0571471166999999</v>
      </c>
      <c r="BE11" s="214">
        <v>1.1542018868999999</v>
      </c>
      <c r="BF11" s="214">
        <v>0.87313868879000001</v>
      </c>
      <c r="BG11" s="214">
        <v>0.54612683407999996</v>
      </c>
      <c r="BH11" s="214">
        <v>0.49097981711999999</v>
      </c>
      <c r="BI11" s="214">
        <v>0.87221478834999999</v>
      </c>
      <c r="BJ11" s="355">
        <v>0.8614446</v>
      </c>
      <c r="BK11" s="355">
        <v>0.72983279999999995</v>
      </c>
      <c r="BL11" s="355">
        <v>0.41554790000000003</v>
      </c>
      <c r="BM11" s="355">
        <v>0.60364589999999996</v>
      </c>
      <c r="BN11" s="355">
        <v>0.53305150000000001</v>
      </c>
      <c r="BO11" s="355">
        <v>0.95577590000000001</v>
      </c>
      <c r="BP11" s="355">
        <v>0.97858100000000003</v>
      </c>
      <c r="BQ11" s="355">
        <v>1.0821879999999999</v>
      </c>
      <c r="BR11" s="355">
        <v>0.85822860000000001</v>
      </c>
      <c r="BS11" s="355">
        <v>0.24233660000000001</v>
      </c>
      <c r="BT11" s="355">
        <v>0.42444850000000001</v>
      </c>
      <c r="BU11" s="355">
        <v>0.69847090000000001</v>
      </c>
      <c r="BV11" s="355">
        <v>0.93534609999999996</v>
      </c>
    </row>
    <row r="12" spans="1:74" ht="11.1" customHeight="1" x14ac:dyDescent="0.2">
      <c r="A12" s="101"/>
      <c r="B12" s="105"/>
      <c r="C12" s="234"/>
      <c r="D12" s="234"/>
      <c r="E12" s="234"/>
      <c r="F12" s="234"/>
      <c r="G12" s="234"/>
      <c r="H12" s="234"/>
      <c r="I12" s="234"/>
      <c r="J12" s="234"/>
      <c r="K12" s="234"/>
      <c r="L12" s="234"/>
      <c r="M12" s="234"/>
      <c r="N12" s="234"/>
      <c r="O12" s="234"/>
      <c r="P12" s="234"/>
      <c r="Q12" s="234"/>
      <c r="R12" s="234"/>
      <c r="S12" s="234"/>
      <c r="T12" s="234"/>
      <c r="U12" s="234"/>
      <c r="V12" s="234"/>
      <c r="W12" s="234"/>
      <c r="X12" s="234"/>
      <c r="Y12" s="234"/>
      <c r="Z12" s="234"/>
      <c r="AA12" s="234"/>
      <c r="AB12" s="234"/>
      <c r="AC12" s="234"/>
      <c r="AD12" s="234"/>
      <c r="AE12" s="234"/>
      <c r="AF12" s="234"/>
      <c r="AG12" s="234"/>
      <c r="AH12" s="234"/>
      <c r="AI12" s="234"/>
      <c r="AJ12" s="234"/>
      <c r="AK12" s="234"/>
      <c r="AL12" s="234"/>
      <c r="AM12" s="234"/>
      <c r="AN12" s="234"/>
      <c r="AO12" s="234"/>
      <c r="AP12" s="234"/>
      <c r="AQ12" s="234"/>
      <c r="AR12" s="234"/>
      <c r="AS12" s="234"/>
      <c r="AT12" s="234"/>
      <c r="AU12" s="234"/>
      <c r="AV12" s="234"/>
      <c r="AW12" s="234"/>
      <c r="AX12" s="234"/>
      <c r="AY12" s="234"/>
      <c r="AZ12" s="234"/>
      <c r="BA12" s="234"/>
      <c r="BB12" s="234"/>
      <c r="BC12" s="234"/>
      <c r="BD12" s="234"/>
      <c r="BE12" s="234"/>
      <c r="BF12" s="234"/>
      <c r="BG12" s="234"/>
      <c r="BH12" s="234"/>
      <c r="BI12" s="234"/>
      <c r="BJ12" s="377"/>
      <c r="BK12" s="377"/>
      <c r="BL12" s="377"/>
      <c r="BM12" s="377"/>
      <c r="BN12" s="377"/>
      <c r="BO12" s="377"/>
      <c r="BP12" s="377"/>
      <c r="BQ12" s="377"/>
      <c r="BR12" s="377"/>
      <c r="BS12" s="377"/>
      <c r="BT12" s="377"/>
      <c r="BU12" s="377"/>
      <c r="BV12" s="377"/>
    </row>
    <row r="13" spans="1:74" ht="11.1" customHeight="1" x14ac:dyDescent="0.2">
      <c r="A13" s="101"/>
      <c r="B13" s="106" t="s">
        <v>79</v>
      </c>
      <c r="C13" s="234"/>
      <c r="D13" s="234"/>
      <c r="E13" s="234"/>
      <c r="F13" s="234"/>
      <c r="G13" s="234"/>
      <c r="H13" s="234"/>
      <c r="I13" s="234"/>
      <c r="J13" s="234"/>
      <c r="K13" s="234"/>
      <c r="L13" s="234"/>
      <c r="M13" s="234"/>
      <c r="N13" s="234"/>
      <c r="O13" s="234"/>
      <c r="P13" s="234"/>
      <c r="Q13" s="234"/>
      <c r="R13" s="234"/>
      <c r="S13" s="234"/>
      <c r="T13" s="234"/>
      <c r="U13" s="234"/>
      <c r="V13" s="234"/>
      <c r="W13" s="234"/>
      <c r="X13" s="234"/>
      <c r="Y13" s="234"/>
      <c r="Z13" s="234"/>
      <c r="AA13" s="234"/>
      <c r="AB13" s="234"/>
      <c r="AC13" s="234"/>
      <c r="AD13" s="234"/>
      <c r="AE13" s="234"/>
      <c r="AF13" s="234"/>
      <c r="AG13" s="234"/>
      <c r="AH13" s="234"/>
      <c r="AI13" s="234"/>
      <c r="AJ13" s="234"/>
      <c r="AK13" s="234"/>
      <c r="AL13" s="234"/>
      <c r="AM13" s="234"/>
      <c r="AN13" s="234"/>
      <c r="AO13" s="234"/>
      <c r="AP13" s="234"/>
      <c r="AQ13" s="234"/>
      <c r="AR13" s="234"/>
      <c r="AS13" s="234"/>
      <c r="AT13" s="234"/>
      <c r="AU13" s="234"/>
      <c r="AV13" s="234"/>
      <c r="AW13" s="234"/>
      <c r="AX13" s="234"/>
      <c r="AY13" s="234"/>
      <c r="AZ13" s="234"/>
      <c r="BA13" s="234"/>
      <c r="BB13" s="234"/>
      <c r="BC13" s="234"/>
      <c r="BD13" s="234"/>
      <c r="BE13" s="234"/>
      <c r="BF13" s="234"/>
      <c r="BG13" s="234"/>
      <c r="BH13" s="234"/>
      <c r="BI13" s="234"/>
      <c r="BJ13" s="377"/>
      <c r="BK13" s="377"/>
      <c r="BL13" s="377"/>
      <c r="BM13" s="377"/>
      <c r="BN13" s="377"/>
      <c r="BO13" s="377"/>
      <c r="BP13" s="377"/>
      <c r="BQ13" s="377"/>
      <c r="BR13" s="377"/>
      <c r="BS13" s="377"/>
      <c r="BT13" s="377"/>
      <c r="BU13" s="377"/>
      <c r="BV13" s="377"/>
    </row>
    <row r="14" spans="1:74" ht="11.1" customHeight="1" x14ac:dyDescent="0.2">
      <c r="A14" s="104" t="s">
        <v>754</v>
      </c>
      <c r="B14" s="130" t="s">
        <v>588</v>
      </c>
      <c r="C14" s="214">
        <v>11.0076862</v>
      </c>
      <c r="D14" s="214">
        <v>11.03361189</v>
      </c>
      <c r="E14" s="214">
        <v>9.754457682</v>
      </c>
      <c r="F14" s="214">
        <v>9.1964555640000007</v>
      </c>
      <c r="G14" s="214">
        <v>9.4006731919999993</v>
      </c>
      <c r="H14" s="214">
        <v>10.75973267</v>
      </c>
      <c r="I14" s="214">
        <v>11.33948337</v>
      </c>
      <c r="J14" s="214">
        <v>11.351064259999999</v>
      </c>
      <c r="K14" s="214">
        <v>10.896904040000001</v>
      </c>
      <c r="L14" s="214">
        <v>9.5703156259999993</v>
      </c>
      <c r="M14" s="214">
        <v>9.5137527520000003</v>
      </c>
      <c r="N14" s="214">
        <v>9.9877320269999998</v>
      </c>
      <c r="O14" s="214">
        <v>10.63439743</v>
      </c>
      <c r="P14" s="214">
        <v>10.95601572</v>
      </c>
      <c r="Q14" s="214">
        <v>9.8500570720000002</v>
      </c>
      <c r="R14" s="214">
        <v>9.1825040260000002</v>
      </c>
      <c r="S14" s="214">
        <v>9.2932483690000005</v>
      </c>
      <c r="T14" s="214">
        <v>10.87989659</v>
      </c>
      <c r="U14" s="214">
        <v>11.707679580000001</v>
      </c>
      <c r="V14" s="214">
        <v>11.678444130000001</v>
      </c>
      <c r="W14" s="214">
        <v>11.09859584</v>
      </c>
      <c r="X14" s="214">
        <v>9.5501724570000004</v>
      </c>
      <c r="Y14" s="214">
        <v>9.1972176280000006</v>
      </c>
      <c r="Z14" s="214">
        <v>9.5917276279999992</v>
      </c>
      <c r="AA14" s="214">
        <v>10.35129564</v>
      </c>
      <c r="AB14" s="214">
        <v>10.23468149</v>
      </c>
      <c r="AC14" s="214">
        <v>9.2197535150000007</v>
      </c>
      <c r="AD14" s="214">
        <v>8.9843745760000004</v>
      </c>
      <c r="AE14" s="214">
        <v>9.1841174680000002</v>
      </c>
      <c r="AF14" s="214">
        <v>10.995930169999999</v>
      </c>
      <c r="AG14" s="214">
        <v>12.00555703</v>
      </c>
      <c r="AH14" s="214">
        <v>12.29652671</v>
      </c>
      <c r="AI14" s="214">
        <v>11.22506954</v>
      </c>
      <c r="AJ14" s="214">
        <v>9.57034421</v>
      </c>
      <c r="AK14" s="214">
        <v>9.2438993459999992</v>
      </c>
      <c r="AL14" s="214">
        <v>10.02329761</v>
      </c>
      <c r="AM14" s="214">
        <v>10.265009940000001</v>
      </c>
      <c r="AN14" s="214">
        <v>9.8504492486000004</v>
      </c>
      <c r="AO14" s="214">
        <v>9.4025608851999998</v>
      </c>
      <c r="AP14" s="214">
        <v>9.0945739427000003</v>
      </c>
      <c r="AQ14" s="214">
        <v>9.4164026729000003</v>
      </c>
      <c r="AR14" s="214">
        <v>10.954128379</v>
      </c>
      <c r="AS14" s="214">
        <v>11.859978449</v>
      </c>
      <c r="AT14" s="214">
        <v>11.622872279999999</v>
      </c>
      <c r="AU14" s="214">
        <v>10.725601007</v>
      </c>
      <c r="AV14" s="214">
        <v>9.6638130781000005</v>
      </c>
      <c r="AW14" s="214">
        <v>9.4460991436999997</v>
      </c>
      <c r="AX14" s="214">
        <v>10.072647012999999</v>
      </c>
      <c r="AY14" s="214">
        <v>10.981346423</v>
      </c>
      <c r="AZ14" s="214">
        <v>10.285340468999999</v>
      </c>
      <c r="BA14" s="214">
        <v>9.4282628493999994</v>
      </c>
      <c r="BB14" s="214">
        <v>9.1305567619999994</v>
      </c>
      <c r="BC14" s="214">
        <v>9.6169760100000001</v>
      </c>
      <c r="BD14" s="214">
        <v>11.107695984999999</v>
      </c>
      <c r="BE14" s="214">
        <v>11.927710973</v>
      </c>
      <c r="BF14" s="214">
        <v>12.142465325</v>
      </c>
      <c r="BG14" s="214">
        <v>11.064095561</v>
      </c>
      <c r="BH14" s="214">
        <v>9.7174497331000005</v>
      </c>
      <c r="BI14" s="214">
        <v>9.6107779808</v>
      </c>
      <c r="BJ14" s="355">
        <v>10.25085</v>
      </c>
      <c r="BK14" s="355">
        <v>10.91419</v>
      </c>
      <c r="BL14" s="355">
        <v>10.43</v>
      </c>
      <c r="BM14" s="355">
        <v>9.5179709999999993</v>
      </c>
      <c r="BN14" s="355">
        <v>9.0231169999999992</v>
      </c>
      <c r="BO14" s="355">
        <v>9.3754799999999996</v>
      </c>
      <c r="BP14" s="355">
        <v>10.8428</v>
      </c>
      <c r="BQ14" s="355">
        <v>11.785640000000001</v>
      </c>
      <c r="BR14" s="355">
        <v>11.969139999999999</v>
      </c>
      <c r="BS14" s="355">
        <v>10.72076</v>
      </c>
      <c r="BT14" s="355">
        <v>9.63401</v>
      </c>
      <c r="BU14" s="355">
        <v>9.4736999999999991</v>
      </c>
      <c r="BV14" s="355">
        <v>10.161149999999999</v>
      </c>
    </row>
    <row r="15" spans="1:74" ht="11.1" customHeight="1" x14ac:dyDescent="0.2">
      <c r="A15" s="104" t="s">
        <v>750</v>
      </c>
      <c r="B15" s="130" t="s">
        <v>522</v>
      </c>
      <c r="C15" s="214">
        <v>4.7261755589999996</v>
      </c>
      <c r="D15" s="214">
        <v>4.5884056439999998</v>
      </c>
      <c r="E15" s="214">
        <v>3.6849291759999998</v>
      </c>
      <c r="F15" s="214">
        <v>3.0763238340000001</v>
      </c>
      <c r="G15" s="214">
        <v>3.0879602519999998</v>
      </c>
      <c r="H15" s="214">
        <v>3.934967892</v>
      </c>
      <c r="I15" s="214">
        <v>4.4202570789999998</v>
      </c>
      <c r="J15" s="214">
        <v>4.3816063420000004</v>
      </c>
      <c r="K15" s="214">
        <v>4.0247115820000001</v>
      </c>
      <c r="L15" s="214">
        <v>3.1625058670000001</v>
      </c>
      <c r="M15" s="214">
        <v>3.3161923679999998</v>
      </c>
      <c r="N15" s="214">
        <v>3.8967941979999998</v>
      </c>
      <c r="O15" s="214">
        <v>4.4440277029999997</v>
      </c>
      <c r="P15" s="214">
        <v>4.4227757350000001</v>
      </c>
      <c r="Q15" s="214">
        <v>3.7795842149999999</v>
      </c>
      <c r="R15" s="214">
        <v>3.0066395789999998</v>
      </c>
      <c r="S15" s="214">
        <v>3.0696946089999999</v>
      </c>
      <c r="T15" s="214">
        <v>4.0099917840000003</v>
      </c>
      <c r="U15" s="214">
        <v>4.7109125990000003</v>
      </c>
      <c r="V15" s="214">
        <v>4.6617788579999999</v>
      </c>
      <c r="W15" s="214">
        <v>4.1805555429999997</v>
      </c>
      <c r="X15" s="214">
        <v>3.20480798</v>
      </c>
      <c r="Y15" s="214">
        <v>3.0892583070000001</v>
      </c>
      <c r="Z15" s="214">
        <v>3.6022721579999999</v>
      </c>
      <c r="AA15" s="214">
        <v>4.2248983320000004</v>
      </c>
      <c r="AB15" s="214">
        <v>3.998600862</v>
      </c>
      <c r="AC15" s="214">
        <v>3.233115336</v>
      </c>
      <c r="AD15" s="214">
        <v>2.9414780120000001</v>
      </c>
      <c r="AE15" s="214">
        <v>3.038646119</v>
      </c>
      <c r="AF15" s="214">
        <v>4.1737079819999998</v>
      </c>
      <c r="AG15" s="214">
        <v>4.9809460320000003</v>
      </c>
      <c r="AH15" s="214">
        <v>5.0465007609999999</v>
      </c>
      <c r="AI15" s="214">
        <v>4.3120977209999998</v>
      </c>
      <c r="AJ15" s="214">
        <v>3.2744505099999999</v>
      </c>
      <c r="AK15" s="214">
        <v>3.108136375</v>
      </c>
      <c r="AL15" s="214">
        <v>3.9122856619999999</v>
      </c>
      <c r="AM15" s="214">
        <v>4.1681451184</v>
      </c>
      <c r="AN15" s="214">
        <v>3.6060084179</v>
      </c>
      <c r="AO15" s="214">
        <v>3.3256619439000001</v>
      </c>
      <c r="AP15" s="214">
        <v>3.0241501287000001</v>
      </c>
      <c r="AQ15" s="214">
        <v>3.1703599619</v>
      </c>
      <c r="AR15" s="214">
        <v>4.0847723020000002</v>
      </c>
      <c r="AS15" s="214">
        <v>4.8354994122999999</v>
      </c>
      <c r="AT15" s="214">
        <v>4.5808763396999996</v>
      </c>
      <c r="AU15" s="214">
        <v>3.9592927442999999</v>
      </c>
      <c r="AV15" s="214">
        <v>3.3164852587000002</v>
      </c>
      <c r="AW15" s="214">
        <v>3.2773521830000001</v>
      </c>
      <c r="AX15" s="214">
        <v>3.9356327928999999</v>
      </c>
      <c r="AY15" s="214">
        <v>4.8057418026000001</v>
      </c>
      <c r="AZ15" s="214">
        <v>4.0493879706999998</v>
      </c>
      <c r="BA15" s="214">
        <v>3.4496404568000001</v>
      </c>
      <c r="BB15" s="214">
        <v>3.1709353593</v>
      </c>
      <c r="BC15" s="214">
        <v>3.3371790099999998</v>
      </c>
      <c r="BD15" s="214">
        <v>4.3159182772999998</v>
      </c>
      <c r="BE15" s="214">
        <v>4.9377653993999999</v>
      </c>
      <c r="BF15" s="214">
        <v>4.9237550545</v>
      </c>
      <c r="BG15" s="214">
        <v>4.2819274033000001</v>
      </c>
      <c r="BH15" s="214">
        <v>3.4103411299999999</v>
      </c>
      <c r="BI15" s="214">
        <v>3.4217659199999999</v>
      </c>
      <c r="BJ15" s="355">
        <v>4.0699589999999999</v>
      </c>
      <c r="BK15" s="355">
        <v>4.7063509999999997</v>
      </c>
      <c r="BL15" s="355">
        <v>4.120247</v>
      </c>
      <c r="BM15" s="355">
        <v>3.49858</v>
      </c>
      <c r="BN15" s="355">
        <v>3.0365419999999999</v>
      </c>
      <c r="BO15" s="355">
        <v>3.1255380000000001</v>
      </c>
      <c r="BP15" s="355">
        <v>4.082891</v>
      </c>
      <c r="BQ15" s="355">
        <v>4.7850440000000001</v>
      </c>
      <c r="BR15" s="355">
        <v>4.7674909999999997</v>
      </c>
      <c r="BS15" s="355">
        <v>4.0107020000000002</v>
      </c>
      <c r="BT15" s="355">
        <v>3.3145980000000002</v>
      </c>
      <c r="BU15" s="355">
        <v>3.3008739999999999</v>
      </c>
      <c r="BV15" s="355">
        <v>3.97017</v>
      </c>
    </row>
    <row r="16" spans="1:74" ht="11.1" customHeight="1" x14ac:dyDescent="0.2">
      <c r="A16" s="104" t="s">
        <v>751</v>
      </c>
      <c r="B16" s="130" t="s">
        <v>521</v>
      </c>
      <c r="C16" s="214">
        <v>3.67309435</v>
      </c>
      <c r="D16" s="214">
        <v>3.7268800880000001</v>
      </c>
      <c r="E16" s="214">
        <v>3.4505769910000001</v>
      </c>
      <c r="F16" s="214">
        <v>3.4152983269999999</v>
      </c>
      <c r="G16" s="214">
        <v>3.5375983500000001</v>
      </c>
      <c r="H16" s="214">
        <v>3.94741768</v>
      </c>
      <c r="I16" s="214">
        <v>4.0462628069999997</v>
      </c>
      <c r="J16" s="214">
        <v>4.0517097959999999</v>
      </c>
      <c r="K16" s="214">
        <v>4.0016270890000003</v>
      </c>
      <c r="L16" s="214">
        <v>3.6459065449999999</v>
      </c>
      <c r="M16" s="214">
        <v>3.4748489770000002</v>
      </c>
      <c r="N16" s="214">
        <v>3.486136916</v>
      </c>
      <c r="O16" s="214">
        <v>3.6006341100000001</v>
      </c>
      <c r="P16" s="214">
        <v>3.767231298</v>
      </c>
      <c r="Q16" s="214">
        <v>3.4772930190000002</v>
      </c>
      <c r="R16" s="214">
        <v>3.4722599270000001</v>
      </c>
      <c r="S16" s="214">
        <v>3.5292146359999998</v>
      </c>
      <c r="T16" s="214">
        <v>3.9756707069999999</v>
      </c>
      <c r="U16" s="214">
        <v>4.1452984930000003</v>
      </c>
      <c r="V16" s="214">
        <v>4.1457716920000003</v>
      </c>
      <c r="W16" s="214">
        <v>4.0731802119999996</v>
      </c>
      <c r="X16" s="214">
        <v>3.6394028239999998</v>
      </c>
      <c r="Y16" s="214">
        <v>3.4713413169999998</v>
      </c>
      <c r="Z16" s="214">
        <v>3.4461105619999999</v>
      </c>
      <c r="AA16" s="214">
        <v>3.561628271</v>
      </c>
      <c r="AB16" s="214">
        <v>3.567299641</v>
      </c>
      <c r="AC16" s="214">
        <v>3.410941239</v>
      </c>
      <c r="AD16" s="214">
        <v>3.401504289</v>
      </c>
      <c r="AE16" s="214">
        <v>3.4979642640000002</v>
      </c>
      <c r="AF16" s="214">
        <v>4.0121091010000001</v>
      </c>
      <c r="AG16" s="214">
        <v>4.1947844559999998</v>
      </c>
      <c r="AH16" s="214">
        <v>4.3554464790000003</v>
      </c>
      <c r="AI16" s="214">
        <v>4.1164274589999996</v>
      </c>
      <c r="AJ16" s="214">
        <v>3.643961827</v>
      </c>
      <c r="AK16" s="214">
        <v>3.5019955839999999</v>
      </c>
      <c r="AL16" s="214">
        <v>3.5539380880000002</v>
      </c>
      <c r="AM16" s="214">
        <v>3.5331134081000002</v>
      </c>
      <c r="AN16" s="214">
        <v>3.5598349649999999</v>
      </c>
      <c r="AO16" s="214">
        <v>3.4583424100000002</v>
      </c>
      <c r="AP16" s="214">
        <v>3.4208370060000002</v>
      </c>
      <c r="AQ16" s="214">
        <v>3.5454853228999998</v>
      </c>
      <c r="AR16" s="214">
        <v>4.0018130692999998</v>
      </c>
      <c r="AS16" s="214">
        <v>4.1717075273999997</v>
      </c>
      <c r="AT16" s="214">
        <v>4.1460461094000003</v>
      </c>
      <c r="AU16" s="214">
        <v>3.9610326373000002</v>
      </c>
      <c r="AV16" s="214">
        <v>3.6556747773999998</v>
      </c>
      <c r="AW16" s="214">
        <v>3.5003024592999998</v>
      </c>
      <c r="AX16" s="214">
        <v>3.5271547265000001</v>
      </c>
      <c r="AY16" s="214">
        <v>3.6978780709999999</v>
      </c>
      <c r="AZ16" s="214">
        <v>3.6434981614000002</v>
      </c>
      <c r="BA16" s="214">
        <v>3.4807064583999998</v>
      </c>
      <c r="BB16" s="214">
        <v>3.4313403290000002</v>
      </c>
      <c r="BC16" s="214">
        <v>3.6329626209999999</v>
      </c>
      <c r="BD16" s="214">
        <v>4.0532443540000003</v>
      </c>
      <c r="BE16" s="214">
        <v>4.2243396889999998</v>
      </c>
      <c r="BF16" s="214">
        <v>4.3333241181000002</v>
      </c>
      <c r="BG16" s="214">
        <v>4.0533413542999996</v>
      </c>
      <c r="BH16" s="214">
        <v>3.6397756499999998</v>
      </c>
      <c r="BI16" s="214">
        <v>3.5239779200000001</v>
      </c>
      <c r="BJ16" s="355">
        <v>3.5470809999999999</v>
      </c>
      <c r="BK16" s="355">
        <v>3.6878639999999998</v>
      </c>
      <c r="BL16" s="355">
        <v>3.685962</v>
      </c>
      <c r="BM16" s="355">
        <v>3.4873129999999999</v>
      </c>
      <c r="BN16" s="355">
        <v>3.4246650000000001</v>
      </c>
      <c r="BO16" s="355">
        <v>3.5618650000000001</v>
      </c>
      <c r="BP16" s="355">
        <v>3.9863680000000001</v>
      </c>
      <c r="BQ16" s="355">
        <v>4.1996880000000001</v>
      </c>
      <c r="BR16" s="355">
        <v>4.289104</v>
      </c>
      <c r="BS16" s="355">
        <v>3.948779</v>
      </c>
      <c r="BT16" s="355">
        <v>3.6281780000000001</v>
      </c>
      <c r="BU16" s="355">
        <v>3.4923160000000002</v>
      </c>
      <c r="BV16" s="355">
        <v>3.549417</v>
      </c>
    </row>
    <row r="17" spans="1:74" ht="11.1" customHeight="1" x14ac:dyDescent="0.2">
      <c r="A17" s="104" t="s">
        <v>752</v>
      </c>
      <c r="B17" s="130" t="s">
        <v>520</v>
      </c>
      <c r="C17" s="214">
        <v>2.585446675</v>
      </c>
      <c r="D17" s="214">
        <v>2.6933308720000002</v>
      </c>
      <c r="E17" s="214">
        <v>2.5980344899999999</v>
      </c>
      <c r="F17" s="214">
        <v>2.683510885</v>
      </c>
      <c r="G17" s="214">
        <v>2.754289912</v>
      </c>
      <c r="H17" s="214">
        <v>2.857036533</v>
      </c>
      <c r="I17" s="214">
        <v>2.8521645260000001</v>
      </c>
      <c r="J17" s="214">
        <v>2.897045425</v>
      </c>
      <c r="K17" s="214">
        <v>2.8496385910000002</v>
      </c>
      <c r="L17" s="214">
        <v>2.7417473179999998</v>
      </c>
      <c r="M17" s="214">
        <v>2.7014732119999998</v>
      </c>
      <c r="N17" s="214">
        <v>2.5845973579999999</v>
      </c>
      <c r="O17" s="214">
        <v>2.568032246</v>
      </c>
      <c r="P17" s="214">
        <v>2.7410273329999999</v>
      </c>
      <c r="Q17" s="214">
        <v>2.5712614839999999</v>
      </c>
      <c r="R17" s="214">
        <v>2.6829544219999999</v>
      </c>
      <c r="S17" s="214">
        <v>2.6747012560000001</v>
      </c>
      <c r="T17" s="214">
        <v>2.8739234589999998</v>
      </c>
      <c r="U17" s="214">
        <v>2.8305595659999998</v>
      </c>
      <c r="V17" s="214">
        <v>2.8507443289999999</v>
      </c>
      <c r="W17" s="214">
        <v>2.8243494729999998</v>
      </c>
      <c r="X17" s="214">
        <v>2.6854461660000002</v>
      </c>
      <c r="Y17" s="214">
        <v>2.6164889480000002</v>
      </c>
      <c r="Z17" s="214">
        <v>2.5233671320000002</v>
      </c>
      <c r="AA17" s="214">
        <v>2.5434794549999999</v>
      </c>
      <c r="AB17" s="214">
        <v>2.646498588</v>
      </c>
      <c r="AC17" s="214">
        <v>2.5560439119999998</v>
      </c>
      <c r="AD17" s="214">
        <v>2.6215575609999999</v>
      </c>
      <c r="AE17" s="214">
        <v>2.6287566450000002</v>
      </c>
      <c r="AF17" s="214">
        <v>2.7890677940000002</v>
      </c>
      <c r="AG17" s="214">
        <v>2.808916081</v>
      </c>
      <c r="AH17" s="214">
        <v>2.8742109149999999</v>
      </c>
      <c r="AI17" s="214">
        <v>2.7753102479999998</v>
      </c>
      <c r="AJ17" s="214">
        <v>2.6321700689999998</v>
      </c>
      <c r="AK17" s="214">
        <v>2.614047732</v>
      </c>
      <c r="AL17" s="214">
        <v>2.5360107250000001</v>
      </c>
      <c r="AM17" s="214">
        <v>2.5422294639</v>
      </c>
      <c r="AN17" s="214">
        <v>2.6619212146</v>
      </c>
      <c r="AO17" s="214">
        <v>2.5977491858000001</v>
      </c>
      <c r="AP17" s="214">
        <v>2.6299519249999999</v>
      </c>
      <c r="AQ17" s="214">
        <v>2.6817571052</v>
      </c>
      <c r="AR17" s="214">
        <v>2.846617943</v>
      </c>
      <c r="AS17" s="214">
        <v>2.8324558674000002</v>
      </c>
      <c r="AT17" s="214">
        <v>2.8753046087</v>
      </c>
      <c r="AU17" s="214">
        <v>2.7846713407000001</v>
      </c>
      <c r="AV17" s="214">
        <v>2.6714558267999999</v>
      </c>
      <c r="AW17" s="214">
        <v>2.648519727</v>
      </c>
      <c r="AX17" s="214">
        <v>2.5884454555</v>
      </c>
      <c r="AY17" s="214">
        <v>2.4535056413</v>
      </c>
      <c r="AZ17" s="214">
        <v>2.5694942936</v>
      </c>
      <c r="BA17" s="214">
        <v>2.4777437552000001</v>
      </c>
      <c r="BB17" s="214">
        <v>2.5080187996999999</v>
      </c>
      <c r="BC17" s="214">
        <v>2.6277626752000001</v>
      </c>
      <c r="BD17" s="214">
        <v>2.7175951450000002</v>
      </c>
      <c r="BE17" s="214">
        <v>2.7449613947999998</v>
      </c>
      <c r="BF17" s="214">
        <v>2.8632620773999999</v>
      </c>
      <c r="BG17" s="214">
        <v>2.7072140533</v>
      </c>
      <c r="BH17" s="214">
        <v>2.6482531100000002</v>
      </c>
      <c r="BI17" s="214">
        <v>2.6457842299999998</v>
      </c>
      <c r="BJ17" s="355">
        <v>2.6132019999999998</v>
      </c>
      <c r="BK17" s="355">
        <v>2.4982820000000001</v>
      </c>
      <c r="BL17" s="355">
        <v>2.6010939999999998</v>
      </c>
      <c r="BM17" s="355">
        <v>2.5118909999999999</v>
      </c>
      <c r="BN17" s="355">
        <v>2.5421299999999998</v>
      </c>
      <c r="BO17" s="355">
        <v>2.6691539999999998</v>
      </c>
      <c r="BP17" s="355">
        <v>2.7533460000000001</v>
      </c>
      <c r="BQ17" s="355">
        <v>2.7806310000000001</v>
      </c>
      <c r="BR17" s="355">
        <v>2.8926440000000002</v>
      </c>
      <c r="BS17" s="355">
        <v>2.7409590000000001</v>
      </c>
      <c r="BT17" s="355">
        <v>2.6720739999999998</v>
      </c>
      <c r="BU17" s="355">
        <v>2.6612659999999999</v>
      </c>
      <c r="BV17" s="355">
        <v>2.6210559999999998</v>
      </c>
    </row>
    <row r="18" spans="1:74" ht="11.1" customHeight="1" x14ac:dyDescent="0.2">
      <c r="A18" s="104" t="s">
        <v>753</v>
      </c>
      <c r="B18" s="130" t="s">
        <v>1006</v>
      </c>
      <c r="C18" s="214">
        <v>2.2969618000000001E-2</v>
      </c>
      <c r="D18" s="214">
        <v>2.499529E-2</v>
      </c>
      <c r="E18" s="214">
        <v>2.0917024999999999E-2</v>
      </c>
      <c r="F18" s="214">
        <v>2.1322516999999999E-2</v>
      </c>
      <c r="G18" s="214">
        <v>2.0824677999999999E-2</v>
      </c>
      <c r="H18" s="214">
        <v>2.0310561000000001E-2</v>
      </c>
      <c r="I18" s="214">
        <v>2.0798963E-2</v>
      </c>
      <c r="J18" s="214">
        <v>2.0702696999999999E-2</v>
      </c>
      <c r="K18" s="214">
        <v>2.0926779E-2</v>
      </c>
      <c r="L18" s="214">
        <v>2.0155895E-2</v>
      </c>
      <c r="M18" s="214">
        <v>2.1238193999999998E-2</v>
      </c>
      <c r="N18" s="214">
        <v>2.0203555000000002E-2</v>
      </c>
      <c r="O18" s="214">
        <v>2.1703368000000001E-2</v>
      </c>
      <c r="P18" s="214">
        <v>2.4981353000000001E-2</v>
      </c>
      <c r="Q18" s="214">
        <v>2.1918354000000001E-2</v>
      </c>
      <c r="R18" s="214">
        <v>2.0650096999999999E-2</v>
      </c>
      <c r="S18" s="214">
        <v>1.9637867999999999E-2</v>
      </c>
      <c r="T18" s="214">
        <v>2.0310644999999999E-2</v>
      </c>
      <c r="U18" s="214">
        <v>2.0908919000000002E-2</v>
      </c>
      <c r="V18" s="214">
        <v>2.0149251999999999E-2</v>
      </c>
      <c r="W18" s="214">
        <v>2.0510613E-2</v>
      </c>
      <c r="X18" s="214">
        <v>2.0515487999999998E-2</v>
      </c>
      <c r="Y18" s="214">
        <v>2.0129055E-2</v>
      </c>
      <c r="Z18" s="214">
        <v>1.9977776999999999E-2</v>
      </c>
      <c r="AA18" s="214">
        <v>2.1289578999999999E-2</v>
      </c>
      <c r="AB18" s="214">
        <v>2.2282397999999998E-2</v>
      </c>
      <c r="AC18" s="214">
        <v>1.9653027999999999E-2</v>
      </c>
      <c r="AD18" s="214">
        <v>1.9834714999999999E-2</v>
      </c>
      <c r="AE18" s="214">
        <v>1.8750439000000001E-2</v>
      </c>
      <c r="AF18" s="214">
        <v>2.1045294999999999E-2</v>
      </c>
      <c r="AG18" s="214">
        <v>2.0910465999999999E-2</v>
      </c>
      <c r="AH18" s="214">
        <v>2.0368559000000001E-2</v>
      </c>
      <c r="AI18" s="214">
        <v>2.1234109000000001E-2</v>
      </c>
      <c r="AJ18" s="214">
        <v>1.9761804000000001E-2</v>
      </c>
      <c r="AK18" s="214">
        <v>1.9719654999999999E-2</v>
      </c>
      <c r="AL18" s="214">
        <v>2.1063131999999998E-2</v>
      </c>
      <c r="AM18" s="214">
        <v>2.1521950000000001E-2</v>
      </c>
      <c r="AN18" s="214">
        <v>2.2684651428999999E-2</v>
      </c>
      <c r="AO18" s="214">
        <v>2.0807345484000001E-2</v>
      </c>
      <c r="AP18" s="214">
        <v>1.9634883333000001E-2</v>
      </c>
      <c r="AQ18" s="214">
        <v>1.8800282581E-2</v>
      </c>
      <c r="AR18" s="214">
        <v>2.0925064332999999E-2</v>
      </c>
      <c r="AS18" s="214">
        <v>2.0315641935E-2</v>
      </c>
      <c r="AT18" s="214">
        <v>2.0645222258000001E-2</v>
      </c>
      <c r="AU18" s="214">
        <v>2.0604285332999999E-2</v>
      </c>
      <c r="AV18" s="214">
        <v>2.0197215160999999E-2</v>
      </c>
      <c r="AW18" s="214">
        <v>1.9924774332999998E-2</v>
      </c>
      <c r="AX18" s="214">
        <v>2.1414038065000002E-2</v>
      </c>
      <c r="AY18" s="214">
        <v>2.4220907419000001E-2</v>
      </c>
      <c r="AZ18" s="214">
        <v>2.2960043214000001E-2</v>
      </c>
      <c r="BA18" s="214">
        <v>2.0172179031999998E-2</v>
      </c>
      <c r="BB18" s="214">
        <v>2.0262274E-2</v>
      </c>
      <c r="BC18" s="214">
        <v>1.9071704193999998E-2</v>
      </c>
      <c r="BD18" s="214">
        <v>2.0938208667E-2</v>
      </c>
      <c r="BE18" s="214">
        <v>2.0644489677E-2</v>
      </c>
      <c r="BF18" s="214">
        <v>2.2124074838999998E-2</v>
      </c>
      <c r="BG18" s="214">
        <v>2.161275E-2</v>
      </c>
      <c r="BH18" s="214">
        <v>1.90798431E-2</v>
      </c>
      <c r="BI18" s="214">
        <v>1.9249910799999999E-2</v>
      </c>
      <c r="BJ18" s="355">
        <v>2.0608999999999999E-2</v>
      </c>
      <c r="BK18" s="355">
        <v>2.16919E-2</v>
      </c>
      <c r="BL18" s="355">
        <v>2.2697599999999998E-2</v>
      </c>
      <c r="BM18" s="355">
        <v>2.0187299999999998E-2</v>
      </c>
      <c r="BN18" s="355">
        <v>1.9779999999999999E-2</v>
      </c>
      <c r="BO18" s="355">
        <v>1.8922600000000001E-2</v>
      </c>
      <c r="BP18" s="355">
        <v>2.01957E-2</v>
      </c>
      <c r="BQ18" s="355">
        <v>2.0273099999999999E-2</v>
      </c>
      <c r="BR18" s="355">
        <v>1.9899799999999999E-2</v>
      </c>
      <c r="BS18" s="355">
        <v>2.03225E-2</v>
      </c>
      <c r="BT18" s="355">
        <v>1.9160699999999999E-2</v>
      </c>
      <c r="BU18" s="355">
        <v>1.9244399999999998E-2</v>
      </c>
      <c r="BV18" s="355">
        <v>2.0502099999999999E-2</v>
      </c>
    </row>
    <row r="19" spans="1:74" ht="11.1" customHeight="1" x14ac:dyDescent="0.2">
      <c r="A19" s="104" t="s">
        <v>929</v>
      </c>
      <c r="B19" s="130" t="s">
        <v>367</v>
      </c>
      <c r="C19" s="214">
        <v>0.38846907000000003</v>
      </c>
      <c r="D19" s="214">
        <v>0.38152710000000001</v>
      </c>
      <c r="E19" s="214">
        <v>0.36847844800000001</v>
      </c>
      <c r="F19" s="214">
        <v>0.35918536400000001</v>
      </c>
      <c r="G19" s="214">
        <v>0.36116378500000001</v>
      </c>
      <c r="H19" s="214">
        <v>0.37918995</v>
      </c>
      <c r="I19" s="214">
        <v>0.39854215999999998</v>
      </c>
      <c r="J19" s="214">
        <v>0.40067561000000002</v>
      </c>
      <c r="K19" s="214">
        <v>0.38729533999999999</v>
      </c>
      <c r="L19" s="214">
        <v>0.361804813</v>
      </c>
      <c r="M19" s="214">
        <v>0.37627870400000002</v>
      </c>
      <c r="N19" s="214">
        <v>0.392886913</v>
      </c>
      <c r="O19" s="214">
        <v>0.39401195999999999</v>
      </c>
      <c r="P19" s="214">
        <v>0.38226148999999998</v>
      </c>
      <c r="Q19" s="214">
        <v>0.35816920800000002</v>
      </c>
      <c r="R19" s="214">
        <v>0.35479232500000002</v>
      </c>
      <c r="S19" s="214">
        <v>0.36056958900000002</v>
      </c>
      <c r="T19" s="214">
        <v>0.39657868000000002</v>
      </c>
      <c r="U19" s="214">
        <v>0.41794559999999997</v>
      </c>
      <c r="V19" s="214">
        <v>0.41019252</v>
      </c>
      <c r="W19" s="214">
        <v>0.40139900000000001</v>
      </c>
      <c r="X19" s="214">
        <v>0.37232778900000002</v>
      </c>
      <c r="Y19" s="214">
        <v>0.38945702799999998</v>
      </c>
      <c r="Z19" s="214">
        <v>0.40282805500000002</v>
      </c>
      <c r="AA19" s="214">
        <v>0.38453379999999998</v>
      </c>
      <c r="AB19" s="214">
        <v>0.38200943999999998</v>
      </c>
      <c r="AC19" s="214">
        <v>0.373408823</v>
      </c>
      <c r="AD19" s="214">
        <v>0.36287557799999998</v>
      </c>
      <c r="AE19" s="214">
        <v>0.36707430099999999</v>
      </c>
      <c r="AF19" s="214">
        <v>0.39197880000000002</v>
      </c>
      <c r="AG19" s="214">
        <v>0.40538953999999999</v>
      </c>
      <c r="AH19" s="214">
        <v>0.40880505</v>
      </c>
      <c r="AI19" s="214">
        <v>0.38869785000000001</v>
      </c>
      <c r="AJ19" s="214">
        <v>0.36612436700000001</v>
      </c>
      <c r="AK19" s="214">
        <v>0.37561054799999999</v>
      </c>
      <c r="AL19" s="214">
        <v>0.37825249999999999</v>
      </c>
      <c r="AM19" s="214">
        <v>0.38224948982000001</v>
      </c>
      <c r="AN19" s="214">
        <v>0.38118843066000002</v>
      </c>
      <c r="AO19" s="214">
        <v>0.36803251017999999</v>
      </c>
      <c r="AP19" s="214">
        <v>0.36542210462000002</v>
      </c>
      <c r="AQ19" s="214">
        <v>0.36280948402000002</v>
      </c>
      <c r="AR19" s="214">
        <v>0.39088204859999998</v>
      </c>
      <c r="AS19" s="214">
        <v>0.40341640011000002</v>
      </c>
      <c r="AT19" s="214">
        <v>0.39694253092999998</v>
      </c>
      <c r="AU19" s="214">
        <v>0.36625059263999998</v>
      </c>
      <c r="AV19" s="214">
        <v>0.35884795660000002</v>
      </c>
      <c r="AW19" s="214">
        <v>0.37416243948</v>
      </c>
      <c r="AX19" s="214">
        <v>0.39548720120999997</v>
      </c>
      <c r="AY19" s="214">
        <v>0.39448359661999999</v>
      </c>
      <c r="AZ19" s="214">
        <v>0.39068847203000001</v>
      </c>
      <c r="BA19" s="214">
        <v>0.36577856258000002</v>
      </c>
      <c r="BB19" s="214">
        <v>0.36762692991000001</v>
      </c>
      <c r="BC19" s="214">
        <v>0.36947819041000002</v>
      </c>
      <c r="BD19" s="214">
        <v>0.39064448047</v>
      </c>
      <c r="BE19" s="214">
        <v>0.40027650614999999</v>
      </c>
      <c r="BF19" s="214">
        <v>0.40530910861000002</v>
      </c>
      <c r="BG19" s="214">
        <v>0.38736861704999997</v>
      </c>
      <c r="BH19" s="214">
        <v>0.35648294978</v>
      </c>
      <c r="BI19" s="214">
        <v>0.37011913084999998</v>
      </c>
      <c r="BJ19" s="355">
        <v>0.38173770000000001</v>
      </c>
      <c r="BK19" s="355">
        <v>0.373504</v>
      </c>
      <c r="BL19" s="355">
        <v>0.3721197</v>
      </c>
      <c r="BM19" s="355">
        <v>0.36287209999999998</v>
      </c>
      <c r="BN19" s="355">
        <v>0.3561435</v>
      </c>
      <c r="BO19" s="355">
        <v>0.35859150000000001</v>
      </c>
      <c r="BP19" s="355">
        <v>0.373589</v>
      </c>
      <c r="BQ19" s="355">
        <v>0.38413570000000002</v>
      </c>
      <c r="BR19" s="355">
        <v>0.38103100000000001</v>
      </c>
      <c r="BS19" s="355">
        <v>0.36621690000000001</v>
      </c>
      <c r="BT19" s="355">
        <v>0.352408</v>
      </c>
      <c r="BU19" s="355">
        <v>0.37120920000000002</v>
      </c>
      <c r="BV19" s="355">
        <v>0.38733840000000003</v>
      </c>
    </row>
    <row r="20" spans="1:74" ht="11.1" customHeight="1" x14ac:dyDescent="0.2">
      <c r="A20" s="107" t="s">
        <v>755</v>
      </c>
      <c r="B20" s="203" t="s">
        <v>589</v>
      </c>
      <c r="C20" s="214">
        <v>11.39615527</v>
      </c>
      <c r="D20" s="214">
        <v>11.415138990000001</v>
      </c>
      <c r="E20" s="214">
        <v>10.122936129999999</v>
      </c>
      <c r="F20" s="214">
        <v>9.5556409280000008</v>
      </c>
      <c r="G20" s="214">
        <v>9.7618369769999997</v>
      </c>
      <c r="H20" s="214">
        <v>11.138922620000001</v>
      </c>
      <c r="I20" s="214">
        <v>11.73802553</v>
      </c>
      <c r="J20" s="214">
        <v>11.75173987</v>
      </c>
      <c r="K20" s="214">
        <v>11.28419938</v>
      </c>
      <c r="L20" s="214">
        <v>9.9321204390000002</v>
      </c>
      <c r="M20" s="214">
        <v>9.8900314560000009</v>
      </c>
      <c r="N20" s="214">
        <v>10.38061894</v>
      </c>
      <c r="O20" s="214">
        <v>11.02840939</v>
      </c>
      <c r="P20" s="214">
        <v>11.338277209999999</v>
      </c>
      <c r="Q20" s="214">
        <v>10.20822628</v>
      </c>
      <c r="R20" s="214">
        <v>9.5372963510000002</v>
      </c>
      <c r="S20" s="214">
        <v>9.6538179579999994</v>
      </c>
      <c r="T20" s="214">
        <v>11.276475270000001</v>
      </c>
      <c r="U20" s="214">
        <v>12.12562518</v>
      </c>
      <c r="V20" s="214">
        <v>12.08863665</v>
      </c>
      <c r="W20" s="214">
        <v>11.499994839999999</v>
      </c>
      <c r="X20" s="214">
        <v>9.9225002460000002</v>
      </c>
      <c r="Y20" s="214">
        <v>9.5866746559999996</v>
      </c>
      <c r="Z20" s="214">
        <v>9.9945556829999997</v>
      </c>
      <c r="AA20" s="214">
        <v>10.73582944</v>
      </c>
      <c r="AB20" s="214">
        <v>10.616690930000001</v>
      </c>
      <c r="AC20" s="214">
        <v>9.5931623380000008</v>
      </c>
      <c r="AD20" s="214">
        <v>9.3472501539999993</v>
      </c>
      <c r="AE20" s="214">
        <v>9.5511917690000008</v>
      </c>
      <c r="AF20" s="214">
        <v>11.38790897</v>
      </c>
      <c r="AG20" s="214">
        <v>12.41094657</v>
      </c>
      <c r="AH20" s="214">
        <v>12.70533176</v>
      </c>
      <c r="AI20" s="214">
        <v>11.61376739</v>
      </c>
      <c r="AJ20" s="214">
        <v>9.9364685769999994</v>
      </c>
      <c r="AK20" s="214">
        <v>9.6195098940000001</v>
      </c>
      <c r="AL20" s="214">
        <v>10.401550110000001</v>
      </c>
      <c r="AM20" s="214">
        <v>10.64725943</v>
      </c>
      <c r="AN20" s="214">
        <v>10.231637679</v>
      </c>
      <c r="AO20" s="214">
        <v>9.7705933953000006</v>
      </c>
      <c r="AP20" s="214">
        <v>9.4599960473000007</v>
      </c>
      <c r="AQ20" s="214">
        <v>9.7792121568999999</v>
      </c>
      <c r="AR20" s="214">
        <v>11.345010427</v>
      </c>
      <c r="AS20" s="214">
        <v>12.263394849000001</v>
      </c>
      <c r="AT20" s="214">
        <v>12.019814811</v>
      </c>
      <c r="AU20" s="214">
        <v>11.0918516</v>
      </c>
      <c r="AV20" s="214">
        <v>10.022661035</v>
      </c>
      <c r="AW20" s="214">
        <v>9.8202615831000006</v>
      </c>
      <c r="AX20" s="214">
        <v>10.468134214000001</v>
      </c>
      <c r="AY20" s="214">
        <v>11.375830019</v>
      </c>
      <c r="AZ20" s="214">
        <v>10.676028941</v>
      </c>
      <c r="BA20" s="214">
        <v>9.7940414119000003</v>
      </c>
      <c r="BB20" s="214">
        <v>9.4981836918999996</v>
      </c>
      <c r="BC20" s="214">
        <v>9.9864542004000008</v>
      </c>
      <c r="BD20" s="214">
        <v>11.498340465</v>
      </c>
      <c r="BE20" s="214">
        <v>12.327987479000001</v>
      </c>
      <c r="BF20" s="214">
        <v>12.547774433000001</v>
      </c>
      <c r="BG20" s="214">
        <v>11.451464178</v>
      </c>
      <c r="BH20" s="214">
        <v>10.073932683000001</v>
      </c>
      <c r="BI20" s="214">
        <v>9.9808971116999992</v>
      </c>
      <c r="BJ20" s="355">
        <v>10.63259</v>
      </c>
      <c r="BK20" s="355">
        <v>11.28769</v>
      </c>
      <c r="BL20" s="355">
        <v>10.80212</v>
      </c>
      <c r="BM20" s="355">
        <v>9.8808430000000005</v>
      </c>
      <c r="BN20" s="355">
        <v>9.3792600000000004</v>
      </c>
      <c r="BO20" s="355">
        <v>9.7340710000000001</v>
      </c>
      <c r="BP20" s="355">
        <v>11.216390000000001</v>
      </c>
      <c r="BQ20" s="355">
        <v>12.16977</v>
      </c>
      <c r="BR20" s="355">
        <v>12.35017</v>
      </c>
      <c r="BS20" s="355">
        <v>11.086980000000001</v>
      </c>
      <c r="BT20" s="355">
        <v>9.9864180000000005</v>
      </c>
      <c r="BU20" s="355">
        <v>9.8449089999999995</v>
      </c>
      <c r="BV20" s="355">
        <v>10.54848</v>
      </c>
    </row>
    <row r="21" spans="1:74" ht="11.1" customHeight="1" x14ac:dyDescent="0.2">
      <c r="A21" s="107"/>
      <c r="B21" s="108" t="s">
        <v>194</v>
      </c>
      <c r="C21" s="214"/>
      <c r="D21" s="214"/>
      <c r="E21" s="214"/>
      <c r="F21" s="214"/>
      <c r="G21" s="214"/>
      <c r="H21" s="214"/>
      <c r="I21" s="214"/>
      <c r="J21" s="214"/>
      <c r="K21" s="214"/>
      <c r="L21" s="214"/>
      <c r="M21" s="214"/>
      <c r="N21" s="214"/>
      <c r="O21" s="214"/>
      <c r="P21" s="214"/>
      <c r="Q21" s="214"/>
      <c r="R21" s="214"/>
      <c r="S21" s="214"/>
      <c r="T21" s="214"/>
      <c r="U21" s="214"/>
      <c r="V21" s="214"/>
      <c r="W21" s="214"/>
      <c r="X21" s="214"/>
      <c r="Y21" s="214"/>
      <c r="Z21" s="214"/>
      <c r="AA21" s="214"/>
      <c r="AB21" s="214"/>
      <c r="AC21" s="214"/>
      <c r="AD21" s="214"/>
      <c r="AE21" s="214"/>
      <c r="AF21" s="214"/>
      <c r="AG21" s="214"/>
      <c r="AH21" s="214"/>
      <c r="AI21" s="214"/>
      <c r="AJ21" s="214"/>
      <c r="AK21" s="214"/>
      <c r="AL21" s="214"/>
      <c r="AM21" s="214"/>
      <c r="AN21" s="214"/>
      <c r="AO21" s="214"/>
      <c r="AP21" s="214"/>
      <c r="AQ21" s="214"/>
      <c r="AR21" s="214"/>
      <c r="AS21" s="214"/>
      <c r="AT21" s="214"/>
      <c r="AU21" s="214"/>
      <c r="AV21" s="214"/>
      <c r="AW21" s="214"/>
      <c r="AX21" s="214"/>
      <c r="AY21" s="214"/>
      <c r="AZ21" s="214"/>
      <c r="BA21" s="214"/>
      <c r="BB21" s="214"/>
      <c r="BC21" s="214"/>
      <c r="BD21" s="214"/>
      <c r="BE21" s="214"/>
      <c r="BF21" s="214"/>
      <c r="BG21" s="214"/>
      <c r="BH21" s="214"/>
      <c r="BI21" s="214"/>
      <c r="BJ21" s="355"/>
      <c r="BK21" s="355"/>
      <c r="BL21" s="355"/>
      <c r="BM21" s="355"/>
      <c r="BN21" s="355"/>
      <c r="BO21" s="355"/>
      <c r="BP21" s="355"/>
      <c r="BQ21" s="355"/>
      <c r="BR21" s="355"/>
      <c r="BS21" s="355"/>
      <c r="BT21" s="355"/>
      <c r="BU21" s="355"/>
      <c r="BV21" s="355"/>
    </row>
    <row r="22" spans="1:74" ht="11.1" customHeight="1" x14ac:dyDescent="0.2">
      <c r="A22" s="107" t="s">
        <v>195</v>
      </c>
      <c r="B22" s="203" t="s">
        <v>196</v>
      </c>
      <c r="C22" s="275">
        <v>1138.5682988999999</v>
      </c>
      <c r="D22" s="275">
        <v>998.40645557000005</v>
      </c>
      <c r="E22" s="275">
        <v>887.72486126000001</v>
      </c>
      <c r="F22" s="275">
        <v>717.20093779000001</v>
      </c>
      <c r="G22" s="275">
        <v>743.91092899</v>
      </c>
      <c r="H22" s="275">
        <v>917.38152914</v>
      </c>
      <c r="I22" s="275">
        <v>1064.8704264</v>
      </c>
      <c r="J22" s="275">
        <v>1055.5591973999999</v>
      </c>
      <c r="K22" s="275">
        <v>938.30398752999997</v>
      </c>
      <c r="L22" s="275">
        <v>761.86948175999999</v>
      </c>
      <c r="M22" s="275">
        <v>773.12285872999996</v>
      </c>
      <c r="N22" s="275">
        <v>938.76460712000005</v>
      </c>
      <c r="O22" s="275">
        <v>1061.2667402</v>
      </c>
      <c r="P22" s="275">
        <v>953.97952132</v>
      </c>
      <c r="Q22" s="275">
        <v>902.59271278000006</v>
      </c>
      <c r="R22" s="275">
        <v>694.84626473000003</v>
      </c>
      <c r="S22" s="275">
        <v>733.06581529000005</v>
      </c>
      <c r="T22" s="275">
        <v>926.72491669999999</v>
      </c>
      <c r="U22" s="275">
        <v>1125.0008307000001</v>
      </c>
      <c r="V22" s="275">
        <v>1113.2673294000001</v>
      </c>
      <c r="W22" s="275">
        <v>966.14287387000002</v>
      </c>
      <c r="X22" s="275">
        <v>765.33188921999999</v>
      </c>
      <c r="Y22" s="275">
        <v>713.93977875999997</v>
      </c>
      <c r="Z22" s="275">
        <v>860.24927941999999</v>
      </c>
      <c r="AA22" s="275">
        <v>999.26060428000005</v>
      </c>
      <c r="AB22" s="275">
        <v>884.72207283</v>
      </c>
      <c r="AC22" s="275">
        <v>764.68698926000002</v>
      </c>
      <c r="AD22" s="275">
        <v>673.26753049000001</v>
      </c>
      <c r="AE22" s="275">
        <v>718.69169839000006</v>
      </c>
      <c r="AF22" s="275">
        <v>955.30956011000001</v>
      </c>
      <c r="AG22" s="275">
        <v>1178.0787961000001</v>
      </c>
      <c r="AH22" s="275">
        <v>1193.583609</v>
      </c>
      <c r="AI22" s="275">
        <v>986.98524056999997</v>
      </c>
      <c r="AJ22" s="275">
        <v>774.46346359999995</v>
      </c>
      <c r="AK22" s="275">
        <v>711.41354591000004</v>
      </c>
      <c r="AL22" s="275">
        <v>925.32236910999995</v>
      </c>
      <c r="AM22" s="275">
        <v>974.60209114999998</v>
      </c>
      <c r="AN22" s="275">
        <v>761.56606107000005</v>
      </c>
      <c r="AO22" s="275">
        <v>777.61138176999998</v>
      </c>
      <c r="AP22" s="275">
        <v>684.30138021000005</v>
      </c>
      <c r="AQ22" s="275">
        <v>741.29843391999998</v>
      </c>
      <c r="AR22" s="275">
        <v>924.29780440000002</v>
      </c>
      <c r="AS22" s="275">
        <v>1130.6438968</v>
      </c>
      <c r="AT22" s="275">
        <v>1071.1075390000001</v>
      </c>
      <c r="AU22" s="275">
        <v>895.90442746999997</v>
      </c>
      <c r="AV22" s="275">
        <v>775.46567516000005</v>
      </c>
      <c r="AW22" s="275">
        <v>741.59566385000005</v>
      </c>
      <c r="AX22" s="275">
        <v>920.23570221</v>
      </c>
      <c r="AY22" s="275">
        <v>1111.0723819</v>
      </c>
      <c r="AZ22" s="275">
        <v>845.60519905000001</v>
      </c>
      <c r="BA22" s="275">
        <v>797.54601817000002</v>
      </c>
      <c r="BB22" s="275">
        <v>709.46155808000003</v>
      </c>
      <c r="BC22" s="275">
        <v>771.54528558000004</v>
      </c>
      <c r="BD22" s="275">
        <v>965.63876541000002</v>
      </c>
      <c r="BE22" s="275">
        <v>1141.595822</v>
      </c>
      <c r="BF22" s="275">
        <v>1138.3566744</v>
      </c>
      <c r="BG22" s="275">
        <v>958.03368498999998</v>
      </c>
      <c r="BH22" s="275">
        <v>806.62549999999999</v>
      </c>
      <c r="BI22" s="275">
        <v>774.55759999999998</v>
      </c>
      <c r="BJ22" s="338">
        <v>940.96169999999995</v>
      </c>
      <c r="BK22" s="338">
        <v>1076.1199999999999</v>
      </c>
      <c r="BL22" s="338">
        <v>850.93420000000003</v>
      </c>
      <c r="BM22" s="338">
        <v>799.95989999999995</v>
      </c>
      <c r="BN22" s="338">
        <v>671.91639999999995</v>
      </c>
      <c r="BO22" s="338">
        <v>714.66279999999995</v>
      </c>
      <c r="BP22" s="338">
        <v>903.44939999999997</v>
      </c>
      <c r="BQ22" s="338">
        <v>1094.1130000000001</v>
      </c>
      <c r="BR22" s="338">
        <v>1090.0999999999999</v>
      </c>
      <c r="BS22" s="338">
        <v>887.47550000000001</v>
      </c>
      <c r="BT22" s="338">
        <v>757.89189999999996</v>
      </c>
      <c r="BU22" s="338">
        <v>730.40700000000004</v>
      </c>
      <c r="BV22" s="338">
        <v>907.79039999999998</v>
      </c>
    </row>
    <row r="23" spans="1:74" ht="11.1" customHeight="1" x14ac:dyDescent="0.2">
      <c r="A23" s="107"/>
      <c r="B23" s="108"/>
      <c r="C23" s="235"/>
      <c r="D23" s="235"/>
      <c r="E23" s="235"/>
      <c r="F23" s="235"/>
      <c r="G23" s="235"/>
      <c r="H23" s="235"/>
      <c r="I23" s="235"/>
      <c r="J23" s="235"/>
      <c r="K23" s="235"/>
      <c r="L23" s="235"/>
      <c r="M23" s="235"/>
      <c r="N23" s="235"/>
      <c r="O23" s="235"/>
      <c r="P23" s="235"/>
      <c r="Q23" s="235"/>
      <c r="R23" s="235"/>
      <c r="S23" s="235"/>
      <c r="T23" s="235"/>
      <c r="U23" s="235"/>
      <c r="V23" s="235"/>
      <c r="W23" s="235"/>
      <c r="X23" s="235"/>
      <c r="Y23" s="235"/>
      <c r="Z23" s="235"/>
      <c r="AA23" s="235"/>
      <c r="AB23" s="235"/>
      <c r="AC23" s="235"/>
      <c r="AD23" s="235"/>
      <c r="AE23" s="235"/>
      <c r="AF23" s="235"/>
      <c r="AG23" s="235"/>
      <c r="AH23" s="235"/>
      <c r="AI23" s="235"/>
      <c r="AJ23" s="235"/>
      <c r="AK23" s="235"/>
      <c r="AL23" s="235"/>
      <c r="AM23" s="235"/>
      <c r="AN23" s="235"/>
      <c r="AO23" s="235"/>
      <c r="AP23" s="235"/>
      <c r="AQ23" s="235"/>
      <c r="AR23" s="235"/>
      <c r="AS23" s="235"/>
      <c r="AT23" s="235"/>
      <c r="AU23" s="235"/>
      <c r="AV23" s="235"/>
      <c r="AW23" s="235"/>
      <c r="AX23" s="235"/>
      <c r="AY23" s="235"/>
      <c r="AZ23" s="235"/>
      <c r="BA23" s="235"/>
      <c r="BB23" s="235"/>
      <c r="BC23" s="235"/>
      <c r="BD23" s="235"/>
      <c r="BE23" s="235"/>
      <c r="BF23" s="235"/>
      <c r="BG23" s="235"/>
      <c r="BH23" s="235"/>
      <c r="BI23" s="235"/>
      <c r="BJ23" s="378"/>
      <c r="BK23" s="378"/>
      <c r="BL23" s="378"/>
      <c r="BM23" s="378"/>
      <c r="BN23" s="378"/>
      <c r="BO23" s="378"/>
      <c r="BP23" s="378"/>
      <c r="BQ23" s="378"/>
      <c r="BR23" s="378"/>
      <c r="BS23" s="378"/>
      <c r="BT23" s="378"/>
      <c r="BU23" s="378"/>
      <c r="BV23" s="378"/>
    </row>
    <row r="24" spans="1:74" ht="11.1" customHeight="1" x14ac:dyDescent="0.2">
      <c r="A24" s="107"/>
      <c r="B24" s="109" t="s">
        <v>99</v>
      </c>
      <c r="C24" s="235"/>
      <c r="D24" s="235"/>
      <c r="E24" s="235"/>
      <c r="F24" s="235"/>
      <c r="G24" s="235"/>
      <c r="H24" s="235"/>
      <c r="I24" s="235"/>
      <c r="J24" s="235"/>
      <c r="K24" s="235"/>
      <c r="L24" s="235"/>
      <c r="M24" s="235"/>
      <c r="N24" s="235"/>
      <c r="O24" s="235"/>
      <c r="P24" s="235"/>
      <c r="Q24" s="235"/>
      <c r="R24" s="235"/>
      <c r="S24" s="235"/>
      <c r="T24" s="235"/>
      <c r="U24" s="235"/>
      <c r="V24" s="235"/>
      <c r="W24" s="235"/>
      <c r="X24" s="235"/>
      <c r="Y24" s="235"/>
      <c r="Z24" s="235"/>
      <c r="AA24" s="235"/>
      <c r="AB24" s="235"/>
      <c r="AC24" s="235"/>
      <c r="AD24" s="235"/>
      <c r="AE24" s="235"/>
      <c r="AF24" s="235"/>
      <c r="AG24" s="235"/>
      <c r="AH24" s="235"/>
      <c r="AI24" s="235"/>
      <c r="AJ24" s="235"/>
      <c r="AK24" s="235"/>
      <c r="AL24" s="235"/>
      <c r="AM24" s="235"/>
      <c r="AN24" s="235"/>
      <c r="AO24" s="235"/>
      <c r="AP24" s="235"/>
      <c r="AQ24" s="235"/>
      <c r="AR24" s="235"/>
      <c r="AS24" s="235"/>
      <c r="AT24" s="235"/>
      <c r="AU24" s="235"/>
      <c r="AV24" s="235"/>
      <c r="AW24" s="235"/>
      <c r="AX24" s="235"/>
      <c r="AY24" s="235"/>
      <c r="AZ24" s="235"/>
      <c r="BA24" s="235"/>
      <c r="BB24" s="235"/>
      <c r="BC24" s="235"/>
      <c r="BD24" s="235"/>
      <c r="BE24" s="235"/>
      <c r="BF24" s="235"/>
      <c r="BG24" s="235"/>
      <c r="BH24" s="235"/>
      <c r="BI24" s="235"/>
      <c r="BJ24" s="378"/>
      <c r="BK24" s="378"/>
      <c r="BL24" s="378"/>
      <c r="BM24" s="378"/>
      <c r="BN24" s="378"/>
      <c r="BO24" s="378"/>
      <c r="BP24" s="378"/>
      <c r="BQ24" s="378"/>
      <c r="BR24" s="378"/>
      <c r="BS24" s="378"/>
      <c r="BT24" s="378"/>
      <c r="BU24" s="378"/>
      <c r="BV24" s="378"/>
    </row>
    <row r="25" spans="1:74" ht="11.1" customHeight="1" x14ac:dyDescent="0.2">
      <c r="A25" s="107" t="s">
        <v>64</v>
      </c>
      <c r="B25" s="203" t="s">
        <v>84</v>
      </c>
      <c r="C25" s="258">
        <v>133.70472699999999</v>
      </c>
      <c r="D25" s="258">
        <v>119.90428300000001</v>
      </c>
      <c r="E25" s="258">
        <v>118.260238</v>
      </c>
      <c r="F25" s="258">
        <v>128.92501799999999</v>
      </c>
      <c r="G25" s="258">
        <v>136.92056299999999</v>
      </c>
      <c r="H25" s="258">
        <v>133.479434</v>
      </c>
      <c r="I25" s="258">
        <v>125.869913</v>
      </c>
      <c r="J25" s="258">
        <v>121.36913199999999</v>
      </c>
      <c r="K25" s="258">
        <v>124.54611800000001</v>
      </c>
      <c r="L25" s="258">
        <v>136.96425400000001</v>
      </c>
      <c r="M25" s="258">
        <v>142.59539599999999</v>
      </c>
      <c r="N25" s="258">
        <v>151.54845399999999</v>
      </c>
      <c r="O25" s="258">
        <v>154.389578</v>
      </c>
      <c r="P25" s="258">
        <v>149.07128700000001</v>
      </c>
      <c r="Q25" s="258">
        <v>154.346698</v>
      </c>
      <c r="R25" s="258">
        <v>167.06340900000001</v>
      </c>
      <c r="S25" s="258">
        <v>172.809335</v>
      </c>
      <c r="T25" s="258">
        <v>166.43659700000001</v>
      </c>
      <c r="U25" s="258">
        <v>157.93807699999999</v>
      </c>
      <c r="V25" s="258">
        <v>155.95185499999999</v>
      </c>
      <c r="W25" s="258">
        <v>162.108619</v>
      </c>
      <c r="X25" s="258">
        <v>175.587987</v>
      </c>
      <c r="Y25" s="258">
        <v>188.594571</v>
      </c>
      <c r="Z25" s="258">
        <v>195.54803699999999</v>
      </c>
      <c r="AA25" s="258">
        <v>187.203047</v>
      </c>
      <c r="AB25" s="258">
        <v>187.06361799999999</v>
      </c>
      <c r="AC25" s="258">
        <v>191.55273500000001</v>
      </c>
      <c r="AD25" s="258">
        <v>193.18521200000001</v>
      </c>
      <c r="AE25" s="258">
        <v>192.41693000000001</v>
      </c>
      <c r="AF25" s="258">
        <v>182.086476</v>
      </c>
      <c r="AG25" s="258">
        <v>168.11860899999999</v>
      </c>
      <c r="AH25" s="258">
        <v>158.908174</v>
      </c>
      <c r="AI25" s="258">
        <v>156.56690900000001</v>
      </c>
      <c r="AJ25" s="258">
        <v>160.93226000000001</v>
      </c>
      <c r="AK25" s="258">
        <v>170.27655799999999</v>
      </c>
      <c r="AL25" s="258">
        <v>162.00901400000001</v>
      </c>
      <c r="AM25" s="258">
        <v>156.246568</v>
      </c>
      <c r="AN25" s="258">
        <v>160.534098</v>
      </c>
      <c r="AO25" s="258">
        <v>161.856191</v>
      </c>
      <c r="AP25" s="258">
        <v>163.98321799999999</v>
      </c>
      <c r="AQ25" s="258">
        <v>162.59456299999999</v>
      </c>
      <c r="AR25" s="258">
        <v>158.079082</v>
      </c>
      <c r="AS25" s="258">
        <v>145.87018499999999</v>
      </c>
      <c r="AT25" s="258">
        <v>141.25465199999999</v>
      </c>
      <c r="AU25" s="258">
        <v>139.619013</v>
      </c>
      <c r="AV25" s="258">
        <v>141.50063</v>
      </c>
      <c r="AW25" s="258">
        <v>143.459982</v>
      </c>
      <c r="AX25" s="258">
        <v>137.72130899999999</v>
      </c>
      <c r="AY25" s="258">
        <v>123.51349500000001</v>
      </c>
      <c r="AZ25" s="258">
        <v>120.858017</v>
      </c>
      <c r="BA25" s="258">
        <v>126.40682200000001</v>
      </c>
      <c r="BB25" s="258">
        <v>128.964258</v>
      </c>
      <c r="BC25" s="258">
        <v>128.36279999999999</v>
      </c>
      <c r="BD25" s="258">
        <v>121.44792099999999</v>
      </c>
      <c r="BE25" s="258">
        <v>110.731427</v>
      </c>
      <c r="BF25" s="258">
        <v>104.138159</v>
      </c>
      <c r="BG25" s="258">
        <v>100.71674299999999</v>
      </c>
      <c r="BH25" s="258">
        <v>106.3693</v>
      </c>
      <c r="BI25" s="258">
        <v>110.26260000000001</v>
      </c>
      <c r="BJ25" s="346">
        <v>107.8171</v>
      </c>
      <c r="BK25" s="346">
        <v>103.16589999999999</v>
      </c>
      <c r="BL25" s="346">
        <v>100.999</v>
      </c>
      <c r="BM25" s="346">
        <v>106.78919999999999</v>
      </c>
      <c r="BN25" s="346">
        <v>107.84</v>
      </c>
      <c r="BO25" s="346">
        <v>109.69159999999999</v>
      </c>
      <c r="BP25" s="346">
        <v>104.89919999999999</v>
      </c>
      <c r="BQ25" s="346">
        <v>103.7734</v>
      </c>
      <c r="BR25" s="346">
        <v>102.17449999999999</v>
      </c>
      <c r="BS25" s="346">
        <v>100.83540000000001</v>
      </c>
      <c r="BT25" s="346">
        <v>105.9616</v>
      </c>
      <c r="BU25" s="346">
        <v>110.9834</v>
      </c>
      <c r="BV25" s="346">
        <v>109.21899999999999</v>
      </c>
    </row>
    <row r="26" spans="1:74" ht="11.1" customHeight="1" x14ac:dyDescent="0.2">
      <c r="A26" s="107" t="s">
        <v>80</v>
      </c>
      <c r="B26" s="203" t="s">
        <v>82</v>
      </c>
      <c r="C26" s="258">
        <v>10.056524</v>
      </c>
      <c r="D26" s="258">
        <v>10.676515999999999</v>
      </c>
      <c r="E26" s="258">
        <v>10.606097</v>
      </c>
      <c r="F26" s="258">
        <v>10.607760000000001</v>
      </c>
      <c r="G26" s="258">
        <v>10.580579999999999</v>
      </c>
      <c r="H26" s="258">
        <v>10.659186</v>
      </c>
      <c r="I26" s="258">
        <v>10.250047</v>
      </c>
      <c r="J26" s="258">
        <v>10.460414999999999</v>
      </c>
      <c r="K26" s="258">
        <v>10.531572000000001</v>
      </c>
      <c r="L26" s="258">
        <v>10.890506</v>
      </c>
      <c r="M26" s="258">
        <v>11.977948</v>
      </c>
      <c r="N26" s="258">
        <v>12.763876</v>
      </c>
      <c r="O26" s="258">
        <v>12.206533</v>
      </c>
      <c r="P26" s="258">
        <v>9.7982139999999998</v>
      </c>
      <c r="Q26" s="258">
        <v>10.250736</v>
      </c>
      <c r="R26" s="258">
        <v>10.152165</v>
      </c>
      <c r="S26" s="258">
        <v>10.518329</v>
      </c>
      <c r="T26" s="258">
        <v>10.570016000000001</v>
      </c>
      <c r="U26" s="258">
        <v>10.263408999999999</v>
      </c>
      <c r="V26" s="258">
        <v>10.086831</v>
      </c>
      <c r="W26" s="258">
        <v>10.76604</v>
      </c>
      <c r="X26" s="258">
        <v>11.491528000000001</v>
      </c>
      <c r="Y26" s="258">
        <v>12.310199000000001</v>
      </c>
      <c r="Z26" s="258">
        <v>12.566008</v>
      </c>
      <c r="AA26" s="258">
        <v>12.020158</v>
      </c>
      <c r="AB26" s="258">
        <v>11.645473000000001</v>
      </c>
      <c r="AC26" s="258">
        <v>11.732889999999999</v>
      </c>
      <c r="AD26" s="258">
        <v>11.982028</v>
      </c>
      <c r="AE26" s="258">
        <v>12.093938</v>
      </c>
      <c r="AF26" s="258">
        <v>11.935582</v>
      </c>
      <c r="AG26" s="258">
        <v>11.696489</v>
      </c>
      <c r="AH26" s="258">
        <v>11.595335</v>
      </c>
      <c r="AI26" s="258">
        <v>11.639842</v>
      </c>
      <c r="AJ26" s="258">
        <v>11.630210999999999</v>
      </c>
      <c r="AK26" s="258">
        <v>11.952718000000001</v>
      </c>
      <c r="AL26" s="258">
        <v>11.78941</v>
      </c>
      <c r="AM26" s="258">
        <v>11.857519</v>
      </c>
      <c r="AN26" s="258">
        <v>11.743672999999999</v>
      </c>
      <c r="AO26" s="258">
        <v>12.680528000000001</v>
      </c>
      <c r="AP26" s="258">
        <v>12.439025000000001</v>
      </c>
      <c r="AQ26" s="258">
        <v>12.169987000000001</v>
      </c>
      <c r="AR26" s="258">
        <v>11.993376</v>
      </c>
      <c r="AS26" s="258">
        <v>11.739891999999999</v>
      </c>
      <c r="AT26" s="258">
        <v>11.530938000000001</v>
      </c>
      <c r="AU26" s="258">
        <v>11.382114</v>
      </c>
      <c r="AV26" s="258">
        <v>11.292012</v>
      </c>
      <c r="AW26" s="258">
        <v>11.380967999999999</v>
      </c>
      <c r="AX26" s="258">
        <v>10.929846</v>
      </c>
      <c r="AY26" s="258">
        <v>9.7223100000000002</v>
      </c>
      <c r="AZ26" s="258">
        <v>10.183933</v>
      </c>
      <c r="BA26" s="258">
        <v>10.146449</v>
      </c>
      <c r="BB26" s="258">
        <v>10.074386000000001</v>
      </c>
      <c r="BC26" s="258">
        <v>9.9697479999999992</v>
      </c>
      <c r="BD26" s="258">
        <v>9.9125320000000006</v>
      </c>
      <c r="BE26" s="258">
        <v>9.4117200000000008</v>
      </c>
      <c r="BF26" s="258">
        <v>8.7088599999999996</v>
      </c>
      <c r="BG26" s="258">
        <v>8.476972</v>
      </c>
      <c r="BH26" s="258">
        <v>8.9839300000000009</v>
      </c>
      <c r="BI26" s="258">
        <v>9.1209319999999998</v>
      </c>
      <c r="BJ26" s="346">
        <v>9.3398400000000006</v>
      </c>
      <c r="BK26" s="346">
        <v>9.0575150000000004</v>
      </c>
      <c r="BL26" s="346">
        <v>9.2821840000000009</v>
      </c>
      <c r="BM26" s="346">
        <v>9.8504090000000009</v>
      </c>
      <c r="BN26" s="346">
        <v>9.9584069999999993</v>
      </c>
      <c r="BO26" s="346">
        <v>10.104369999999999</v>
      </c>
      <c r="BP26" s="346">
        <v>10.30617</v>
      </c>
      <c r="BQ26" s="346">
        <v>10.058770000000001</v>
      </c>
      <c r="BR26" s="346">
        <v>10.179600000000001</v>
      </c>
      <c r="BS26" s="346">
        <v>10.51028</v>
      </c>
      <c r="BT26" s="346">
        <v>10.77683</v>
      </c>
      <c r="BU26" s="346">
        <v>11.095610000000001</v>
      </c>
      <c r="BV26" s="346">
        <v>11.058619999999999</v>
      </c>
    </row>
    <row r="27" spans="1:74" ht="11.1" customHeight="1" x14ac:dyDescent="0.2">
      <c r="A27" s="107" t="s">
        <v>81</v>
      </c>
      <c r="B27" s="203" t="s">
        <v>83</v>
      </c>
      <c r="C27" s="258">
        <v>15.057862</v>
      </c>
      <c r="D27" s="258">
        <v>16.002562999999999</v>
      </c>
      <c r="E27" s="258">
        <v>16.147631000000001</v>
      </c>
      <c r="F27" s="258">
        <v>16.482986</v>
      </c>
      <c r="G27" s="258">
        <v>16.284594999999999</v>
      </c>
      <c r="H27" s="258">
        <v>16.583413</v>
      </c>
      <c r="I27" s="258">
        <v>16.489792000000001</v>
      </c>
      <c r="J27" s="258">
        <v>16.510366000000001</v>
      </c>
      <c r="K27" s="258">
        <v>16.863444999999999</v>
      </c>
      <c r="L27" s="258">
        <v>17.428569</v>
      </c>
      <c r="M27" s="258">
        <v>18.165973000000001</v>
      </c>
      <c r="N27" s="258">
        <v>18.309222999999999</v>
      </c>
      <c r="O27" s="258">
        <v>18.216335999999998</v>
      </c>
      <c r="P27" s="258">
        <v>16.459309999999999</v>
      </c>
      <c r="Q27" s="258">
        <v>16.995867000000001</v>
      </c>
      <c r="R27" s="258">
        <v>17.167448</v>
      </c>
      <c r="S27" s="258">
        <v>17.356687999999998</v>
      </c>
      <c r="T27" s="258">
        <v>17.512678999999999</v>
      </c>
      <c r="U27" s="258">
        <v>17.518833999999998</v>
      </c>
      <c r="V27" s="258">
        <v>17.711565</v>
      </c>
      <c r="W27" s="258">
        <v>18.285516000000001</v>
      </c>
      <c r="X27" s="258">
        <v>18.595804999999999</v>
      </c>
      <c r="Y27" s="258">
        <v>18.737691000000002</v>
      </c>
      <c r="Z27" s="258">
        <v>17.955214999999999</v>
      </c>
      <c r="AA27" s="258">
        <v>17.929735999999998</v>
      </c>
      <c r="AB27" s="258">
        <v>17.661663000000001</v>
      </c>
      <c r="AC27" s="258">
        <v>17.501256000000001</v>
      </c>
      <c r="AD27" s="258">
        <v>17.637352</v>
      </c>
      <c r="AE27" s="258">
        <v>17.855595000000001</v>
      </c>
      <c r="AF27" s="258">
        <v>17.859297000000002</v>
      </c>
      <c r="AG27" s="258">
        <v>17.726261999999998</v>
      </c>
      <c r="AH27" s="258">
        <v>17.819545999999999</v>
      </c>
      <c r="AI27" s="258">
        <v>17.852170999999998</v>
      </c>
      <c r="AJ27" s="258">
        <v>18.016973</v>
      </c>
      <c r="AK27" s="258">
        <v>18.324117999999999</v>
      </c>
      <c r="AL27" s="258">
        <v>17.854973000000001</v>
      </c>
      <c r="AM27" s="258">
        <v>17.717873999999998</v>
      </c>
      <c r="AN27" s="258">
        <v>17.587899</v>
      </c>
      <c r="AO27" s="258">
        <v>17.336110999999999</v>
      </c>
      <c r="AP27" s="258">
        <v>17.361943</v>
      </c>
      <c r="AQ27" s="258">
        <v>17.264759999999999</v>
      </c>
      <c r="AR27" s="258">
        <v>17.081510999999999</v>
      </c>
      <c r="AS27" s="258">
        <v>17.150257</v>
      </c>
      <c r="AT27" s="258">
        <v>17.090823</v>
      </c>
      <c r="AU27" s="258">
        <v>16.84356</v>
      </c>
      <c r="AV27" s="258">
        <v>16.806493</v>
      </c>
      <c r="AW27" s="258">
        <v>16.980226999999999</v>
      </c>
      <c r="AX27" s="258">
        <v>16.356024000000001</v>
      </c>
      <c r="AY27" s="258">
        <v>14.535238</v>
      </c>
      <c r="AZ27" s="258">
        <v>14.806214000000001</v>
      </c>
      <c r="BA27" s="258">
        <v>14.765668</v>
      </c>
      <c r="BB27" s="258">
        <v>14.723606999999999</v>
      </c>
      <c r="BC27" s="258">
        <v>14.857551000000001</v>
      </c>
      <c r="BD27" s="258">
        <v>14.572585</v>
      </c>
      <c r="BE27" s="258">
        <v>14.531185000000001</v>
      </c>
      <c r="BF27" s="258">
        <v>14.145350000000001</v>
      </c>
      <c r="BG27" s="258">
        <v>14.215392</v>
      </c>
      <c r="BH27" s="258">
        <v>14.3917</v>
      </c>
      <c r="BI27" s="258">
        <v>14.646039999999999</v>
      </c>
      <c r="BJ27" s="346">
        <v>14.78769</v>
      </c>
      <c r="BK27" s="346">
        <v>14.924340000000001</v>
      </c>
      <c r="BL27" s="346">
        <v>15.124779999999999</v>
      </c>
      <c r="BM27" s="346">
        <v>15.12046</v>
      </c>
      <c r="BN27" s="346">
        <v>15.083080000000001</v>
      </c>
      <c r="BO27" s="346">
        <v>15.05913</v>
      </c>
      <c r="BP27" s="346">
        <v>15.17924</v>
      </c>
      <c r="BQ27" s="346">
        <v>15.15875</v>
      </c>
      <c r="BR27" s="346">
        <v>15.17966</v>
      </c>
      <c r="BS27" s="346">
        <v>15.23202</v>
      </c>
      <c r="BT27" s="346">
        <v>15.339449999999999</v>
      </c>
      <c r="BU27" s="346">
        <v>15.552239999999999</v>
      </c>
      <c r="BV27" s="346">
        <v>15.61459</v>
      </c>
    </row>
    <row r="28" spans="1:74" ht="11.1" customHeight="1" x14ac:dyDescent="0.2">
      <c r="A28" s="107"/>
      <c r="B28" s="108"/>
      <c r="C28" s="235"/>
      <c r="D28" s="235"/>
      <c r="E28" s="235"/>
      <c r="F28" s="235"/>
      <c r="G28" s="235"/>
      <c r="H28" s="235"/>
      <c r="I28" s="235"/>
      <c r="J28" s="235"/>
      <c r="K28" s="235"/>
      <c r="L28" s="235"/>
      <c r="M28" s="235"/>
      <c r="N28" s="235"/>
      <c r="O28" s="235"/>
      <c r="P28" s="235"/>
      <c r="Q28" s="235"/>
      <c r="R28" s="235"/>
      <c r="S28" s="235"/>
      <c r="T28" s="235"/>
      <c r="U28" s="235"/>
      <c r="V28" s="235"/>
      <c r="W28" s="235"/>
      <c r="X28" s="235"/>
      <c r="Y28" s="235"/>
      <c r="Z28" s="235"/>
      <c r="AA28" s="235"/>
      <c r="AB28" s="235"/>
      <c r="AC28" s="235"/>
      <c r="AD28" s="235"/>
      <c r="AE28" s="235"/>
      <c r="AF28" s="235"/>
      <c r="AG28" s="235"/>
      <c r="AH28" s="235"/>
      <c r="AI28" s="235"/>
      <c r="AJ28" s="235"/>
      <c r="AK28" s="235"/>
      <c r="AL28" s="235"/>
      <c r="AM28" s="235"/>
      <c r="AN28" s="235"/>
      <c r="AO28" s="235"/>
      <c r="AP28" s="235"/>
      <c r="AQ28" s="235"/>
      <c r="AR28" s="235"/>
      <c r="AS28" s="235"/>
      <c r="AT28" s="235"/>
      <c r="AU28" s="235"/>
      <c r="AV28" s="235"/>
      <c r="AW28" s="235"/>
      <c r="AX28" s="235"/>
      <c r="AY28" s="235"/>
      <c r="AZ28" s="235"/>
      <c r="BA28" s="235"/>
      <c r="BB28" s="235"/>
      <c r="BC28" s="235"/>
      <c r="BD28" s="235"/>
      <c r="BE28" s="235"/>
      <c r="BF28" s="235"/>
      <c r="BG28" s="235"/>
      <c r="BH28" s="235"/>
      <c r="BI28" s="235"/>
      <c r="BJ28" s="378"/>
      <c r="BK28" s="378"/>
      <c r="BL28" s="378"/>
      <c r="BM28" s="378"/>
      <c r="BN28" s="378"/>
      <c r="BO28" s="378"/>
      <c r="BP28" s="378"/>
      <c r="BQ28" s="378"/>
      <c r="BR28" s="378"/>
      <c r="BS28" s="378"/>
      <c r="BT28" s="378"/>
      <c r="BU28" s="378"/>
      <c r="BV28" s="378"/>
    </row>
    <row r="29" spans="1:74" ht="11.1" customHeight="1" x14ac:dyDescent="0.2">
      <c r="A29" s="107"/>
      <c r="B29" s="55" t="s">
        <v>139</v>
      </c>
      <c r="C29" s="235"/>
      <c r="D29" s="235"/>
      <c r="E29" s="235"/>
      <c r="F29" s="235"/>
      <c r="G29" s="235"/>
      <c r="H29" s="235"/>
      <c r="I29" s="235"/>
      <c r="J29" s="235"/>
      <c r="K29" s="235"/>
      <c r="L29" s="235"/>
      <c r="M29" s="235"/>
      <c r="N29" s="235"/>
      <c r="O29" s="235"/>
      <c r="P29" s="235"/>
      <c r="Q29" s="235"/>
      <c r="R29" s="235"/>
      <c r="S29" s="235"/>
      <c r="T29" s="235"/>
      <c r="U29" s="235"/>
      <c r="V29" s="235"/>
      <c r="W29" s="235"/>
      <c r="X29" s="235"/>
      <c r="Y29" s="235"/>
      <c r="Z29" s="235"/>
      <c r="AA29" s="235"/>
      <c r="AB29" s="235"/>
      <c r="AC29" s="235"/>
      <c r="AD29" s="235"/>
      <c r="AE29" s="235"/>
      <c r="AF29" s="235"/>
      <c r="AG29" s="235"/>
      <c r="AH29" s="235"/>
      <c r="AI29" s="235"/>
      <c r="AJ29" s="235"/>
      <c r="AK29" s="235"/>
      <c r="AL29" s="235"/>
      <c r="AM29" s="235"/>
      <c r="AN29" s="235"/>
      <c r="AO29" s="235"/>
      <c r="AP29" s="235"/>
      <c r="AQ29" s="235"/>
      <c r="AR29" s="235"/>
      <c r="AS29" s="235"/>
      <c r="AT29" s="235"/>
      <c r="AU29" s="235"/>
      <c r="AV29" s="235"/>
      <c r="AW29" s="235"/>
      <c r="AX29" s="235"/>
      <c r="AY29" s="235"/>
      <c r="AZ29" s="235"/>
      <c r="BA29" s="235"/>
      <c r="BB29" s="235"/>
      <c r="BC29" s="235"/>
      <c r="BD29" s="235"/>
      <c r="BE29" s="235"/>
      <c r="BF29" s="235"/>
      <c r="BG29" s="235"/>
      <c r="BH29" s="235"/>
      <c r="BI29" s="235"/>
      <c r="BJ29" s="378"/>
      <c r="BK29" s="378"/>
      <c r="BL29" s="378"/>
      <c r="BM29" s="378"/>
      <c r="BN29" s="378"/>
      <c r="BO29" s="378"/>
      <c r="BP29" s="378"/>
      <c r="BQ29" s="378"/>
      <c r="BR29" s="378"/>
      <c r="BS29" s="378"/>
      <c r="BT29" s="378"/>
      <c r="BU29" s="378"/>
      <c r="BV29" s="378"/>
    </row>
    <row r="30" spans="1:74" ht="11.1" customHeight="1" x14ac:dyDescent="0.2">
      <c r="A30" s="107"/>
      <c r="B30" s="55" t="s">
        <v>36</v>
      </c>
      <c r="C30" s="235"/>
      <c r="D30" s="235"/>
      <c r="E30" s="235"/>
      <c r="F30" s="235"/>
      <c r="G30" s="235"/>
      <c r="H30" s="235"/>
      <c r="I30" s="235"/>
      <c r="J30" s="235"/>
      <c r="K30" s="235"/>
      <c r="L30" s="235"/>
      <c r="M30" s="235"/>
      <c r="N30" s="235"/>
      <c r="O30" s="235"/>
      <c r="P30" s="235"/>
      <c r="Q30" s="235"/>
      <c r="R30" s="235"/>
      <c r="S30" s="235"/>
      <c r="T30" s="235"/>
      <c r="U30" s="235"/>
      <c r="V30" s="235"/>
      <c r="W30" s="235"/>
      <c r="X30" s="235"/>
      <c r="Y30" s="235"/>
      <c r="Z30" s="235"/>
      <c r="AA30" s="235"/>
      <c r="AB30" s="235"/>
      <c r="AC30" s="235"/>
      <c r="AD30" s="235"/>
      <c r="AE30" s="235"/>
      <c r="AF30" s="235"/>
      <c r="AG30" s="235"/>
      <c r="AH30" s="235"/>
      <c r="AI30" s="235"/>
      <c r="AJ30" s="235"/>
      <c r="AK30" s="235"/>
      <c r="AL30" s="235"/>
      <c r="AM30" s="235"/>
      <c r="AN30" s="235"/>
      <c r="AO30" s="235"/>
      <c r="AP30" s="235"/>
      <c r="AQ30" s="235"/>
      <c r="AR30" s="235"/>
      <c r="AS30" s="235"/>
      <c r="AT30" s="235"/>
      <c r="AU30" s="235"/>
      <c r="AV30" s="235"/>
      <c r="AW30" s="235"/>
      <c r="AX30" s="235"/>
      <c r="AY30" s="235"/>
      <c r="AZ30" s="235"/>
      <c r="BA30" s="235"/>
      <c r="BB30" s="235"/>
      <c r="BC30" s="235"/>
      <c r="BD30" s="235"/>
      <c r="BE30" s="235"/>
      <c r="BF30" s="235"/>
      <c r="BG30" s="235"/>
      <c r="BH30" s="235"/>
      <c r="BI30" s="235"/>
      <c r="BJ30" s="378"/>
      <c r="BK30" s="378"/>
      <c r="BL30" s="378"/>
      <c r="BM30" s="378"/>
      <c r="BN30" s="378"/>
      <c r="BO30" s="378"/>
      <c r="BP30" s="378"/>
      <c r="BQ30" s="378"/>
      <c r="BR30" s="378"/>
      <c r="BS30" s="378"/>
      <c r="BT30" s="378"/>
      <c r="BU30" s="378"/>
      <c r="BV30" s="378"/>
    </row>
    <row r="31" spans="1:74" ht="11.1" customHeight="1" x14ac:dyDescent="0.2">
      <c r="A31" s="52" t="s">
        <v>660</v>
      </c>
      <c r="B31" s="203" t="s">
        <v>523</v>
      </c>
      <c r="C31" s="214">
        <v>2.29</v>
      </c>
      <c r="D31" s="214">
        <v>2.3199999999999998</v>
      </c>
      <c r="E31" s="214">
        <v>2.36</v>
      </c>
      <c r="F31" s="214">
        <v>2.39</v>
      </c>
      <c r="G31" s="214">
        <v>2.4</v>
      </c>
      <c r="H31" s="214">
        <v>2.38</v>
      </c>
      <c r="I31" s="214">
        <v>2.38</v>
      </c>
      <c r="J31" s="214">
        <v>2.37</v>
      </c>
      <c r="K31" s="214">
        <v>2.37</v>
      </c>
      <c r="L31" s="214">
        <v>2.31</v>
      </c>
      <c r="M31" s="214">
        <v>2.2999999999999998</v>
      </c>
      <c r="N31" s="214">
        <v>2.5099999999999998</v>
      </c>
      <c r="O31" s="214">
        <v>2.29</v>
      </c>
      <c r="P31" s="214">
        <v>2.2599999999999998</v>
      </c>
      <c r="Q31" s="214">
        <v>2.2599999999999998</v>
      </c>
      <c r="R31" s="214">
        <v>2.23</v>
      </c>
      <c r="S31" s="214">
        <v>2.2599999999999998</v>
      </c>
      <c r="T31" s="214">
        <v>2.25</v>
      </c>
      <c r="U31" s="214">
        <v>2.21</v>
      </c>
      <c r="V31" s="214">
        <v>2.23</v>
      </c>
      <c r="W31" s="214">
        <v>2.2200000000000002</v>
      </c>
      <c r="X31" s="214">
        <v>2.15</v>
      </c>
      <c r="Y31" s="214">
        <v>2.15</v>
      </c>
      <c r="Z31" s="214">
        <v>2.16</v>
      </c>
      <c r="AA31" s="214">
        <v>2.12</v>
      </c>
      <c r="AB31" s="214">
        <v>2.11</v>
      </c>
      <c r="AC31" s="214">
        <v>2.17</v>
      </c>
      <c r="AD31" s="214">
        <v>2.16</v>
      </c>
      <c r="AE31" s="214">
        <v>2.16</v>
      </c>
      <c r="AF31" s="214">
        <v>2.1</v>
      </c>
      <c r="AG31" s="214">
        <v>2.11</v>
      </c>
      <c r="AH31" s="214">
        <v>2.11</v>
      </c>
      <c r="AI31" s="214">
        <v>2.12</v>
      </c>
      <c r="AJ31" s="214">
        <v>2.0699999999999998</v>
      </c>
      <c r="AK31" s="214">
        <v>2.08</v>
      </c>
      <c r="AL31" s="214">
        <v>2.08</v>
      </c>
      <c r="AM31" s="214">
        <v>2.0876660289000002</v>
      </c>
      <c r="AN31" s="214">
        <v>2.057581136</v>
      </c>
      <c r="AO31" s="214">
        <v>2.0676659216000002</v>
      </c>
      <c r="AP31" s="214">
        <v>2.0753303576</v>
      </c>
      <c r="AQ31" s="214">
        <v>2.0885129579999999</v>
      </c>
      <c r="AR31" s="214">
        <v>2.0728664185999999</v>
      </c>
      <c r="AS31" s="214">
        <v>2.0577239552000002</v>
      </c>
      <c r="AT31" s="214">
        <v>2.0482526883999999</v>
      </c>
      <c r="AU31" s="214">
        <v>2.0185520681</v>
      </c>
      <c r="AV31" s="214">
        <v>2.0312369346999999</v>
      </c>
      <c r="AW31" s="214">
        <v>2.0385420139999999</v>
      </c>
      <c r="AX31" s="214">
        <v>2.0412769897</v>
      </c>
      <c r="AY31" s="214">
        <v>2.0678855502000002</v>
      </c>
      <c r="AZ31" s="214">
        <v>2.0697357354000001</v>
      </c>
      <c r="BA31" s="214">
        <v>2.0433949917000001</v>
      </c>
      <c r="BB31" s="214">
        <v>2.0694120039000001</v>
      </c>
      <c r="BC31" s="214">
        <v>2.0475886077999998</v>
      </c>
      <c r="BD31" s="214">
        <v>2.0459894171999999</v>
      </c>
      <c r="BE31" s="214">
        <v>2.0560957987999999</v>
      </c>
      <c r="BF31" s="214">
        <v>2.0599137972000001</v>
      </c>
      <c r="BG31" s="214">
        <v>2.0522773758000001</v>
      </c>
      <c r="BH31" s="214">
        <v>2.1506310000000002</v>
      </c>
      <c r="BI31" s="214">
        <v>2.1242420000000002</v>
      </c>
      <c r="BJ31" s="355">
        <v>2.1007850000000001</v>
      </c>
      <c r="BK31" s="355">
        <v>2.0908069999999999</v>
      </c>
      <c r="BL31" s="355">
        <v>2.089772</v>
      </c>
      <c r="BM31" s="355">
        <v>2.0871740000000001</v>
      </c>
      <c r="BN31" s="355">
        <v>2.0739299999999998</v>
      </c>
      <c r="BO31" s="355">
        <v>2.0800960000000002</v>
      </c>
      <c r="BP31" s="355">
        <v>2.0632480000000002</v>
      </c>
      <c r="BQ31" s="355">
        <v>2.0758019999999999</v>
      </c>
      <c r="BR31" s="355">
        <v>2.0760100000000001</v>
      </c>
      <c r="BS31" s="355">
        <v>2.0591620000000002</v>
      </c>
      <c r="BT31" s="355">
        <v>2.0779200000000002</v>
      </c>
      <c r="BU31" s="355">
        <v>2.0716969999999999</v>
      </c>
      <c r="BV31" s="355">
        <v>2.0810240000000002</v>
      </c>
    </row>
    <row r="32" spans="1:74" ht="11.1" customHeight="1" x14ac:dyDescent="0.2">
      <c r="A32" s="107" t="s">
        <v>662</v>
      </c>
      <c r="B32" s="203" t="s">
        <v>590</v>
      </c>
      <c r="C32" s="214">
        <v>7.02</v>
      </c>
      <c r="D32" s="214">
        <v>7.4</v>
      </c>
      <c r="E32" s="214">
        <v>6</v>
      </c>
      <c r="F32" s="214">
        <v>5.07</v>
      </c>
      <c r="G32" s="214">
        <v>4.93</v>
      </c>
      <c r="H32" s="214">
        <v>4.84</v>
      </c>
      <c r="I32" s="214">
        <v>4.43</v>
      </c>
      <c r="J32" s="214">
        <v>4.12</v>
      </c>
      <c r="K32" s="214">
        <v>4.2</v>
      </c>
      <c r="L32" s="214">
        <v>4.0999999999999996</v>
      </c>
      <c r="M32" s="214">
        <v>4.4800000000000004</v>
      </c>
      <c r="N32" s="214">
        <v>4.3600000000000003</v>
      </c>
      <c r="O32" s="214">
        <v>4.1100000000000003</v>
      </c>
      <c r="P32" s="214">
        <v>4.7</v>
      </c>
      <c r="Q32" s="214">
        <v>3.55</v>
      </c>
      <c r="R32" s="214">
        <v>3.1</v>
      </c>
      <c r="S32" s="214">
        <v>3.14</v>
      </c>
      <c r="T32" s="214">
        <v>3.12</v>
      </c>
      <c r="U32" s="214">
        <v>3.11</v>
      </c>
      <c r="V32" s="214">
        <v>3.11</v>
      </c>
      <c r="W32" s="214">
        <v>3.06</v>
      </c>
      <c r="X32" s="214">
        <v>2.92</v>
      </c>
      <c r="Y32" s="214">
        <v>2.65</v>
      </c>
      <c r="Z32" s="214">
        <v>2.59</v>
      </c>
      <c r="AA32" s="214">
        <v>3.02</v>
      </c>
      <c r="AB32" s="214">
        <v>2.7</v>
      </c>
      <c r="AC32" s="214">
        <v>2.23</v>
      </c>
      <c r="AD32" s="214">
        <v>2.42</v>
      </c>
      <c r="AE32" s="214">
        <v>2.39</v>
      </c>
      <c r="AF32" s="214">
        <v>2.67</v>
      </c>
      <c r="AG32" s="214">
        <v>2.97</v>
      </c>
      <c r="AH32" s="214">
        <v>2.95</v>
      </c>
      <c r="AI32" s="214">
        <v>3.07</v>
      </c>
      <c r="AJ32" s="214">
        <v>3.13</v>
      </c>
      <c r="AK32" s="214">
        <v>3.02</v>
      </c>
      <c r="AL32" s="214">
        <v>3.96</v>
      </c>
      <c r="AM32" s="214">
        <v>4.1127118172000001</v>
      </c>
      <c r="AN32" s="214">
        <v>3.5552277291999999</v>
      </c>
      <c r="AO32" s="214">
        <v>3.3497624748999999</v>
      </c>
      <c r="AP32" s="214">
        <v>3.3756781597000001</v>
      </c>
      <c r="AQ32" s="214">
        <v>3.4786656779</v>
      </c>
      <c r="AR32" s="214">
        <v>3.2873884245</v>
      </c>
      <c r="AS32" s="214">
        <v>3.2110574086999999</v>
      </c>
      <c r="AT32" s="214">
        <v>3.1292083237999999</v>
      </c>
      <c r="AU32" s="214">
        <v>3.1584087497</v>
      </c>
      <c r="AV32" s="214">
        <v>3.1323874191000001</v>
      </c>
      <c r="AW32" s="214">
        <v>3.3469491008999999</v>
      </c>
      <c r="AX32" s="214">
        <v>3.6289662041000001</v>
      </c>
      <c r="AY32" s="214">
        <v>5.0241427794</v>
      </c>
      <c r="AZ32" s="214">
        <v>3.6055986036999998</v>
      </c>
      <c r="BA32" s="214">
        <v>3.1835528338999999</v>
      </c>
      <c r="BB32" s="214">
        <v>3.1275233620999998</v>
      </c>
      <c r="BC32" s="214">
        <v>3.0423114952999999</v>
      </c>
      <c r="BD32" s="214">
        <v>3.1090480378000001</v>
      </c>
      <c r="BE32" s="214">
        <v>3.2936448197999999</v>
      </c>
      <c r="BF32" s="214">
        <v>3.2735164461999999</v>
      </c>
      <c r="BG32" s="214">
        <v>3.1083842760999998</v>
      </c>
      <c r="BH32" s="214">
        <v>3.4944169999999999</v>
      </c>
      <c r="BI32" s="214">
        <v>4.5871019999999998</v>
      </c>
      <c r="BJ32" s="355">
        <v>4.779331</v>
      </c>
      <c r="BK32" s="355">
        <v>4.832281</v>
      </c>
      <c r="BL32" s="355">
        <v>4.0460310000000002</v>
      </c>
      <c r="BM32" s="355">
        <v>3.5432079999999999</v>
      </c>
      <c r="BN32" s="355">
        <v>3.3183769999999999</v>
      </c>
      <c r="BO32" s="355">
        <v>2.9769899999999998</v>
      </c>
      <c r="BP32" s="355">
        <v>2.8724400000000001</v>
      </c>
      <c r="BQ32" s="355">
        <v>2.8834469999999999</v>
      </c>
      <c r="BR32" s="355">
        <v>2.8917820000000001</v>
      </c>
      <c r="BS32" s="355">
        <v>2.9086850000000002</v>
      </c>
      <c r="BT32" s="355">
        <v>3.2127370000000002</v>
      </c>
      <c r="BU32" s="355">
        <v>3.5391759999999999</v>
      </c>
      <c r="BV32" s="355">
        <v>3.914685</v>
      </c>
    </row>
    <row r="33" spans="1:74" ht="11.1" customHeight="1" x14ac:dyDescent="0.2">
      <c r="A33" s="52" t="s">
        <v>661</v>
      </c>
      <c r="B33" s="203" t="s">
        <v>532</v>
      </c>
      <c r="C33" s="214">
        <v>19.649999999999999</v>
      </c>
      <c r="D33" s="214">
        <v>20.05</v>
      </c>
      <c r="E33" s="214">
        <v>20.61</v>
      </c>
      <c r="F33" s="214">
        <v>20.89</v>
      </c>
      <c r="G33" s="214">
        <v>19.98</v>
      </c>
      <c r="H33" s="214">
        <v>20.38</v>
      </c>
      <c r="I33" s="214">
        <v>20.57</v>
      </c>
      <c r="J33" s="214">
        <v>19.89</v>
      </c>
      <c r="K33" s="214">
        <v>18.64</v>
      </c>
      <c r="L33" s="214">
        <v>17.190000000000001</v>
      </c>
      <c r="M33" s="214">
        <v>14.64</v>
      </c>
      <c r="N33" s="214">
        <v>12.1</v>
      </c>
      <c r="O33" s="214">
        <v>12.28</v>
      </c>
      <c r="P33" s="214">
        <v>10.3</v>
      </c>
      <c r="Q33" s="214">
        <v>10.37</v>
      </c>
      <c r="R33" s="214">
        <v>11.83</v>
      </c>
      <c r="S33" s="214">
        <v>10.83</v>
      </c>
      <c r="T33" s="214">
        <v>12.2</v>
      </c>
      <c r="U33" s="214">
        <v>11.34</v>
      </c>
      <c r="V33" s="214">
        <v>11.25</v>
      </c>
      <c r="W33" s="214">
        <v>8.44</v>
      </c>
      <c r="X33" s="214">
        <v>7.74</v>
      </c>
      <c r="Y33" s="214">
        <v>7.77</v>
      </c>
      <c r="Z33" s="214">
        <v>7.81</v>
      </c>
      <c r="AA33" s="214">
        <v>7.08</v>
      </c>
      <c r="AB33" s="214">
        <v>5.77</v>
      </c>
      <c r="AC33" s="214">
        <v>5.63</v>
      </c>
      <c r="AD33" s="214">
        <v>7.53</v>
      </c>
      <c r="AE33" s="214">
        <v>9.07</v>
      </c>
      <c r="AF33" s="214">
        <v>8.93</v>
      </c>
      <c r="AG33" s="214">
        <v>11.72</v>
      </c>
      <c r="AH33" s="214">
        <v>8.5500000000000007</v>
      </c>
      <c r="AI33" s="214">
        <v>8.42</v>
      </c>
      <c r="AJ33" s="214">
        <v>8.75</v>
      </c>
      <c r="AK33" s="214">
        <v>9.0299999999999994</v>
      </c>
      <c r="AL33" s="214">
        <v>9.65</v>
      </c>
      <c r="AM33" s="214">
        <v>11.25</v>
      </c>
      <c r="AN33" s="214">
        <v>10.77</v>
      </c>
      <c r="AO33" s="214">
        <v>11.42</v>
      </c>
      <c r="AP33" s="214">
        <v>10.64</v>
      </c>
      <c r="AQ33" s="214">
        <v>10.69</v>
      </c>
      <c r="AR33" s="214">
        <v>10.48</v>
      </c>
      <c r="AS33" s="214">
        <v>9.99</v>
      </c>
      <c r="AT33" s="214">
        <v>10.029999999999999</v>
      </c>
      <c r="AU33" s="214">
        <v>10.06</v>
      </c>
      <c r="AV33" s="214">
        <v>10.61</v>
      </c>
      <c r="AW33" s="214">
        <v>10.28</v>
      </c>
      <c r="AX33" s="214">
        <v>13.6</v>
      </c>
      <c r="AY33" s="214">
        <v>11.33</v>
      </c>
      <c r="AZ33" s="214">
        <v>11.51</v>
      </c>
      <c r="BA33" s="214">
        <v>12.1</v>
      </c>
      <c r="BB33" s="214">
        <v>12.21</v>
      </c>
      <c r="BC33" s="214">
        <v>12.82</v>
      </c>
      <c r="BD33" s="214">
        <v>13.85</v>
      </c>
      <c r="BE33" s="214">
        <v>13.76</v>
      </c>
      <c r="BF33" s="214">
        <v>13.91</v>
      </c>
      <c r="BG33" s="214">
        <v>13.66685</v>
      </c>
      <c r="BH33" s="214">
        <v>14.183350000000001</v>
      </c>
      <c r="BI33" s="214">
        <v>14.301299999999999</v>
      </c>
      <c r="BJ33" s="355">
        <v>13.50717</v>
      </c>
      <c r="BK33" s="355">
        <v>12.7507</v>
      </c>
      <c r="BL33" s="355">
        <v>12.083550000000001</v>
      </c>
      <c r="BM33" s="355">
        <v>12.28988</v>
      </c>
      <c r="BN33" s="355">
        <v>12.832560000000001</v>
      </c>
      <c r="BO33" s="355">
        <v>12.30147</v>
      </c>
      <c r="BP33" s="355">
        <v>12.572520000000001</v>
      </c>
      <c r="BQ33" s="355">
        <v>12.09023</v>
      </c>
      <c r="BR33" s="355">
        <v>11.71564</v>
      </c>
      <c r="BS33" s="355">
        <v>11.51984</v>
      </c>
      <c r="BT33" s="355">
        <v>11.47513</v>
      </c>
      <c r="BU33" s="355">
        <v>11.509690000000001</v>
      </c>
      <c r="BV33" s="355">
        <v>12.08304</v>
      </c>
    </row>
    <row r="34" spans="1:74" ht="11.1" customHeight="1" x14ac:dyDescent="0.2">
      <c r="A34" s="56" t="s">
        <v>19</v>
      </c>
      <c r="B34" s="203" t="s">
        <v>531</v>
      </c>
      <c r="C34" s="214">
        <v>23.12</v>
      </c>
      <c r="D34" s="214">
        <v>23.97</v>
      </c>
      <c r="E34" s="214">
        <v>23.83</v>
      </c>
      <c r="F34" s="214">
        <v>22.82</v>
      </c>
      <c r="G34" s="214">
        <v>22.77</v>
      </c>
      <c r="H34" s="214">
        <v>22.72</v>
      </c>
      <c r="I34" s="214">
        <v>22.36</v>
      </c>
      <c r="J34" s="214">
        <v>21.94</v>
      </c>
      <c r="K34" s="214">
        <v>21.38</v>
      </c>
      <c r="L34" s="214">
        <v>20.09</v>
      </c>
      <c r="M34" s="214">
        <v>19.68</v>
      </c>
      <c r="N34" s="214">
        <v>16.5</v>
      </c>
      <c r="O34" s="214">
        <v>13.37</v>
      </c>
      <c r="P34" s="214">
        <v>16.46</v>
      </c>
      <c r="Q34" s="214">
        <v>15.6</v>
      </c>
      <c r="R34" s="214">
        <v>14.82</v>
      </c>
      <c r="S34" s="214">
        <v>15.34</v>
      </c>
      <c r="T34" s="214">
        <v>15.29</v>
      </c>
      <c r="U34" s="214">
        <v>14.37</v>
      </c>
      <c r="V34" s="214">
        <v>13.05</v>
      </c>
      <c r="W34" s="214">
        <v>12.02</v>
      </c>
      <c r="X34" s="214">
        <v>12.44</v>
      </c>
      <c r="Y34" s="214">
        <v>12.38</v>
      </c>
      <c r="Z34" s="214">
        <v>10.57</v>
      </c>
      <c r="AA34" s="214">
        <v>8.9</v>
      </c>
      <c r="AB34" s="214">
        <v>8.7799999999999994</v>
      </c>
      <c r="AC34" s="214">
        <v>9.4600000000000009</v>
      </c>
      <c r="AD34" s="214">
        <v>9.9700000000000006</v>
      </c>
      <c r="AE34" s="214">
        <v>10.76</v>
      </c>
      <c r="AF34" s="214">
        <v>12.22</v>
      </c>
      <c r="AG34" s="214">
        <v>12.08</v>
      </c>
      <c r="AH34" s="214">
        <v>11.41</v>
      </c>
      <c r="AI34" s="214">
        <v>11.29</v>
      </c>
      <c r="AJ34" s="214">
        <v>12.04</v>
      </c>
      <c r="AK34" s="214">
        <v>12.01</v>
      </c>
      <c r="AL34" s="214">
        <v>12.22</v>
      </c>
      <c r="AM34" s="214">
        <v>13.02</v>
      </c>
      <c r="AN34" s="214">
        <v>12.98</v>
      </c>
      <c r="AO34" s="214">
        <v>12.35</v>
      </c>
      <c r="AP34" s="214">
        <v>13</v>
      </c>
      <c r="AQ34" s="214">
        <v>12.22</v>
      </c>
      <c r="AR34" s="214">
        <v>11.56</v>
      </c>
      <c r="AS34" s="214">
        <v>11.82</v>
      </c>
      <c r="AT34" s="214">
        <v>12.95</v>
      </c>
      <c r="AU34" s="214">
        <v>14.52</v>
      </c>
      <c r="AV34" s="214">
        <v>14.11</v>
      </c>
      <c r="AW34" s="214">
        <v>14.61</v>
      </c>
      <c r="AX34" s="214">
        <v>14.63</v>
      </c>
      <c r="AY34" s="214">
        <v>15.96</v>
      </c>
      <c r="AZ34" s="214">
        <v>15</v>
      </c>
      <c r="BA34" s="214">
        <v>14.91</v>
      </c>
      <c r="BB34" s="214">
        <v>16.07</v>
      </c>
      <c r="BC34" s="214">
        <v>16.78</v>
      </c>
      <c r="BD34" s="214">
        <v>16.91</v>
      </c>
      <c r="BE34" s="214">
        <v>16.399999999999999</v>
      </c>
      <c r="BF34" s="214">
        <v>16.75</v>
      </c>
      <c r="BG34" s="214">
        <v>17.276779999999999</v>
      </c>
      <c r="BH34" s="214">
        <v>17.86327</v>
      </c>
      <c r="BI34" s="214">
        <v>16.639500000000002</v>
      </c>
      <c r="BJ34" s="355">
        <v>15.115500000000001</v>
      </c>
      <c r="BK34" s="355">
        <v>14.67216</v>
      </c>
      <c r="BL34" s="355">
        <v>14.645020000000001</v>
      </c>
      <c r="BM34" s="355">
        <v>14.972899999999999</v>
      </c>
      <c r="BN34" s="355">
        <v>14.77481</v>
      </c>
      <c r="BO34" s="355">
        <v>14.54387</v>
      </c>
      <c r="BP34" s="355">
        <v>14.73653</v>
      </c>
      <c r="BQ34" s="355">
        <v>15.241949999999999</v>
      </c>
      <c r="BR34" s="355">
        <v>15.12912</v>
      </c>
      <c r="BS34" s="355">
        <v>15.2019</v>
      </c>
      <c r="BT34" s="355">
        <v>15.4011</v>
      </c>
      <c r="BU34" s="355">
        <v>15.968109999999999</v>
      </c>
      <c r="BV34" s="355">
        <v>15.854290000000001</v>
      </c>
    </row>
    <row r="35" spans="1:74" ht="11.1" customHeight="1" x14ac:dyDescent="0.2">
      <c r="A35" s="107"/>
      <c r="B35" s="55" t="s">
        <v>1237</v>
      </c>
      <c r="C35" s="235"/>
      <c r="D35" s="235"/>
      <c r="E35" s="235"/>
      <c r="F35" s="235"/>
      <c r="G35" s="235"/>
      <c r="H35" s="235"/>
      <c r="I35" s="235"/>
      <c r="J35" s="235"/>
      <c r="K35" s="235"/>
      <c r="L35" s="235"/>
      <c r="M35" s="235"/>
      <c r="N35" s="235"/>
      <c r="O35" s="235"/>
      <c r="P35" s="235"/>
      <c r="Q35" s="235"/>
      <c r="R35" s="235"/>
      <c r="S35" s="235"/>
      <c r="T35" s="235"/>
      <c r="U35" s="235"/>
      <c r="V35" s="235"/>
      <c r="W35" s="235"/>
      <c r="X35" s="235"/>
      <c r="Y35" s="235"/>
      <c r="Z35" s="235"/>
      <c r="AA35" s="235"/>
      <c r="AB35" s="235"/>
      <c r="AC35" s="235"/>
      <c r="AD35" s="235"/>
      <c r="AE35" s="235"/>
      <c r="AF35" s="235"/>
      <c r="AG35" s="235"/>
      <c r="AH35" s="235"/>
      <c r="AI35" s="235"/>
      <c r="AJ35" s="235"/>
      <c r="AK35" s="235"/>
      <c r="AL35" s="235"/>
      <c r="AM35" s="235"/>
      <c r="AN35" s="235"/>
      <c r="AO35" s="235"/>
      <c r="AP35" s="235"/>
      <c r="AQ35" s="235"/>
      <c r="AR35" s="235"/>
      <c r="AS35" s="235"/>
      <c r="AT35" s="235"/>
      <c r="AU35" s="235"/>
      <c r="AV35" s="235"/>
      <c r="AW35" s="235"/>
      <c r="AX35" s="235"/>
      <c r="AY35" s="235"/>
      <c r="AZ35" s="235"/>
      <c r="BA35" s="235"/>
      <c r="BB35" s="235"/>
      <c r="BC35" s="235"/>
      <c r="BD35" s="235"/>
      <c r="BE35" s="235"/>
      <c r="BF35" s="235"/>
      <c r="BG35" s="235"/>
      <c r="BH35" s="235"/>
      <c r="BI35" s="235"/>
      <c r="BJ35" s="378"/>
      <c r="BK35" s="378"/>
      <c r="BL35" s="378"/>
      <c r="BM35" s="378"/>
      <c r="BN35" s="378"/>
      <c r="BO35" s="378"/>
      <c r="BP35" s="378"/>
      <c r="BQ35" s="378"/>
      <c r="BR35" s="378"/>
      <c r="BS35" s="378"/>
      <c r="BT35" s="378"/>
      <c r="BU35" s="378"/>
      <c r="BV35" s="378"/>
    </row>
    <row r="36" spans="1:74" ht="11.1" customHeight="1" x14ac:dyDescent="0.2">
      <c r="A36" s="52" t="s">
        <v>664</v>
      </c>
      <c r="B36" s="203" t="s">
        <v>522</v>
      </c>
      <c r="C36" s="261">
        <v>11.65</v>
      </c>
      <c r="D36" s="261">
        <v>11.94</v>
      </c>
      <c r="E36" s="261">
        <v>12.25</v>
      </c>
      <c r="F36" s="261">
        <v>12.31</v>
      </c>
      <c r="G36" s="261">
        <v>12.85</v>
      </c>
      <c r="H36" s="261">
        <v>12.99</v>
      </c>
      <c r="I36" s="261">
        <v>13.09</v>
      </c>
      <c r="J36" s="261">
        <v>13.04</v>
      </c>
      <c r="K36" s="261">
        <v>12.95</v>
      </c>
      <c r="L36" s="261">
        <v>12.6</v>
      </c>
      <c r="M36" s="261">
        <v>12.48</v>
      </c>
      <c r="N36" s="261">
        <v>12.17</v>
      </c>
      <c r="O36" s="261">
        <v>12.1</v>
      </c>
      <c r="P36" s="261">
        <v>12.29</v>
      </c>
      <c r="Q36" s="261">
        <v>12.33</v>
      </c>
      <c r="R36" s="261">
        <v>12.62</v>
      </c>
      <c r="S36" s="261">
        <v>12.93</v>
      </c>
      <c r="T36" s="261">
        <v>12.92</v>
      </c>
      <c r="U36" s="261">
        <v>12.94</v>
      </c>
      <c r="V36" s="261">
        <v>12.91</v>
      </c>
      <c r="W36" s="261">
        <v>13.03</v>
      </c>
      <c r="X36" s="261">
        <v>12.72</v>
      </c>
      <c r="Y36" s="261">
        <v>12.71</v>
      </c>
      <c r="Z36" s="261">
        <v>12.32</v>
      </c>
      <c r="AA36" s="261">
        <v>11.99</v>
      </c>
      <c r="AB36" s="261">
        <v>12.14</v>
      </c>
      <c r="AC36" s="261">
        <v>12.56</v>
      </c>
      <c r="AD36" s="261">
        <v>12.43</v>
      </c>
      <c r="AE36" s="261">
        <v>12.79</v>
      </c>
      <c r="AF36" s="261">
        <v>12.73</v>
      </c>
      <c r="AG36" s="261">
        <v>12.68</v>
      </c>
      <c r="AH36" s="261">
        <v>12.88</v>
      </c>
      <c r="AI36" s="261">
        <v>12.87</v>
      </c>
      <c r="AJ36" s="261">
        <v>12.46</v>
      </c>
      <c r="AK36" s="261">
        <v>12.75</v>
      </c>
      <c r="AL36" s="261">
        <v>12.23</v>
      </c>
      <c r="AM36" s="261">
        <v>12.21</v>
      </c>
      <c r="AN36" s="261">
        <v>12.79</v>
      </c>
      <c r="AO36" s="261">
        <v>12.89</v>
      </c>
      <c r="AP36" s="261">
        <v>12.72</v>
      </c>
      <c r="AQ36" s="261">
        <v>13.07</v>
      </c>
      <c r="AR36" s="261">
        <v>13.2</v>
      </c>
      <c r="AS36" s="261">
        <v>13.08</v>
      </c>
      <c r="AT36" s="261">
        <v>13.15</v>
      </c>
      <c r="AU36" s="261">
        <v>13.28</v>
      </c>
      <c r="AV36" s="261">
        <v>12.8</v>
      </c>
      <c r="AW36" s="261">
        <v>12.94</v>
      </c>
      <c r="AX36" s="261">
        <v>12.45</v>
      </c>
      <c r="AY36" s="261">
        <v>12.25</v>
      </c>
      <c r="AZ36" s="261">
        <v>12.66</v>
      </c>
      <c r="BA36" s="261">
        <v>12.99</v>
      </c>
      <c r="BB36" s="261">
        <v>12.88</v>
      </c>
      <c r="BC36" s="261">
        <v>13.15</v>
      </c>
      <c r="BD36" s="261">
        <v>13.05</v>
      </c>
      <c r="BE36" s="261">
        <v>13.13</v>
      </c>
      <c r="BF36" s="261">
        <v>13.3</v>
      </c>
      <c r="BG36" s="261">
        <v>13.01</v>
      </c>
      <c r="BH36" s="261">
        <v>12.7654</v>
      </c>
      <c r="BI36" s="261">
        <v>12.978210000000001</v>
      </c>
      <c r="BJ36" s="384">
        <v>12.58813</v>
      </c>
      <c r="BK36" s="384">
        <v>12.603479999999999</v>
      </c>
      <c r="BL36" s="384">
        <v>12.98394</v>
      </c>
      <c r="BM36" s="384">
        <v>13.31569</v>
      </c>
      <c r="BN36" s="384">
        <v>13.427989999999999</v>
      </c>
      <c r="BO36" s="384">
        <v>13.730790000000001</v>
      </c>
      <c r="BP36" s="384">
        <v>13.643179999999999</v>
      </c>
      <c r="BQ36" s="384">
        <v>13.57098</v>
      </c>
      <c r="BR36" s="384">
        <v>13.637969999999999</v>
      </c>
      <c r="BS36" s="384">
        <v>13.453989999999999</v>
      </c>
      <c r="BT36" s="384">
        <v>13.126609999999999</v>
      </c>
      <c r="BU36" s="384">
        <v>13.3932</v>
      </c>
      <c r="BV36" s="384">
        <v>12.913399999999999</v>
      </c>
    </row>
    <row r="37" spans="1:74" ht="11.1" customHeight="1" x14ac:dyDescent="0.2">
      <c r="A37" s="107" t="s">
        <v>7</v>
      </c>
      <c r="B37" s="203" t="s">
        <v>521</v>
      </c>
      <c r="C37" s="261">
        <v>10.35</v>
      </c>
      <c r="D37" s="261">
        <v>10.68</v>
      </c>
      <c r="E37" s="261">
        <v>10.65</v>
      </c>
      <c r="F37" s="261">
        <v>10.46</v>
      </c>
      <c r="G37" s="261">
        <v>10.54</v>
      </c>
      <c r="H37" s="261">
        <v>10.96</v>
      </c>
      <c r="I37" s="261">
        <v>11.17</v>
      </c>
      <c r="J37" s="261">
        <v>11.05</v>
      </c>
      <c r="K37" s="261">
        <v>11.16</v>
      </c>
      <c r="L37" s="261">
        <v>10.83</v>
      </c>
      <c r="M37" s="261">
        <v>10.52</v>
      </c>
      <c r="N37" s="261">
        <v>10.36</v>
      </c>
      <c r="O37" s="261">
        <v>10.31</v>
      </c>
      <c r="P37" s="261">
        <v>10.62</v>
      </c>
      <c r="Q37" s="261">
        <v>10.63</v>
      </c>
      <c r="R37" s="261">
        <v>10.37</v>
      </c>
      <c r="S37" s="261">
        <v>10.47</v>
      </c>
      <c r="T37" s="261">
        <v>10.89</v>
      </c>
      <c r="U37" s="261">
        <v>11.07</v>
      </c>
      <c r="V37" s="261">
        <v>10.94</v>
      </c>
      <c r="W37" s="261">
        <v>10.98</v>
      </c>
      <c r="X37" s="261">
        <v>10.73</v>
      </c>
      <c r="Y37" s="261">
        <v>10.3</v>
      </c>
      <c r="Z37" s="261">
        <v>10.130000000000001</v>
      </c>
      <c r="AA37" s="261">
        <v>10.08</v>
      </c>
      <c r="AB37" s="261">
        <v>10.25</v>
      </c>
      <c r="AC37" s="261">
        <v>10.23</v>
      </c>
      <c r="AD37" s="261">
        <v>10.19</v>
      </c>
      <c r="AE37" s="261">
        <v>10.31</v>
      </c>
      <c r="AF37" s="261">
        <v>10.66</v>
      </c>
      <c r="AG37" s="261">
        <v>10.68</v>
      </c>
      <c r="AH37" s="261">
        <v>10.76</v>
      </c>
      <c r="AI37" s="261">
        <v>10.77</v>
      </c>
      <c r="AJ37" s="261">
        <v>10.55</v>
      </c>
      <c r="AK37" s="261">
        <v>10.32</v>
      </c>
      <c r="AL37" s="261">
        <v>10.17</v>
      </c>
      <c r="AM37" s="261">
        <v>10.210000000000001</v>
      </c>
      <c r="AN37" s="261">
        <v>10.48</v>
      </c>
      <c r="AO37" s="261">
        <v>10.46</v>
      </c>
      <c r="AP37" s="261">
        <v>10.4</v>
      </c>
      <c r="AQ37" s="261">
        <v>10.59</v>
      </c>
      <c r="AR37" s="261">
        <v>11</v>
      </c>
      <c r="AS37" s="261">
        <v>10.97</v>
      </c>
      <c r="AT37" s="261">
        <v>11</v>
      </c>
      <c r="AU37" s="261">
        <v>11.03</v>
      </c>
      <c r="AV37" s="261">
        <v>10.77</v>
      </c>
      <c r="AW37" s="261">
        <v>10.49</v>
      </c>
      <c r="AX37" s="261">
        <v>10.28</v>
      </c>
      <c r="AY37" s="261">
        <v>10.49</v>
      </c>
      <c r="AZ37" s="261">
        <v>10.64</v>
      </c>
      <c r="BA37" s="261">
        <v>10.49</v>
      </c>
      <c r="BB37" s="261">
        <v>10.44</v>
      </c>
      <c r="BC37" s="261">
        <v>10.49</v>
      </c>
      <c r="BD37" s="261">
        <v>10.82</v>
      </c>
      <c r="BE37" s="261">
        <v>10.97</v>
      </c>
      <c r="BF37" s="261">
        <v>11.01</v>
      </c>
      <c r="BG37" s="261">
        <v>10.68</v>
      </c>
      <c r="BH37" s="261">
        <v>10.585000000000001</v>
      </c>
      <c r="BI37" s="261">
        <v>10.440189999999999</v>
      </c>
      <c r="BJ37" s="384">
        <v>10.348089999999999</v>
      </c>
      <c r="BK37" s="384">
        <v>10.60585</v>
      </c>
      <c r="BL37" s="384">
        <v>10.78192</v>
      </c>
      <c r="BM37" s="384">
        <v>10.626950000000001</v>
      </c>
      <c r="BN37" s="384">
        <v>10.57916</v>
      </c>
      <c r="BO37" s="384">
        <v>10.66635</v>
      </c>
      <c r="BP37" s="384">
        <v>10.99071</v>
      </c>
      <c r="BQ37" s="384">
        <v>11.085929999999999</v>
      </c>
      <c r="BR37" s="384">
        <v>11.071719999999999</v>
      </c>
      <c r="BS37" s="384">
        <v>10.73218</v>
      </c>
      <c r="BT37" s="384">
        <v>10.606769999999999</v>
      </c>
      <c r="BU37" s="384">
        <v>10.476330000000001</v>
      </c>
      <c r="BV37" s="384">
        <v>10.36866</v>
      </c>
    </row>
    <row r="38" spans="1:74" ht="11.1" customHeight="1" x14ac:dyDescent="0.2">
      <c r="A38" s="110" t="s">
        <v>6</v>
      </c>
      <c r="B38" s="204" t="s">
        <v>520</v>
      </c>
      <c r="C38" s="215">
        <v>6.98</v>
      </c>
      <c r="D38" s="215">
        <v>7.12</v>
      </c>
      <c r="E38" s="215">
        <v>6.99</v>
      </c>
      <c r="F38" s="215">
        <v>6.77</v>
      </c>
      <c r="G38" s="215">
        <v>6.83</v>
      </c>
      <c r="H38" s="215">
        <v>7.39</v>
      </c>
      <c r="I38" s="215">
        <v>7.62</v>
      </c>
      <c r="J38" s="215">
        <v>7.51</v>
      </c>
      <c r="K38" s="215">
        <v>7.37</v>
      </c>
      <c r="L38" s="215">
        <v>7.07</v>
      </c>
      <c r="M38" s="215">
        <v>6.75</v>
      </c>
      <c r="N38" s="215">
        <v>6.7</v>
      </c>
      <c r="O38" s="215">
        <v>6.67</v>
      </c>
      <c r="P38" s="215">
        <v>6.88</v>
      </c>
      <c r="Q38" s="215">
        <v>6.83</v>
      </c>
      <c r="R38" s="215">
        <v>6.61</v>
      </c>
      <c r="S38" s="215">
        <v>6.74</v>
      </c>
      <c r="T38" s="215">
        <v>7.11</v>
      </c>
      <c r="U38" s="215">
        <v>7.45</v>
      </c>
      <c r="V38" s="215">
        <v>7.35</v>
      </c>
      <c r="W38" s="215">
        <v>7.21</v>
      </c>
      <c r="X38" s="215">
        <v>6.88</v>
      </c>
      <c r="Y38" s="215">
        <v>6.61</v>
      </c>
      <c r="Z38" s="215">
        <v>6.45</v>
      </c>
      <c r="AA38" s="215">
        <v>6.44</v>
      </c>
      <c r="AB38" s="215">
        <v>6.42</v>
      </c>
      <c r="AC38" s="215">
        <v>6.46</v>
      </c>
      <c r="AD38" s="215">
        <v>6.44</v>
      </c>
      <c r="AE38" s="215">
        <v>6.57</v>
      </c>
      <c r="AF38" s="215">
        <v>7.03</v>
      </c>
      <c r="AG38" s="215">
        <v>7.23</v>
      </c>
      <c r="AH38" s="215">
        <v>7.23</v>
      </c>
      <c r="AI38" s="215">
        <v>7.14</v>
      </c>
      <c r="AJ38" s="215">
        <v>6.73</v>
      </c>
      <c r="AK38" s="215">
        <v>6.66</v>
      </c>
      <c r="AL38" s="215">
        <v>6.67</v>
      </c>
      <c r="AM38" s="215">
        <v>6.59</v>
      </c>
      <c r="AN38" s="215">
        <v>6.63</v>
      </c>
      <c r="AO38" s="215">
        <v>6.71</v>
      </c>
      <c r="AP38" s="215">
        <v>6.6</v>
      </c>
      <c r="AQ38" s="215">
        <v>6.78</v>
      </c>
      <c r="AR38" s="215">
        <v>7.19</v>
      </c>
      <c r="AS38" s="215">
        <v>7.31</v>
      </c>
      <c r="AT38" s="215">
        <v>7.22</v>
      </c>
      <c r="AU38" s="215">
        <v>7.17</v>
      </c>
      <c r="AV38" s="215">
        <v>6.91</v>
      </c>
      <c r="AW38" s="215">
        <v>6.73</v>
      </c>
      <c r="AX38" s="215">
        <v>6.54</v>
      </c>
      <c r="AY38" s="215">
        <v>6.95</v>
      </c>
      <c r="AZ38" s="215">
        <v>6.81</v>
      </c>
      <c r="BA38" s="215">
        <v>6.66</v>
      </c>
      <c r="BB38" s="215">
        <v>6.58</v>
      </c>
      <c r="BC38" s="215">
        <v>6.82</v>
      </c>
      <c r="BD38" s="215">
        <v>7.18</v>
      </c>
      <c r="BE38" s="215">
        <v>7.34</v>
      </c>
      <c r="BF38" s="215">
        <v>7.24</v>
      </c>
      <c r="BG38" s="215">
        <v>7.09</v>
      </c>
      <c r="BH38" s="215">
        <v>7.001817</v>
      </c>
      <c r="BI38" s="215">
        <v>6.863912</v>
      </c>
      <c r="BJ38" s="386">
        <v>6.6526800000000001</v>
      </c>
      <c r="BK38" s="386">
        <v>6.8693530000000003</v>
      </c>
      <c r="BL38" s="386">
        <v>6.8279709999999998</v>
      </c>
      <c r="BM38" s="386">
        <v>6.7219769999999999</v>
      </c>
      <c r="BN38" s="386">
        <v>6.6271839999999997</v>
      </c>
      <c r="BO38" s="386">
        <v>6.8660839999999999</v>
      </c>
      <c r="BP38" s="386">
        <v>7.2265160000000002</v>
      </c>
      <c r="BQ38" s="386">
        <v>7.3770239999999996</v>
      </c>
      <c r="BR38" s="386">
        <v>7.2945609999999999</v>
      </c>
      <c r="BS38" s="386">
        <v>7.1415030000000002</v>
      </c>
      <c r="BT38" s="386">
        <v>6.9966819999999998</v>
      </c>
      <c r="BU38" s="386">
        <v>6.8257979999999998</v>
      </c>
      <c r="BV38" s="386">
        <v>6.6610589999999998</v>
      </c>
    </row>
    <row r="39" spans="1:74" s="274" customFormat="1" ht="11.1" customHeight="1" x14ac:dyDescent="0.2">
      <c r="A39" s="101"/>
      <c r="B39" s="290"/>
      <c r="C39" s="291"/>
      <c r="D39" s="291"/>
      <c r="E39" s="291"/>
      <c r="F39" s="291"/>
      <c r="G39" s="291"/>
      <c r="H39" s="291"/>
      <c r="I39" s="291"/>
      <c r="J39" s="291"/>
      <c r="K39" s="291"/>
      <c r="L39" s="291"/>
      <c r="M39" s="291"/>
      <c r="N39" s="291"/>
      <c r="O39" s="291"/>
      <c r="P39" s="291"/>
      <c r="Q39" s="291"/>
      <c r="R39" s="291"/>
      <c r="S39" s="291"/>
      <c r="T39" s="291"/>
      <c r="U39" s="291"/>
      <c r="V39" s="291"/>
      <c r="W39" s="291"/>
      <c r="X39" s="291"/>
      <c r="Y39" s="291"/>
      <c r="Z39" s="291"/>
      <c r="AA39" s="291"/>
      <c r="AB39" s="291"/>
      <c r="AC39" s="291"/>
      <c r="AD39" s="291"/>
      <c r="AE39" s="291"/>
      <c r="AF39" s="291"/>
      <c r="AG39" s="291"/>
      <c r="AH39" s="291"/>
      <c r="AI39" s="291"/>
      <c r="AJ39" s="291"/>
      <c r="AK39" s="291"/>
      <c r="AL39" s="291"/>
      <c r="AM39" s="291"/>
      <c r="AN39" s="291"/>
      <c r="AO39" s="291"/>
      <c r="AP39" s="291"/>
      <c r="AQ39" s="291"/>
      <c r="AR39" s="291"/>
      <c r="AS39" s="291"/>
      <c r="AT39" s="291"/>
      <c r="AU39" s="291"/>
      <c r="AV39" s="291"/>
      <c r="AW39" s="291"/>
      <c r="AX39" s="291"/>
      <c r="AY39" s="379"/>
      <c r="AZ39" s="379"/>
      <c r="BA39" s="379"/>
      <c r="BB39" s="379"/>
      <c r="BC39" s="379"/>
      <c r="BD39" s="291"/>
      <c r="BE39" s="291"/>
      <c r="BF39" s="291"/>
      <c r="BG39" s="379"/>
      <c r="BH39" s="379"/>
      <c r="BI39" s="379"/>
      <c r="BJ39" s="379"/>
      <c r="BK39" s="379"/>
      <c r="BL39" s="379"/>
      <c r="BM39" s="379"/>
      <c r="BN39" s="379"/>
      <c r="BO39" s="379"/>
      <c r="BP39" s="379"/>
      <c r="BQ39" s="379"/>
      <c r="BR39" s="379"/>
      <c r="BS39" s="379"/>
      <c r="BT39" s="379"/>
      <c r="BU39" s="379"/>
      <c r="BV39" s="379"/>
    </row>
    <row r="40" spans="1:74" s="274" customFormat="1" ht="12" customHeight="1" x14ac:dyDescent="0.2">
      <c r="A40" s="101"/>
      <c r="B40" s="806" t="s">
        <v>1013</v>
      </c>
      <c r="C40" s="803"/>
      <c r="D40" s="803"/>
      <c r="E40" s="803"/>
      <c r="F40" s="803"/>
      <c r="G40" s="803"/>
      <c r="H40" s="803"/>
      <c r="I40" s="803"/>
      <c r="J40" s="803"/>
      <c r="K40" s="803"/>
      <c r="L40" s="803"/>
      <c r="M40" s="803"/>
      <c r="N40" s="803"/>
      <c r="O40" s="803"/>
      <c r="P40" s="803"/>
      <c r="Q40" s="803"/>
      <c r="AY40" s="518"/>
      <c r="AZ40" s="518"/>
      <c r="BA40" s="518"/>
      <c r="BB40" s="518"/>
      <c r="BC40" s="518"/>
      <c r="BD40" s="684"/>
      <c r="BE40" s="684"/>
      <c r="BF40" s="684"/>
      <c r="BG40" s="518"/>
      <c r="BH40" s="518"/>
      <c r="BI40" s="518"/>
      <c r="BJ40" s="518"/>
    </row>
    <row r="41" spans="1:74" s="274" customFormat="1" ht="12" customHeight="1" x14ac:dyDescent="0.2">
      <c r="A41" s="101"/>
      <c r="B41" s="808" t="s">
        <v>137</v>
      </c>
      <c r="C41" s="803"/>
      <c r="D41" s="803"/>
      <c r="E41" s="803"/>
      <c r="F41" s="803"/>
      <c r="G41" s="803"/>
      <c r="H41" s="803"/>
      <c r="I41" s="803"/>
      <c r="J41" s="803"/>
      <c r="K41" s="803"/>
      <c r="L41" s="803"/>
      <c r="M41" s="803"/>
      <c r="N41" s="803"/>
      <c r="O41" s="803"/>
      <c r="P41" s="803"/>
      <c r="Q41" s="803"/>
      <c r="AY41" s="518"/>
      <c r="AZ41" s="518"/>
      <c r="BA41" s="518"/>
      <c r="BB41" s="518"/>
      <c r="BC41" s="518"/>
      <c r="BD41" s="684"/>
      <c r="BE41" s="684"/>
      <c r="BF41" s="684"/>
      <c r="BG41" s="518"/>
      <c r="BH41" s="518"/>
      <c r="BI41" s="518"/>
      <c r="BJ41" s="518"/>
    </row>
    <row r="42" spans="1:74" s="459" customFormat="1" ht="12" customHeight="1" x14ac:dyDescent="0.2">
      <c r="A42" s="458"/>
      <c r="B42" s="839" t="s">
        <v>370</v>
      </c>
      <c r="C42" s="793"/>
      <c r="D42" s="793"/>
      <c r="E42" s="793"/>
      <c r="F42" s="793"/>
      <c r="G42" s="793"/>
      <c r="H42" s="793"/>
      <c r="I42" s="793"/>
      <c r="J42" s="793"/>
      <c r="K42" s="793"/>
      <c r="L42" s="793"/>
      <c r="M42" s="793"/>
      <c r="N42" s="793"/>
      <c r="O42" s="793"/>
      <c r="P42" s="793"/>
      <c r="Q42" s="789"/>
      <c r="AY42" s="519"/>
      <c r="AZ42" s="519"/>
      <c r="BA42" s="519"/>
      <c r="BB42" s="519"/>
      <c r="BC42" s="519"/>
      <c r="BD42" s="685"/>
      <c r="BE42" s="685"/>
      <c r="BF42" s="685"/>
      <c r="BG42" s="519"/>
      <c r="BH42" s="519"/>
      <c r="BI42" s="519"/>
      <c r="BJ42" s="519"/>
    </row>
    <row r="43" spans="1:74" s="459" customFormat="1" ht="12" customHeight="1" x14ac:dyDescent="0.2">
      <c r="A43" s="458"/>
      <c r="B43" s="547" t="s">
        <v>371</v>
      </c>
      <c r="C43" s="540"/>
      <c r="D43" s="540"/>
      <c r="E43" s="540"/>
      <c r="F43" s="540"/>
      <c r="G43" s="540"/>
      <c r="H43" s="540"/>
      <c r="I43" s="540"/>
      <c r="J43" s="540"/>
      <c r="K43" s="540"/>
      <c r="L43" s="540"/>
      <c r="M43" s="540"/>
      <c r="N43" s="540"/>
      <c r="O43" s="540"/>
      <c r="P43" s="540"/>
      <c r="Q43" s="539"/>
      <c r="AY43" s="519"/>
      <c r="AZ43" s="519"/>
      <c r="BA43" s="519"/>
      <c r="BB43" s="519"/>
      <c r="BC43" s="519"/>
      <c r="BD43" s="685"/>
      <c r="BE43" s="685"/>
      <c r="BF43" s="685"/>
      <c r="BG43" s="519"/>
      <c r="BH43" s="519"/>
      <c r="BI43" s="519"/>
      <c r="BJ43" s="519"/>
    </row>
    <row r="44" spans="1:74" s="459" customFormat="1" ht="12" customHeight="1" x14ac:dyDescent="0.2">
      <c r="A44" s="460"/>
      <c r="B44" s="835" t="s">
        <v>368</v>
      </c>
      <c r="C44" s="793"/>
      <c r="D44" s="793"/>
      <c r="E44" s="793"/>
      <c r="F44" s="793"/>
      <c r="G44" s="793"/>
      <c r="H44" s="793"/>
      <c r="I44" s="793"/>
      <c r="J44" s="793"/>
      <c r="K44" s="793"/>
      <c r="L44" s="793"/>
      <c r="M44" s="793"/>
      <c r="N44" s="793"/>
      <c r="O44" s="793"/>
      <c r="P44" s="793"/>
      <c r="Q44" s="789"/>
      <c r="AY44" s="519"/>
      <c r="AZ44" s="519"/>
      <c r="BA44" s="519"/>
      <c r="BB44" s="519"/>
      <c r="BC44" s="519"/>
      <c r="BD44" s="685"/>
      <c r="BE44" s="685"/>
      <c r="BF44" s="685"/>
      <c r="BG44" s="519"/>
      <c r="BH44" s="519"/>
      <c r="BI44" s="519"/>
      <c r="BJ44" s="519"/>
    </row>
    <row r="45" spans="1:74" s="459" customFormat="1" ht="12" customHeight="1" x14ac:dyDescent="0.2">
      <c r="A45" s="460"/>
      <c r="B45" s="835" t="s">
        <v>369</v>
      </c>
      <c r="C45" s="793"/>
      <c r="D45" s="793"/>
      <c r="E45" s="793"/>
      <c r="F45" s="793"/>
      <c r="G45" s="793"/>
      <c r="H45" s="793"/>
      <c r="I45" s="793"/>
      <c r="J45" s="793"/>
      <c r="K45" s="793"/>
      <c r="L45" s="793"/>
      <c r="M45" s="793"/>
      <c r="N45" s="793"/>
      <c r="O45" s="793"/>
      <c r="P45" s="793"/>
      <c r="Q45" s="789"/>
      <c r="AY45" s="519"/>
      <c r="AZ45" s="519"/>
      <c r="BA45" s="519"/>
      <c r="BB45" s="519"/>
      <c r="BC45" s="519"/>
      <c r="BD45" s="685"/>
      <c r="BE45" s="685"/>
      <c r="BF45" s="685"/>
      <c r="BG45" s="519"/>
      <c r="BH45" s="519"/>
      <c r="BI45" s="519"/>
      <c r="BJ45" s="519"/>
    </row>
    <row r="46" spans="1:74" s="459" customFormat="1" ht="12" customHeight="1" x14ac:dyDescent="0.2">
      <c r="A46" s="460"/>
      <c r="B46" s="835" t="s">
        <v>1082</v>
      </c>
      <c r="C46" s="789"/>
      <c r="D46" s="789"/>
      <c r="E46" s="789"/>
      <c r="F46" s="789"/>
      <c r="G46" s="789"/>
      <c r="H46" s="789"/>
      <c r="I46" s="789"/>
      <c r="J46" s="789"/>
      <c r="K46" s="789"/>
      <c r="L46" s="789"/>
      <c r="M46" s="789"/>
      <c r="N46" s="789"/>
      <c r="O46" s="789"/>
      <c r="P46" s="789"/>
      <c r="Q46" s="789"/>
      <c r="AY46" s="519"/>
      <c r="AZ46" s="519"/>
      <c r="BA46" s="519"/>
      <c r="BB46" s="519"/>
      <c r="BC46" s="519"/>
      <c r="BD46" s="685"/>
      <c r="BE46" s="685"/>
      <c r="BF46" s="685"/>
      <c r="BG46" s="519"/>
      <c r="BH46" s="519"/>
      <c r="BI46" s="519"/>
      <c r="BJ46" s="519"/>
    </row>
    <row r="47" spans="1:74" s="459" customFormat="1" ht="12" customHeight="1" x14ac:dyDescent="0.2">
      <c r="A47" s="458"/>
      <c r="B47" s="792" t="s">
        <v>1038</v>
      </c>
      <c r="C47" s="793"/>
      <c r="D47" s="793"/>
      <c r="E47" s="793"/>
      <c r="F47" s="793"/>
      <c r="G47" s="793"/>
      <c r="H47" s="793"/>
      <c r="I47" s="793"/>
      <c r="J47" s="793"/>
      <c r="K47" s="793"/>
      <c r="L47" s="793"/>
      <c r="M47" s="793"/>
      <c r="N47" s="793"/>
      <c r="O47" s="793"/>
      <c r="P47" s="793"/>
      <c r="Q47" s="789"/>
      <c r="AY47" s="519"/>
      <c r="AZ47" s="519"/>
      <c r="BA47" s="519"/>
      <c r="BB47" s="519"/>
      <c r="BC47" s="519"/>
      <c r="BD47" s="685"/>
      <c r="BE47" s="685"/>
      <c r="BF47" s="685"/>
      <c r="BG47" s="519"/>
      <c r="BH47" s="519"/>
      <c r="BI47" s="519"/>
      <c r="BJ47" s="519"/>
    </row>
    <row r="48" spans="1:74" s="459" customFormat="1" ht="22.35" customHeight="1" x14ac:dyDescent="0.2">
      <c r="A48" s="458"/>
      <c r="B48" s="792" t="s">
        <v>1083</v>
      </c>
      <c r="C48" s="793"/>
      <c r="D48" s="793"/>
      <c r="E48" s="793"/>
      <c r="F48" s="793"/>
      <c r="G48" s="793"/>
      <c r="H48" s="793"/>
      <c r="I48" s="793"/>
      <c r="J48" s="793"/>
      <c r="K48" s="793"/>
      <c r="L48" s="793"/>
      <c r="M48" s="793"/>
      <c r="N48" s="793"/>
      <c r="O48" s="793"/>
      <c r="P48" s="793"/>
      <c r="Q48" s="789"/>
      <c r="AY48" s="519"/>
      <c r="AZ48" s="519"/>
      <c r="BA48" s="519"/>
      <c r="BB48" s="519"/>
      <c r="BC48" s="519"/>
      <c r="BD48" s="685"/>
      <c r="BE48" s="685"/>
      <c r="BF48" s="685"/>
      <c r="BG48" s="519"/>
      <c r="BH48" s="519"/>
      <c r="BI48" s="519"/>
      <c r="BJ48" s="519"/>
    </row>
    <row r="49" spans="1:74" s="459" customFormat="1" ht="12" customHeight="1" x14ac:dyDescent="0.2">
      <c r="A49" s="458"/>
      <c r="B49" s="787" t="s">
        <v>1042</v>
      </c>
      <c r="C49" s="788"/>
      <c r="D49" s="788"/>
      <c r="E49" s="788"/>
      <c r="F49" s="788"/>
      <c r="G49" s="788"/>
      <c r="H49" s="788"/>
      <c r="I49" s="788"/>
      <c r="J49" s="788"/>
      <c r="K49" s="788"/>
      <c r="L49" s="788"/>
      <c r="M49" s="788"/>
      <c r="N49" s="788"/>
      <c r="O49" s="788"/>
      <c r="P49" s="788"/>
      <c r="Q49" s="789"/>
      <c r="AY49" s="519"/>
      <c r="AZ49" s="519"/>
      <c r="BA49" s="519"/>
      <c r="BB49" s="519"/>
      <c r="BC49" s="519"/>
      <c r="BD49" s="685"/>
      <c r="BE49" s="685"/>
      <c r="BF49" s="685"/>
      <c r="BG49" s="519"/>
      <c r="BH49" s="519"/>
      <c r="BI49" s="519"/>
      <c r="BJ49" s="519"/>
    </row>
    <row r="50" spans="1:74" s="461" customFormat="1" ht="12" customHeight="1" x14ac:dyDescent="0.2">
      <c r="A50" s="436"/>
      <c r="B50" s="809" t="s">
        <v>1140</v>
      </c>
      <c r="C50" s="789"/>
      <c r="D50" s="789"/>
      <c r="E50" s="789"/>
      <c r="F50" s="789"/>
      <c r="G50" s="789"/>
      <c r="H50" s="789"/>
      <c r="I50" s="789"/>
      <c r="J50" s="789"/>
      <c r="K50" s="789"/>
      <c r="L50" s="789"/>
      <c r="M50" s="789"/>
      <c r="N50" s="789"/>
      <c r="O50" s="789"/>
      <c r="P50" s="789"/>
      <c r="Q50" s="789"/>
      <c r="AY50" s="513"/>
      <c r="AZ50" s="513"/>
      <c r="BA50" s="513"/>
      <c r="BB50" s="513"/>
      <c r="BC50" s="513"/>
      <c r="BD50" s="686"/>
      <c r="BE50" s="686"/>
      <c r="BF50" s="686"/>
      <c r="BG50" s="513"/>
      <c r="BH50" s="513"/>
      <c r="BI50" s="513"/>
      <c r="BJ50" s="513"/>
    </row>
    <row r="51" spans="1:74" x14ac:dyDescent="0.2">
      <c r="BK51" s="380"/>
      <c r="BL51" s="380"/>
      <c r="BM51" s="380"/>
      <c r="BN51" s="380"/>
      <c r="BO51" s="380"/>
      <c r="BP51" s="380"/>
      <c r="BQ51" s="380"/>
      <c r="BR51" s="380"/>
      <c r="BS51" s="380"/>
      <c r="BT51" s="380"/>
      <c r="BU51" s="380"/>
      <c r="BV51" s="380"/>
    </row>
    <row r="52" spans="1:74" x14ac:dyDescent="0.2">
      <c r="BK52" s="380"/>
      <c r="BL52" s="380"/>
      <c r="BM52" s="380"/>
      <c r="BN52" s="380"/>
      <c r="BO52" s="380"/>
      <c r="BP52" s="380"/>
      <c r="BQ52" s="380"/>
      <c r="BR52" s="380"/>
      <c r="BS52" s="380"/>
      <c r="BT52" s="380"/>
      <c r="BU52" s="380"/>
      <c r="BV52" s="380"/>
    </row>
    <row r="53" spans="1:74" x14ac:dyDescent="0.2">
      <c r="BK53" s="380"/>
      <c r="BL53" s="380"/>
      <c r="BM53" s="380"/>
      <c r="BN53" s="380"/>
      <c r="BO53" s="380"/>
      <c r="BP53" s="380"/>
      <c r="BQ53" s="380"/>
      <c r="BR53" s="380"/>
      <c r="BS53" s="380"/>
      <c r="BT53" s="380"/>
      <c r="BU53" s="380"/>
      <c r="BV53" s="380"/>
    </row>
    <row r="54" spans="1:74" x14ac:dyDescent="0.2">
      <c r="BK54" s="380"/>
      <c r="BL54" s="380"/>
      <c r="BM54" s="380"/>
      <c r="BN54" s="380"/>
      <c r="BO54" s="380"/>
      <c r="BP54" s="380"/>
      <c r="BQ54" s="380"/>
      <c r="BR54" s="380"/>
      <c r="BS54" s="380"/>
      <c r="BT54" s="380"/>
      <c r="BU54" s="380"/>
      <c r="BV54" s="380"/>
    </row>
    <row r="55" spans="1:74" x14ac:dyDescent="0.2">
      <c r="BK55" s="380"/>
      <c r="BL55" s="380"/>
      <c r="BM55" s="380"/>
      <c r="BN55" s="380"/>
      <c r="BO55" s="380"/>
      <c r="BP55" s="380"/>
      <c r="BQ55" s="380"/>
      <c r="BR55" s="380"/>
      <c r="BS55" s="380"/>
      <c r="BT55" s="380"/>
      <c r="BU55" s="380"/>
      <c r="BV55" s="380"/>
    </row>
    <row r="56" spans="1:74" x14ac:dyDescent="0.2">
      <c r="BK56" s="380"/>
      <c r="BL56" s="380"/>
      <c r="BM56" s="380"/>
      <c r="BN56" s="380"/>
      <c r="BO56" s="380"/>
      <c r="BP56" s="380"/>
      <c r="BQ56" s="380"/>
      <c r="BR56" s="380"/>
      <c r="BS56" s="380"/>
      <c r="BT56" s="380"/>
      <c r="BU56" s="380"/>
      <c r="BV56" s="380"/>
    </row>
    <row r="57" spans="1:74" x14ac:dyDescent="0.2">
      <c r="BK57" s="380"/>
      <c r="BL57" s="380"/>
      <c r="BM57" s="380"/>
      <c r="BN57" s="380"/>
      <c r="BO57" s="380"/>
      <c r="BP57" s="380"/>
      <c r="BQ57" s="380"/>
      <c r="BR57" s="380"/>
      <c r="BS57" s="380"/>
      <c r="BT57" s="380"/>
      <c r="BU57" s="380"/>
      <c r="BV57" s="380"/>
    </row>
    <row r="58" spans="1:74" x14ac:dyDescent="0.2">
      <c r="BK58" s="380"/>
      <c r="BL58" s="380"/>
      <c r="BM58" s="380"/>
      <c r="BN58" s="380"/>
      <c r="BO58" s="380"/>
      <c r="BP58" s="380"/>
      <c r="BQ58" s="380"/>
      <c r="BR58" s="380"/>
      <c r="BS58" s="380"/>
      <c r="BT58" s="380"/>
      <c r="BU58" s="380"/>
      <c r="BV58" s="380"/>
    </row>
    <row r="59" spans="1:74" x14ac:dyDescent="0.2">
      <c r="BK59" s="380"/>
      <c r="BL59" s="380"/>
      <c r="BM59" s="380"/>
      <c r="BN59" s="380"/>
      <c r="BO59" s="380"/>
      <c r="BP59" s="380"/>
      <c r="BQ59" s="380"/>
      <c r="BR59" s="380"/>
      <c r="BS59" s="380"/>
      <c r="BT59" s="380"/>
      <c r="BU59" s="380"/>
      <c r="BV59" s="380"/>
    </row>
    <row r="60" spans="1:74" x14ac:dyDescent="0.2">
      <c r="BK60" s="380"/>
      <c r="BL60" s="380"/>
      <c r="BM60" s="380"/>
      <c r="BN60" s="380"/>
      <c r="BO60" s="380"/>
      <c r="BP60" s="380"/>
      <c r="BQ60" s="380"/>
      <c r="BR60" s="380"/>
      <c r="BS60" s="380"/>
      <c r="BT60" s="380"/>
      <c r="BU60" s="380"/>
      <c r="BV60" s="380"/>
    </row>
    <row r="61" spans="1:74" x14ac:dyDescent="0.2">
      <c r="BK61" s="380"/>
      <c r="BL61" s="380"/>
      <c r="BM61" s="380"/>
      <c r="BN61" s="380"/>
      <c r="BO61" s="380"/>
      <c r="BP61" s="380"/>
      <c r="BQ61" s="380"/>
      <c r="BR61" s="380"/>
      <c r="BS61" s="380"/>
      <c r="BT61" s="380"/>
      <c r="BU61" s="380"/>
      <c r="BV61" s="380"/>
    </row>
    <row r="62" spans="1:74" x14ac:dyDescent="0.2">
      <c r="BK62" s="380"/>
      <c r="BL62" s="380"/>
      <c r="BM62" s="380"/>
      <c r="BN62" s="380"/>
      <c r="BO62" s="380"/>
      <c r="BP62" s="380"/>
      <c r="BQ62" s="380"/>
      <c r="BR62" s="380"/>
      <c r="BS62" s="380"/>
      <c r="BT62" s="380"/>
      <c r="BU62" s="380"/>
      <c r="BV62" s="380"/>
    </row>
    <row r="63" spans="1:74" x14ac:dyDescent="0.2">
      <c r="BK63" s="380"/>
      <c r="BL63" s="380"/>
      <c r="BM63" s="380"/>
      <c r="BN63" s="380"/>
      <c r="BO63" s="380"/>
      <c r="BP63" s="380"/>
      <c r="BQ63" s="380"/>
      <c r="BR63" s="380"/>
      <c r="BS63" s="380"/>
      <c r="BT63" s="380"/>
      <c r="BU63" s="380"/>
      <c r="BV63" s="380"/>
    </row>
    <row r="64" spans="1:74" x14ac:dyDescent="0.2">
      <c r="BK64" s="380"/>
      <c r="BL64" s="380"/>
      <c r="BM64" s="380"/>
      <c r="BN64" s="380"/>
      <c r="BO64" s="380"/>
      <c r="BP64" s="380"/>
      <c r="BQ64" s="380"/>
      <c r="BR64" s="380"/>
      <c r="BS64" s="380"/>
      <c r="BT64" s="380"/>
      <c r="BU64" s="380"/>
      <c r="BV64" s="380"/>
    </row>
    <row r="65" spans="63:74" x14ac:dyDescent="0.2">
      <c r="BK65" s="380"/>
      <c r="BL65" s="380"/>
      <c r="BM65" s="380"/>
      <c r="BN65" s="380"/>
      <c r="BO65" s="380"/>
      <c r="BP65" s="380"/>
      <c r="BQ65" s="380"/>
      <c r="BR65" s="380"/>
      <c r="BS65" s="380"/>
      <c r="BT65" s="380"/>
      <c r="BU65" s="380"/>
      <c r="BV65" s="380"/>
    </row>
    <row r="66" spans="63:74" x14ac:dyDescent="0.2">
      <c r="BK66" s="380"/>
      <c r="BL66" s="380"/>
      <c r="BM66" s="380"/>
      <c r="BN66" s="380"/>
      <c r="BO66" s="380"/>
      <c r="BP66" s="380"/>
      <c r="BQ66" s="380"/>
      <c r="BR66" s="380"/>
      <c r="BS66" s="380"/>
      <c r="BT66" s="380"/>
      <c r="BU66" s="380"/>
      <c r="BV66" s="380"/>
    </row>
    <row r="67" spans="63:74" x14ac:dyDescent="0.2">
      <c r="BK67" s="380"/>
      <c r="BL67" s="380"/>
      <c r="BM67" s="380"/>
      <c r="BN67" s="380"/>
      <c r="BO67" s="380"/>
      <c r="BP67" s="380"/>
      <c r="BQ67" s="380"/>
      <c r="BR67" s="380"/>
      <c r="BS67" s="380"/>
      <c r="BT67" s="380"/>
      <c r="BU67" s="380"/>
      <c r="BV67" s="380"/>
    </row>
    <row r="68" spans="63:74" x14ac:dyDescent="0.2">
      <c r="BK68" s="380"/>
      <c r="BL68" s="380"/>
      <c r="BM68" s="380"/>
      <c r="BN68" s="380"/>
      <c r="BO68" s="380"/>
      <c r="BP68" s="380"/>
      <c r="BQ68" s="380"/>
      <c r="BR68" s="380"/>
      <c r="BS68" s="380"/>
      <c r="BT68" s="380"/>
      <c r="BU68" s="380"/>
      <c r="BV68" s="380"/>
    </row>
    <row r="69" spans="63:74" x14ac:dyDescent="0.2">
      <c r="BK69" s="380"/>
      <c r="BL69" s="380"/>
      <c r="BM69" s="380"/>
      <c r="BN69" s="380"/>
      <c r="BO69" s="380"/>
      <c r="BP69" s="380"/>
      <c r="BQ69" s="380"/>
      <c r="BR69" s="380"/>
      <c r="BS69" s="380"/>
      <c r="BT69" s="380"/>
      <c r="BU69" s="380"/>
      <c r="BV69" s="380"/>
    </row>
    <row r="70" spans="63:74" x14ac:dyDescent="0.2">
      <c r="BK70" s="380"/>
      <c r="BL70" s="380"/>
      <c r="BM70" s="380"/>
      <c r="BN70" s="380"/>
      <c r="BO70" s="380"/>
      <c r="BP70" s="380"/>
      <c r="BQ70" s="380"/>
      <c r="BR70" s="380"/>
      <c r="BS70" s="380"/>
      <c r="BT70" s="380"/>
      <c r="BU70" s="380"/>
      <c r="BV70" s="380"/>
    </row>
    <row r="71" spans="63:74" x14ac:dyDescent="0.2">
      <c r="BK71" s="380"/>
      <c r="BL71" s="380"/>
      <c r="BM71" s="380"/>
      <c r="BN71" s="380"/>
      <c r="BO71" s="380"/>
      <c r="BP71" s="380"/>
      <c r="BQ71" s="380"/>
      <c r="BR71" s="380"/>
      <c r="BS71" s="380"/>
      <c r="BT71" s="380"/>
      <c r="BU71" s="380"/>
      <c r="BV71" s="380"/>
    </row>
    <row r="72" spans="63:74" x14ac:dyDescent="0.2">
      <c r="BK72" s="380"/>
      <c r="BL72" s="380"/>
      <c r="BM72" s="380"/>
      <c r="BN72" s="380"/>
      <c r="BO72" s="380"/>
      <c r="BP72" s="380"/>
      <c r="BQ72" s="380"/>
      <c r="BR72" s="380"/>
      <c r="BS72" s="380"/>
      <c r="BT72" s="380"/>
      <c r="BU72" s="380"/>
      <c r="BV72" s="380"/>
    </row>
    <row r="73" spans="63:74" x14ac:dyDescent="0.2">
      <c r="BK73" s="380"/>
      <c r="BL73" s="380"/>
      <c r="BM73" s="380"/>
      <c r="BN73" s="380"/>
      <c r="BO73" s="380"/>
      <c r="BP73" s="380"/>
      <c r="BQ73" s="380"/>
      <c r="BR73" s="380"/>
      <c r="BS73" s="380"/>
      <c r="BT73" s="380"/>
      <c r="BU73" s="380"/>
      <c r="BV73" s="380"/>
    </row>
    <row r="74" spans="63:74" x14ac:dyDescent="0.2">
      <c r="BK74" s="380"/>
      <c r="BL74" s="380"/>
      <c r="BM74" s="380"/>
      <c r="BN74" s="380"/>
      <c r="BO74" s="380"/>
      <c r="BP74" s="380"/>
      <c r="BQ74" s="380"/>
      <c r="BR74" s="380"/>
      <c r="BS74" s="380"/>
      <c r="BT74" s="380"/>
      <c r="BU74" s="380"/>
      <c r="BV74" s="380"/>
    </row>
    <row r="75" spans="63:74" x14ac:dyDescent="0.2">
      <c r="BK75" s="380"/>
      <c r="BL75" s="380"/>
      <c r="BM75" s="380"/>
      <c r="BN75" s="380"/>
      <c r="BO75" s="380"/>
      <c r="BP75" s="380"/>
      <c r="BQ75" s="380"/>
      <c r="BR75" s="380"/>
      <c r="BS75" s="380"/>
      <c r="BT75" s="380"/>
      <c r="BU75" s="380"/>
      <c r="BV75" s="380"/>
    </row>
    <row r="76" spans="63:74" x14ac:dyDescent="0.2">
      <c r="BK76" s="380"/>
      <c r="BL76" s="380"/>
      <c r="BM76" s="380"/>
      <c r="BN76" s="380"/>
      <c r="BO76" s="380"/>
      <c r="BP76" s="380"/>
      <c r="BQ76" s="380"/>
      <c r="BR76" s="380"/>
      <c r="BS76" s="380"/>
      <c r="BT76" s="380"/>
      <c r="BU76" s="380"/>
      <c r="BV76" s="380"/>
    </row>
    <row r="77" spans="63:74" x14ac:dyDescent="0.2">
      <c r="BK77" s="380"/>
      <c r="BL77" s="380"/>
      <c r="BM77" s="380"/>
      <c r="BN77" s="380"/>
      <c r="BO77" s="380"/>
      <c r="BP77" s="380"/>
      <c r="BQ77" s="380"/>
      <c r="BR77" s="380"/>
      <c r="BS77" s="380"/>
      <c r="BT77" s="380"/>
      <c r="BU77" s="380"/>
      <c r="BV77" s="380"/>
    </row>
    <row r="78" spans="63:74" x14ac:dyDescent="0.2">
      <c r="BK78" s="380"/>
      <c r="BL78" s="380"/>
      <c r="BM78" s="380"/>
      <c r="BN78" s="380"/>
      <c r="BO78" s="380"/>
      <c r="BP78" s="380"/>
      <c r="BQ78" s="380"/>
      <c r="BR78" s="380"/>
      <c r="BS78" s="380"/>
      <c r="BT78" s="380"/>
      <c r="BU78" s="380"/>
      <c r="BV78" s="380"/>
    </row>
    <row r="79" spans="63:74" x14ac:dyDescent="0.2">
      <c r="BK79" s="380"/>
      <c r="BL79" s="380"/>
      <c r="BM79" s="380"/>
      <c r="BN79" s="380"/>
      <c r="BO79" s="380"/>
      <c r="BP79" s="380"/>
      <c r="BQ79" s="380"/>
      <c r="BR79" s="380"/>
      <c r="BS79" s="380"/>
      <c r="BT79" s="380"/>
      <c r="BU79" s="380"/>
      <c r="BV79" s="380"/>
    </row>
    <row r="80" spans="63:74" x14ac:dyDescent="0.2">
      <c r="BK80" s="380"/>
      <c r="BL80" s="380"/>
      <c r="BM80" s="380"/>
      <c r="BN80" s="380"/>
      <c r="BO80" s="380"/>
      <c r="BP80" s="380"/>
      <c r="BQ80" s="380"/>
      <c r="BR80" s="380"/>
      <c r="BS80" s="380"/>
      <c r="BT80" s="380"/>
      <c r="BU80" s="380"/>
      <c r="BV80" s="380"/>
    </row>
    <row r="81" spans="63:74" x14ac:dyDescent="0.2">
      <c r="BK81" s="380"/>
      <c r="BL81" s="380"/>
      <c r="BM81" s="380"/>
      <c r="BN81" s="380"/>
      <c r="BO81" s="380"/>
      <c r="BP81" s="380"/>
      <c r="BQ81" s="380"/>
      <c r="BR81" s="380"/>
      <c r="BS81" s="380"/>
      <c r="BT81" s="380"/>
      <c r="BU81" s="380"/>
      <c r="BV81" s="380"/>
    </row>
    <row r="82" spans="63:74" x14ac:dyDescent="0.2">
      <c r="BK82" s="380"/>
      <c r="BL82" s="380"/>
      <c r="BM82" s="380"/>
      <c r="BN82" s="380"/>
      <c r="BO82" s="380"/>
      <c r="BP82" s="380"/>
      <c r="BQ82" s="380"/>
      <c r="BR82" s="380"/>
      <c r="BS82" s="380"/>
      <c r="BT82" s="380"/>
      <c r="BU82" s="380"/>
      <c r="BV82" s="380"/>
    </row>
    <row r="83" spans="63:74" x14ac:dyDescent="0.2">
      <c r="BK83" s="380"/>
      <c r="BL83" s="380"/>
      <c r="BM83" s="380"/>
      <c r="BN83" s="380"/>
      <c r="BO83" s="380"/>
      <c r="BP83" s="380"/>
      <c r="BQ83" s="380"/>
      <c r="BR83" s="380"/>
      <c r="BS83" s="380"/>
      <c r="BT83" s="380"/>
      <c r="BU83" s="380"/>
      <c r="BV83" s="380"/>
    </row>
    <row r="84" spans="63:74" x14ac:dyDescent="0.2">
      <c r="BK84" s="380"/>
      <c r="BL84" s="380"/>
      <c r="BM84" s="380"/>
      <c r="BN84" s="380"/>
      <c r="BO84" s="380"/>
      <c r="BP84" s="380"/>
      <c r="BQ84" s="380"/>
      <c r="BR84" s="380"/>
      <c r="BS84" s="380"/>
      <c r="BT84" s="380"/>
      <c r="BU84" s="380"/>
      <c r="BV84" s="380"/>
    </row>
    <row r="85" spans="63:74" x14ac:dyDescent="0.2">
      <c r="BK85" s="380"/>
      <c r="BL85" s="380"/>
      <c r="BM85" s="380"/>
      <c r="BN85" s="380"/>
      <c r="BO85" s="380"/>
      <c r="BP85" s="380"/>
      <c r="BQ85" s="380"/>
      <c r="BR85" s="380"/>
      <c r="BS85" s="380"/>
      <c r="BT85" s="380"/>
      <c r="BU85" s="380"/>
      <c r="BV85" s="380"/>
    </row>
    <row r="86" spans="63:74" x14ac:dyDescent="0.2">
      <c r="BK86" s="380"/>
      <c r="BL86" s="380"/>
      <c r="BM86" s="380"/>
      <c r="BN86" s="380"/>
      <c r="BO86" s="380"/>
      <c r="BP86" s="380"/>
      <c r="BQ86" s="380"/>
      <c r="BR86" s="380"/>
      <c r="BS86" s="380"/>
      <c r="BT86" s="380"/>
      <c r="BU86" s="380"/>
      <c r="BV86" s="380"/>
    </row>
    <row r="87" spans="63:74" x14ac:dyDescent="0.2">
      <c r="BK87" s="380"/>
      <c r="BL87" s="380"/>
      <c r="BM87" s="380"/>
      <c r="BN87" s="380"/>
      <c r="BO87" s="380"/>
      <c r="BP87" s="380"/>
      <c r="BQ87" s="380"/>
      <c r="BR87" s="380"/>
      <c r="BS87" s="380"/>
      <c r="BT87" s="380"/>
      <c r="BU87" s="380"/>
      <c r="BV87" s="380"/>
    </row>
    <row r="88" spans="63:74" x14ac:dyDescent="0.2">
      <c r="BK88" s="380"/>
      <c r="BL88" s="380"/>
      <c r="BM88" s="380"/>
      <c r="BN88" s="380"/>
      <c r="BO88" s="380"/>
      <c r="BP88" s="380"/>
      <c r="BQ88" s="380"/>
      <c r="BR88" s="380"/>
      <c r="BS88" s="380"/>
      <c r="BT88" s="380"/>
      <c r="BU88" s="380"/>
      <c r="BV88" s="380"/>
    </row>
    <row r="89" spans="63:74" x14ac:dyDescent="0.2">
      <c r="BK89" s="380"/>
      <c r="BL89" s="380"/>
      <c r="BM89" s="380"/>
      <c r="BN89" s="380"/>
      <c r="BO89" s="380"/>
      <c r="BP89" s="380"/>
      <c r="BQ89" s="380"/>
      <c r="BR89" s="380"/>
      <c r="BS89" s="380"/>
      <c r="BT89" s="380"/>
      <c r="BU89" s="380"/>
      <c r="BV89" s="380"/>
    </row>
    <row r="90" spans="63:74" x14ac:dyDescent="0.2">
      <c r="BK90" s="380"/>
      <c r="BL90" s="380"/>
      <c r="BM90" s="380"/>
      <c r="BN90" s="380"/>
      <c r="BO90" s="380"/>
      <c r="BP90" s="380"/>
      <c r="BQ90" s="380"/>
      <c r="BR90" s="380"/>
      <c r="BS90" s="380"/>
      <c r="BT90" s="380"/>
      <c r="BU90" s="380"/>
      <c r="BV90" s="380"/>
    </row>
    <row r="91" spans="63:74" x14ac:dyDescent="0.2">
      <c r="BK91" s="380"/>
      <c r="BL91" s="380"/>
      <c r="BM91" s="380"/>
      <c r="BN91" s="380"/>
      <c r="BO91" s="380"/>
      <c r="BP91" s="380"/>
      <c r="BQ91" s="380"/>
      <c r="BR91" s="380"/>
      <c r="BS91" s="380"/>
      <c r="BT91" s="380"/>
      <c r="BU91" s="380"/>
      <c r="BV91" s="380"/>
    </row>
    <row r="92" spans="63:74" x14ac:dyDescent="0.2">
      <c r="BK92" s="380"/>
      <c r="BL92" s="380"/>
      <c r="BM92" s="380"/>
      <c r="BN92" s="380"/>
      <c r="BO92" s="380"/>
      <c r="BP92" s="380"/>
      <c r="BQ92" s="380"/>
      <c r="BR92" s="380"/>
      <c r="BS92" s="380"/>
      <c r="BT92" s="380"/>
      <c r="BU92" s="380"/>
      <c r="BV92" s="380"/>
    </row>
    <row r="93" spans="63:74" x14ac:dyDescent="0.2">
      <c r="BK93" s="380"/>
      <c r="BL93" s="380"/>
      <c r="BM93" s="380"/>
      <c r="BN93" s="380"/>
      <c r="BO93" s="380"/>
      <c r="BP93" s="380"/>
      <c r="BQ93" s="380"/>
      <c r="BR93" s="380"/>
      <c r="BS93" s="380"/>
      <c r="BT93" s="380"/>
      <c r="BU93" s="380"/>
      <c r="BV93" s="380"/>
    </row>
    <row r="94" spans="63:74" x14ac:dyDescent="0.2">
      <c r="BK94" s="380"/>
      <c r="BL94" s="380"/>
      <c r="BM94" s="380"/>
      <c r="BN94" s="380"/>
      <c r="BO94" s="380"/>
      <c r="BP94" s="380"/>
      <c r="BQ94" s="380"/>
      <c r="BR94" s="380"/>
      <c r="BS94" s="380"/>
      <c r="BT94" s="380"/>
      <c r="BU94" s="380"/>
      <c r="BV94" s="380"/>
    </row>
    <row r="95" spans="63:74" x14ac:dyDescent="0.2">
      <c r="BK95" s="380"/>
      <c r="BL95" s="380"/>
      <c r="BM95" s="380"/>
      <c r="BN95" s="380"/>
      <c r="BO95" s="380"/>
      <c r="BP95" s="380"/>
      <c r="BQ95" s="380"/>
      <c r="BR95" s="380"/>
      <c r="BS95" s="380"/>
      <c r="BT95" s="380"/>
      <c r="BU95" s="380"/>
      <c r="BV95" s="380"/>
    </row>
    <row r="96" spans="63:74" x14ac:dyDescent="0.2">
      <c r="BK96" s="380"/>
      <c r="BL96" s="380"/>
      <c r="BM96" s="380"/>
      <c r="BN96" s="380"/>
      <c r="BO96" s="380"/>
      <c r="BP96" s="380"/>
      <c r="BQ96" s="380"/>
      <c r="BR96" s="380"/>
      <c r="BS96" s="380"/>
      <c r="BT96" s="380"/>
      <c r="BU96" s="380"/>
      <c r="BV96" s="380"/>
    </row>
    <row r="97" spans="63:74" x14ac:dyDescent="0.2">
      <c r="BK97" s="380"/>
      <c r="BL97" s="380"/>
      <c r="BM97" s="380"/>
      <c r="BN97" s="380"/>
      <c r="BO97" s="380"/>
      <c r="BP97" s="380"/>
      <c r="BQ97" s="380"/>
      <c r="BR97" s="380"/>
      <c r="BS97" s="380"/>
      <c r="BT97" s="380"/>
      <c r="BU97" s="380"/>
      <c r="BV97" s="380"/>
    </row>
    <row r="98" spans="63:74" x14ac:dyDescent="0.2">
      <c r="BK98" s="380"/>
      <c r="BL98" s="380"/>
      <c r="BM98" s="380"/>
      <c r="BN98" s="380"/>
      <c r="BO98" s="380"/>
      <c r="BP98" s="380"/>
      <c r="BQ98" s="380"/>
      <c r="BR98" s="380"/>
      <c r="BS98" s="380"/>
      <c r="BT98" s="380"/>
      <c r="BU98" s="380"/>
      <c r="BV98" s="380"/>
    </row>
    <row r="99" spans="63:74" x14ac:dyDescent="0.2">
      <c r="BK99" s="380"/>
      <c r="BL99" s="380"/>
      <c r="BM99" s="380"/>
      <c r="BN99" s="380"/>
      <c r="BO99" s="380"/>
      <c r="BP99" s="380"/>
      <c r="BQ99" s="380"/>
      <c r="BR99" s="380"/>
      <c r="BS99" s="380"/>
      <c r="BT99" s="380"/>
      <c r="BU99" s="380"/>
      <c r="BV99" s="380"/>
    </row>
    <row r="100" spans="63:74" x14ac:dyDescent="0.2">
      <c r="BK100" s="380"/>
      <c r="BL100" s="380"/>
      <c r="BM100" s="380"/>
      <c r="BN100" s="380"/>
      <c r="BO100" s="380"/>
      <c r="BP100" s="380"/>
      <c r="BQ100" s="380"/>
      <c r="BR100" s="380"/>
      <c r="BS100" s="380"/>
      <c r="BT100" s="380"/>
      <c r="BU100" s="380"/>
      <c r="BV100" s="380"/>
    </row>
    <row r="101" spans="63:74" x14ac:dyDescent="0.2">
      <c r="BK101" s="380"/>
      <c r="BL101" s="380"/>
      <c r="BM101" s="380"/>
      <c r="BN101" s="380"/>
      <c r="BO101" s="380"/>
      <c r="BP101" s="380"/>
      <c r="BQ101" s="380"/>
      <c r="BR101" s="380"/>
      <c r="BS101" s="380"/>
      <c r="BT101" s="380"/>
      <c r="BU101" s="380"/>
      <c r="BV101" s="380"/>
    </row>
    <row r="102" spans="63:74" x14ac:dyDescent="0.2">
      <c r="BK102" s="380"/>
      <c r="BL102" s="380"/>
      <c r="BM102" s="380"/>
      <c r="BN102" s="380"/>
      <c r="BO102" s="380"/>
      <c r="BP102" s="380"/>
      <c r="BQ102" s="380"/>
      <c r="BR102" s="380"/>
      <c r="BS102" s="380"/>
      <c r="BT102" s="380"/>
      <c r="BU102" s="380"/>
      <c r="BV102" s="380"/>
    </row>
    <row r="103" spans="63:74" x14ac:dyDescent="0.2">
      <c r="BK103" s="380"/>
      <c r="BL103" s="380"/>
      <c r="BM103" s="380"/>
      <c r="BN103" s="380"/>
      <c r="BO103" s="380"/>
      <c r="BP103" s="380"/>
      <c r="BQ103" s="380"/>
      <c r="BR103" s="380"/>
      <c r="BS103" s="380"/>
      <c r="BT103" s="380"/>
      <c r="BU103" s="380"/>
      <c r="BV103" s="380"/>
    </row>
    <row r="104" spans="63:74" x14ac:dyDescent="0.2">
      <c r="BK104" s="380"/>
      <c r="BL104" s="380"/>
      <c r="BM104" s="380"/>
      <c r="BN104" s="380"/>
      <c r="BO104" s="380"/>
      <c r="BP104" s="380"/>
      <c r="BQ104" s="380"/>
      <c r="BR104" s="380"/>
      <c r="BS104" s="380"/>
      <c r="BT104" s="380"/>
      <c r="BU104" s="380"/>
      <c r="BV104" s="380"/>
    </row>
    <row r="105" spans="63:74" x14ac:dyDescent="0.2">
      <c r="BK105" s="380"/>
      <c r="BL105" s="380"/>
      <c r="BM105" s="380"/>
      <c r="BN105" s="380"/>
      <c r="BO105" s="380"/>
      <c r="BP105" s="380"/>
      <c r="BQ105" s="380"/>
      <c r="BR105" s="380"/>
      <c r="BS105" s="380"/>
      <c r="BT105" s="380"/>
      <c r="BU105" s="380"/>
      <c r="BV105" s="380"/>
    </row>
    <row r="106" spans="63:74" x14ac:dyDescent="0.2">
      <c r="BK106" s="380"/>
      <c r="BL106" s="380"/>
      <c r="BM106" s="380"/>
      <c r="BN106" s="380"/>
      <c r="BO106" s="380"/>
      <c r="BP106" s="380"/>
      <c r="BQ106" s="380"/>
      <c r="BR106" s="380"/>
      <c r="BS106" s="380"/>
      <c r="BT106" s="380"/>
      <c r="BU106" s="380"/>
      <c r="BV106" s="380"/>
    </row>
    <row r="107" spans="63:74" x14ac:dyDescent="0.2">
      <c r="BK107" s="380"/>
      <c r="BL107" s="380"/>
      <c r="BM107" s="380"/>
      <c r="BN107" s="380"/>
      <c r="BO107" s="380"/>
      <c r="BP107" s="380"/>
      <c r="BQ107" s="380"/>
      <c r="BR107" s="380"/>
      <c r="BS107" s="380"/>
      <c r="BT107" s="380"/>
      <c r="BU107" s="380"/>
      <c r="BV107" s="380"/>
    </row>
    <row r="108" spans="63:74" x14ac:dyDescent="0.2">
      <c r="BK108" s="380"/>
      <c r="BL108" s="380"/>
      <c r="BM108" s="380"/>
      <c r="BN108" s="380"/>
      <c r="BO108" s="380"/>
      <c r="BP108" s="380"/>
      <c r="BQ108" s="380"/>
      <c r="BR108" s="380"/>
      <c r="BS108" s="380"/>
      <c r="BT108" s="380"/>
      <c r="BU108" s="380"/>
      <c r="BV108" s="380"/>
    </row>
    <row r="109" spans="63:74" x14ac:dyDescent="0.2">
      <c r="BK109" s="380"/>
      <c r="BL109" s="380"/>
      <c r="BM109" s="380"/>
      <c r="BN109" s="380"/>
      <c r="BO109" s="380"/>
      <c r="BP109" s="380"/>
      <c r="BQ109" s="380"/>
      <c r="BR109" s="380"/>
      <c r="BS109" s="380"/>
      <c r="BT109" s="380"/>
      <c r="BU109" s="380"/>
      <c r="BV109" s="380"/>
    </row>
    <row r="110" spans="63:74" x14ac:dyDescent="0.2">
      <c r="BK110" s="380"/>
      <c r="BL110" s="380"/>
      <c r="BM110" s="380"/>
      <c r="BN110" s="380"/>
      <c r="BO110" s="380"/>
      <c r="BP110" s="380"/>
      <c r="BQ110" s="380"/>
      <c r="BR110" s="380"/>
      <c r="BS110" s="380"/>
      <c r="BT110" s="380"/>
      <c r="BU110" s="380"/>
      <c r="BV110" s="380"/>
    </row>
    <row r="111" spans="63:74" x14ac:dyDescent="0.2">
      <c r="BK111" s="380"/>
      <c r="BL111" s="380"/>
      <c r="BM111" s="380"/>
      <c r="BN111" s="380"/>
      <c r="BO111" s="380"/>
      <c r="BP111" s="380"/>
      <c r="BQ111" s="380"/>
      <c r="BR111" s="380"/>
      <c r="BS111" s="380"/>
      <c r="BT111" s="380"/>
      <c r="BU111" s="380"/>
      <c r="BV111" s="380"/>
    </row>
    <row r="112" spans="63:74" x14ac:dyDescent="0.2">
      <c r="BK112" s="380"/>
      <c r="BL112" s="380"/>
      <c r="BM112" s="380"/>
      <c r="BN112" s="380"/>
      <c r="BO112" s="380"/>
      <c r="BP112" s="380"/>
      <c r="BQ112" s="380"/>
      <c r="BR112" s="380"/>
      <c r="BS112" s="380"/>
      <c r="BT112" s="380"/>
      <c r="BU112" s="380"/>
      <c r="BV112" s="380"/>
    </row>
    <row r="113" spans="63:74" x14ac:dyDescent="0.2">
      <c r="BK113" s="380"/>
      <c r="BL113" s="380"/>
      <c r="BM113" s="380"/>
      <c r="BN113" s="380"/>
      <c r="BO113" s="380"/>
      <c r="BP113" s="380"/>
      <c r="BQ113" s="380"/>
      <c r="BR113" s="380"/>
      <c r="BS113" s="380"/>
      <c r="BT113" s="380"/>
      <c r="BU113" s="380"/>
      <c r="BV113" s="380"/>
    </row>
    <row r="114" spans="63:74" x14ac:dyDescent="0.2">
      <c r="BK114" s="380"/>
      <c r="BL114" s="380"/>
      <c r="BM114" s="380"/>
      <c r="BN114" s="380"/>
      <c r="BO114" s="380"/>
      <c r="BP114" s="380"/>
      <c r="BQ114" s="380"/>
      <c r="BR114" s="380"/>
      <c r="BS114" s="380"/>
      <c r="BT114" s="380"/>
      <c r="BU114" s="380"/>
      <c r="BV114" s="380"/>
    </row>
    <row r="115" spans="63:74" x14ac:dyDescent="0.2">
      <c r="BK115" s="380"/>
      <c r="BL115" s="380"/>
      <c r="BM115" s="380"/>
      <c r="BN115" s="380"/>
      <c r="BO115" s="380"/>
      <c r="BP115" s="380"/>
      <c r="BQ115" s="380"/>
      <c r="BR115" s="380"/>
      <c r="BS115" s="380"/>
      <c r="BT115" s="380"/>
      <c r="BU115" s="380"/>
      <c r="BV115" s="380"/>
    </row>
    <row r="116" spans="63:74" x14ac:dyDescent="0.2">
      <c r="BK116" s="380"/>
      <c r="BL116" s="380"/>
      <c r="BM116" s="380"/>
      <c r="BN116" s="380"/>
      <c r="BO116" s="380"/>
      <c r="BP116" s="380"/>
      <c r="BQ116" s="380"/>
      <c r="BR116" s="380"/>
      <c r="BS116" s="380"/>
      <c r="BT116" s="380"/>
      <c r="BU116" s="380"/>
      <c r="BV116" s="380"/>
    </row>
    <row r="117" spans="63:74" x14ac:dyDescent="0.2">
      <c r="BK117" s="380"/>
      <c r="BL117" s="380"/>
      <c r="BM117" s="380"/>
      <c r="BN117" s="380"/>
      <c r="BO117" s="380"/>
      <c r="BP117" s="380"/>
      <c r="BQ117" s="380"/>
      <c r="BR117" s="380"/>
      <c r="BS117" s="380"/>
      <c r="BT117" s="380"/>
      <c r="BU117" s="380"/>
      <c r="BV117" s="380"/>
    </row>
    <row r="118" spans="63:74" x14ac:dyDescent="0.2">
      <c r="BK118" s="380"/>
      <c r="BL118" s="380"/>
      <c r="BM118" s="380"/>
      <c r="BN118" s="380"/>
      <c r="BO118" s="380"/>
      <c r="BP118" s="380"/>
      <c r="BQ118" s="380"/>
      <c r="BR118" s="380"/>
      <c r="BS118" s="380"/>
      <c r="BT118" s="380"/>
      <c r="BU118" s="380"/>
      <c r="BV118" s="380"/>
    </row>
    <row r="119" spans="63:74" x14ac:dyDescent="0.2">
      <c r="BK119" s="380"/>
      <c r="BL119" s="380"/>
      <c r="BM119" s="380"/>
      <c r="BN119" s="380"/>
      <c r="BO119" s="380"/>
      <c r="BP119" s="380"/>
      <c r="BQ119" s="380"/>
      <c r="BR119" s="380"/>
      <c r="BS119" s="380"/>
      <c r="BT119" s="380"/>
      <c r="BU119" s="380"/>
      <c r="BV119" s="380"/>
    </row>
    <row r="120" spans="63:74" x14ac:dyDescent="0.2">
      <c r="BK120" s="380"/>
      <c r="BL120" s="380"/>
      <c r="BM120" s="380"/>
      <c r="BN120" s="380"/>
      <c r="BO120" s="380"/>
      <c r="BP120" s="380"/>
      <c r="BQ120" s="380"/>
      <c r="BR120" s="380"/>
      <c r="BS120" s="380"/>
      <c r="BT120" s="380"/>
      <c r="BU120" s="380"/>
      <c r="BV120" s="380"/>
    </row>
    <row r="121" spans="63:74" x14ac:dyDescent="0.2">
      <c r="BK121" s="380"/>
      <c r="BL121" s="380"/>
      <c r="BM121" s="380"/>
      <c r="BN121" s="380"/>
      <c r="BO121" s="380"/>
      <c r="BP121" s="380"/>
      <c r="BQ121" s="380"/>
      <c r="BR121" s="380"/>
      <c r="BS121" s="380"/>
      <c r="BT121" s="380"/>
      <c r="BU121" s="380"/>
      <c r="BV121" s="380"/>
    </row>
    <row r="122" spans="63:74" x14ac:dyDescent="0.2">
      <c r="BK122" s="380"/>
      <c r="BL122" s="380"/>
      <c r="BM122" s="380"/>
      <c r="BN122" s="380"/>
      <c r="BO122" s="380"/>
      <c r="BP122" s="380"/>
      <c r="BQ122" s="380"/>
      <c r="BR122" s="380"/>
      <c r="BS122" s="380"/>
      <c r="BT122" s="380"/>
      <c r="BU122" s="380"/>
      <c r="BV122" s="380"/>
    </row>
    <row r="123" spans="63:74" x14ac:dyDescent="0.2">
      <c r="BK123" s="380"/>
      <c r="BL123" s="380"/>
      <c r="BM123" s="380"/>
      <c r="BN123" s="380"/>
      <c r="BO123" s="380"/>
      <c r="BP123" s="380"/>
      <c r="BQ123" s="380"/>
      <c r="BR123" s="380"/>
      <c r="BS123" s="380"/>
      <c r="BT123" s="380"/>
      <c r="BU123" s="380"/>
      <c r="BV123" s="380"/>
    </row>
    <row r="124" spans="63:74" x14ac:dyDescent="0.2">
      <c r="BK124" s="380"/>
      <c r="BL124" s="380"/>
      <c r="BM124" s="380"/>
      <c r="BN124" s="380"/>
      <c r="BO124" s="380"/>
      <c r="BP124" s="380"/>
      <c r="BQ124" s="380"/>
      <c r="BR124" s="380"/>
      <c r="BS124" s="380"/>
      <c r="BT124" s="380"/>
      <c r="BU124" s="380"/>
      <c r="BV124" s="380"/>
    </row>
    <row r="125" spans="63:74" x14ac:dyDescent="0.2">
      <c r="BK125" s="380"/>
      <c r="BL125" s="380"/>
      <c r="BM125" s="380"/>
      <c r="BN125" s="380"/>
      <c r="BO125" s="380"/>
      <c r="BP125" s="380"/>
      <c r="BQ125" s="380"/>
      <c r="BR125" s="380"/>
      <c r="BS125" s="380"/>
      <c r="BT125" s="380"/>
      <c r="BU125" s="380"/>
      <c r="BV125" s="380"/>
    </row>
    <row r="126" spans="63:74" x14ac:dyDescent="0.2">
      <c r="BK126" s="380"/>
      <c r="BL126" s="380"/>
      <c r="BM126" s="380"/>
      <c r="BN126" s="380"/>
      <c r="BO126" s="380"/>
      <c r="BP126" s="380"/>
      <c r="BQ126" s="380"/>
      <c r="BR126" s="380"/>
      <c r="BS126" s="380"/>
      <c r="BT126" s="380"/>
      <c r="BU126" s="380"/>
      <c r="BV126" s="380"/>
    </row>
    <row r="127" spans="63:74" x14ac:dyDescent="0.2">
      <c r="BK127" s="380"/>
      <c r="BL127" s="380"/>
      <c r="BM127" s="380"/>
      <c r="BN127" s="380"/>
      <c r="BO127" s="380"/>
      <c r="BP127" s="380"/>
      <c r="BQ127" s="380"/>
      <c r="BR127" s="380"/>
      <c r="BS127" s="380"/>
      <c r="BT127" s="380"/>
      <c r="BU127" s="380"/>
      <c r="BV127" s="380"/>
    </row>
    <row r="128" spans="63:74" x14ac:dyDescent="0.2">
      <c r="BK128" s="380"/>
      <c r="BL128" s="380"/>
      <c r="BM128" s="380"/>
      <c r="BN128" s="380"/>
      <c r="BO128" s="380"/>
      <c r="BP128" s="380"/>
      <c r="BQ128" s="380"/>
      <c r="BR128" s="380"/>
      <c r="BS128" s="380"/>
      <c r="BT128" s="380"/>
      <c r="BU128" s="380"/>
      <c r="BV128" s="380"/>
    </row>
    <row r="129" spans="63:74" x14ac:dyDescent="0.2">
      <c r="BK129" s="380"/>
      <c r="BL129" s="380"/>
      <c r="BM129" s="380"/>
      <c r="BN129" s="380"/>
      <c r="BO129" s="380"/>
      <c r="BP129" s="380"/>
      <c r="BQ129" s="380"/>
      <c r="BR129" s="380"/>
      <c r="BS129" s="380"/>
      <c r="BT129" s="380"/>
      <c r="BU129" s="380"/>
      <c r="BV129" s="380"/>
    </row>
    <row r="130" spans="63:74" x14ac:dyDescent="0.2">
      <c r="BK130" s="380"/>
      <c r="BL130" s="380"/>
      <c r="BM130" s="380"/>
      <c r="BN130" s="380"/>
      <c r="BO130" s="380"/>
      <c r="BP130" s="380"/>
      <c r="BQ130" s="380"/>
      <c r="BR130" s="380"/>
      <c r="BS130" s="380"/>
      <c r="BT130" s="380"/>
      <c r="BU130" s="380"/>
      <c r="BV130" s="380"/>
    </row>
    <row r="131" spans="63:74" x14ac:dyDescent="0.2">
      <c r="BK131" s="380"/>
      <c r="BL131" s="380"/>
      <c r="BM131" s="380"/>
      <c r="BN131" s="380"/>
      <c r="BO131" s="380"/>
      <c r="BP131" s="380"/>
      <c r="BQ131" s="380"/>
      <c r="BR131" s="380"/>
      <c r="BS131" s="380"/>
      <c r="BT131" s="380"/>
      <c r="BU131" s="380"/>
      <c r="BV131" s="380"/>
    </row>
    <row r="132" spans="63:74" x14ac:dyDescent="0.2">
      <c r="BK132" s="380"/>
      <c r="BL132" s="380"/>
      <c r="BM132" s="380"/>
      <c r="BN132" s="380"/>
      <c r="BO132" s="380"/>
      <c r="BP132" s="380"/>
      <c r="BQ132" s="380"/>
      <c r="BR132" s="380"/>
      <c r="BS132" s="380"/>
      <c r="BT132" s="380"/>
      <c r="BU132" s="380"/>
      <c r="BV132" s="380"/>
    </row>
    <row r="133" spans="63:74" x14ac:dyDescent="0.2">
      <c r="BK133" s="380"/>
      <c r="BL133" s="380"/>
      <c r="BM133" s="380"/>
      <c r="BN133" s="380"/>
      <c r="BO133" s="380"/>
      <c r="BP133" s="380"/>
      <c r="BQ133" s="380"/>
      <c r="BR133" s="380"/>
      <c r="BS133" s="380"/>
      <c r="BT133" s="380"/>
      <c r="BU133" s="380"/>
      <c r="BV133" s="380"/>
    </row>
    <row r="134" spans="63:74" x14ac:dyDescent="0.2">
      <c r="BK134" s="380"/>
      <c r="BL134" s="380"/>
      <c r="BM134" s="380"/>
      <c r="BN134" s="380"/>
      <c r="BO134" s="380"/>
      <c r="BP134" s="380"/>
      <c r="BQ134" s="380"/>
      <c r="BR134" s="380"/>
      <c r="BS134" s="380"/>
      <c r="BT134" s="380"/>
      <c r="BU134" s="380"/>
      <c r="BV134" s="380"/>
    </row>
    <row r="135" spans="63:74" x14ac:dyDescent="0.2">
      <c r="BK135" s="380"/>
      <c r="BL135" s="380"/>
      <c r="BM135" s="380"/>
      <c r="BN135" s="380"/>
      <c r="BO135" s="380"/>
      <c r="BP135" s="380"/>
      <c r="BQ135" s="380"/>
      <c r="BR135" s="380"/>
      <c r="BS135" s="380"/>
      <c r="BT135" s="380"/>
      <c r="BU135" s="380"/>
      <c r="BV135" s="380"/>
    </row>
    <row r="136" spans="63:74" x14ac:dyDescent="0.2">
      <c r="BK136" s="380"/>
      <c r="BL136" s="380"/>
      <c r="BM136" s="380"/>
      <c r="BN136" s="380"/>
      <c r="BO136" s="380"/>
      <c r="BP136" s="380"/>
      <c r="BQ136" s="380"/>
      <c r="BR136" s="380"/>
      <c r="BS136" s="380"/>
      <c r="BT136" s="380"/>
      <c r="BU136" s="380"/>
      <c r="BV136" s="380"/>
    </row>
    <row r="137" spans="63:74" x14ac:dyDescent="0.2">
      <c r="BK137" s="380"/>
      <c r="BL137" s="380"/>
      <c r="BM137" s="380"/>
      <c r="BN137" s="380"/>
      <c r="BO137" s="380"/>
      <c r="BP137" s="380"/>
      <c r="BQ137" s="380"/>
      <c r="BR137" s="380"/>
      <c r="BS137" s="380"/>
      <c r="BT137" s="380"/>
      <c r="BU137" s="380"/>
      <c r="BV137" s="380"/>
    </row>
    <row r="138" spans="63:74" x14ac:dyDescent="0.2">
      <c r="BK138" s="380"/>
      <c r="BL138" s="380"/>
      <c r="BM138" s="380"/>
      <c r="BN138" s="380"/>
      <c r="BO138" s="380"/>
      <c r="BP138" s="380"/>
      <c r="BQ138" s="380"/>
      <c r="BR138" s="380"/>
      <c r="BS138" s="380"/>
      <c r="BT138" s="380"/>
      <c r="BU138" s="380"/>
      <c r="BV138" s="380"/>
    </row>
    <row r="139" spans="63:74" x14ac:dyDescent="0.2">
      <c r="BK139" s="380"/>
      <c r="BL139" s="380"/>
      <c r="BM139" s="380"/>
      <c r="BN139" s="380"/>
      <c r="BO139" s="380"/>
      <c r="BP139" s="380"/>
      <c r="BQ139" s="380"/>
      <c r="BR139" s="380"/>
      <c r="BS139" s="380"/>
      <c r="BT139" s="380"/>
      <c r="BU139" s="380"/>
      <c r="BV139" s="380"/>
    </row>
    <row r="140" spans="63:74" x14ac:dyDescent="0.2">
      <c r="BK140" s="380"/>
      <c r="BL140" s="380"/>
      <c r="BM140" s="380"/>
      <c r="BN140" s="380"/>
      <c r="BO140" s="380"/>
      <c r="BP140" s="380"/>
      <c r="BQ140" s="380"/>
      <c r="BR140" s="380"/>
      <c r="BS140" s="380"/>
      <c r="BT140" s="380"/>
      <c r="BU140" s="380"/>
      <c r="BV140" s="380"/>
    </row>
    <row r="141" spans="63:74" x14ac:dyDescent="0.2">
      <c r="BK141" s="380"/>
      <c r="BL141" s="380"/>
      <c r="BM141" s="380"/>
      <c r="BN141" s="380"/>
      <c r="BO141" s="380"/>
      <c r="BP141" s="380"/>
      <c r="BQ141" s="380"/>
      <c r="BR141" s="380"/>
      <c r="BS141" s="380"/>
      <c r="BT141" s="380"/>
      <c r="BU141" s="380"/>
      <c r="BV141" s="380"/>
    </row>
    <row r="142" spans="63:74" x14ac:dyDescent="0.2">
      <c r="BK142" s="380"/>
      <c r="BL142" s="380"/>
      <c r="BM142" s="380"/>
      <c r="BN142" s="380"/>
      <c r="BO142" s="380"/>
      <c r="BP142" s="380"/>
      <c r="BQ142" s="380"/>
      <c r="BR142" s="380"/>
      <c r="BS142" s="380"/>
      <c r="BT142" s="380"/>
      <c r="BU142" s="380"/>
      <c r="BV142" s="380"/>
    </row>
    <row r="143" spans="63:74" x14ac:dyDescent="0.2">
      <c r="BK143" s="380"/>
      <c r="BL143" s="380"/>
      <c r="BM143" s="380"/>
      <c r="BN143" s="380"/>
      <c r="BO143" s="380"/>
      <c r="BP143" s="380"/>
      <c r="BQ143" s="380"/>
      <c r="BR143" s="380"/>
      <c r="BS143" s="380"/>
      <c r="BT143" s="380"/>
      <c r="BU143" s="380"/>
      <c r="BV143" s="380"/>
    </row>
    <row r="144" spans="63:74" x14ac:dyDescent="0.2">
      <c r="BK144" s="380"/>
      <c r="BL144" s="380"/>
      <c r="BM144" s="380"/>
      <c r="BN144" s="380"/>
      <c r="BO144" s="380"/>
      <c r="BP144" s="380"/>
      <c r="BQ144" s="380"/>
      <c r="BR144" s="380"/>
      <c r="BS144" s="380"/>
      <c r="BT144" s="380"/>
      <c r="BU144" s="380"/>
      <c r="BV144" s="380"/>
    </row>
    <row r="145" spans="63:74" x14ac:dyDescent="0.2">
      <c r="BK145" s="380"/>
      <c r="BL145" s="380"/>
      <c r="BM145" s="380"/>
      <c r="BN145" s="380"/>
      <c r="BO145" s="380"/>
      <c r="BP145" s="380"/>
      <c r="BQ145" s="380"/>
      <c r="BR145" s="380"/>
      <c r="BS145" s="380"/>
      <c r="BT145" s="380"/>
      <c r="BU145" s="380"/>
      <c r="BV145" s="380"/>
    </row>
    <row r="146" spans="63:74" x14ac:dyDescent="0.2">
      <c r="BK146" s="380"/>
      <c r="BL146" s="380"/>
      <c r="BM146" s="380"/>
      <c r="BN146" s="380"/>
      <c r="BO146" s="380"/>
      <c r="BP146" s="380"/>
      <c r="BQ146" s="380"/>
      <c r="BR146" s="380"/>
      <c r="BS146" s="380"/>
      <c r="BT146" s="380"/>
      <c r="BU146" s="380"/>
      <c r="BV146" s="380"/>
    </row>
  </sheetData>
  <mergeCells count="18">
    <mergeCell ref="A1:A2"/>
    <mergeCell ref="AM3:AX3"/>
    <mergeCell ref="AY3:BJ3"/>
    <mergeCell ref="BK3:BV3"/>
    <mergeCell ref="B1:AL1"/>
    <mergeCell ref="C3:N3"/>
    <mergeCell ref="O3:Z3"/>
    <mergeCell ref="AA3:AL3"/>
    <mergeCell ref="B50:Q50"/>
    <mergeCell ref="B46:Q46"/>
    <mergeCell ref="B47:Q47"/>
    <mergeCell ref="B48:Q48"/>
    <mergeCell ref="B49:Q49"/>
    <mergeCell ref="B40:Q40"/>
    <mergeCell ref="B42:Q42"/>
    <mergeCell ref="B44:Q44"/>
    <mergeCell ref="B45:Q45"/>
    <mergeCell ref="B41:Q41"/>
  </mergeCells>
  <phoneticPr fontId="6"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AX5" activePane="bottomRight" state="frozen"/>
      <selection activeCell="BF63" sqref="BF63"/>
      <selection pane="topRight" activeCell="BF63" sqref="BF63"/>
      <selection pane="bottomLeft" activeCell="BF63" sqref="BF63"/>
      <selection pane="bottomRight" activeCell="BI6" sqref="BI6:BI52"/>
    </sheetView>
  </sheetViews>
  <sheetFormatPr defaultColWidth="9.5703125" defaultRowHeight="11.25" x14ac:dyDescent="0.2"/>
  <cols>
    <col min="1" max="1" width="11.42578125" style="112" customWidth="1"/>
    <col min="2" max="2" width="17" style="112" customWidth="1"/>
    <col min="3" max="50" width="6.5703125" style="112" customWidth="1"/>
    <col min="51" max="55" width="6.5703125" style="376" customWidth="1"/>
    <col min="56" max="58" width="6.5703125" style="687" customWidth="1"/>
    <col min="59" max="62" width="6.5703125" style="376" customWidth="1"/>
    <col min="63" max="74" width="6.5703125" style="112" customWidth="1"/>
    <col min="75" max="16384" width="9.5703125" style="112"/>
  </cols>
  <sheetData>
    <row r="1" spans="1:74" ht="15.6" customHeight="1" x14ac:dyDescent="0.2">
      <c r="A1" s="795" t="s">
        <v>992</v>
      </c>
      <c r="B1" s="844" t="s">
        <v>1008</v>
      </c>
      <c r="C1" s="845"/>
      <c r="D1" s="845"/>
      <c r="E1" s="845"/>
      <c r="F1" s="845"/>
      <c r="G1" s="845"/>
      <c r="H1" s="845"/>
      <c r="I1" s="845"/>
      <c r="J1" s="845"/>
      <c r="K1" s="845"/>
      <c r="L1" s="845"/>
      <c r="M1" s="845"/>
      <c r="N1" s="845"/>
      <c r="O1" s="845"/>
      <c r="P1" s="845"/>
      <c r="Q1" s="845"/>
      <c r="R1" s="845"/>
      <c r="S1" s="845"/>
      <c r="T1" s="845"/>
      <c r="U1" s="845"/>
      <c r="V1" s="845"/>
      <c r="W1" s="845"/>
      <c r="X1" s="845"/>
      <c r="Y1" s="845"/>
      <c r="Z1" s="845"/>
      <c r="AA1" s="845"/>
      <c r="AB1" s="845"/>
      <c r="AC1" s="845"/>
      <c r="AD1" s="845"/>
      <c r="AE1" s="845"/>
      <c r="AF1" s="845"/>
      <c r="AG1" s="845"/>
      <c r="AH1" s="845"/>
      <c r="AI1" s="845"/>
      <c r="AJ1" s="845"/>
      <c r="AK1" s="845"/>
      <c r="AL1" s="845"/>
      <c r="AM1" s="116"/>
    </row>
    <row r="2" spans="1:74" ht="13.35" customHeight="1" x14ac:dyDescent="0.2">
      <c r="A2" s="796"/>
      <c r="B2" s="541" t="str">
        <f>"U.S. Energy Information Administration  |  Short-Term Energy Outlook  - "&amp;Dates!D1</f>
        <v>U.S. Energy Information Administration  |  Short-Term Energy Outlook  - December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116"/>
    </row>
    <row r="3" spans="1:74" s="12" customFormat="1" ht="12.75" x14ac:dyDescent="0.2">
      <c r="A3" s="14"/>
      <c r="B3" s="15"/>
      <c r="C3" s="804">
        <f>Dates!D3</f>
        <v>2014</v>
      </c>
      <c r="D3" s="800"/>
      <c r="E3" s="800"/>
      <c r="F3" s="800"/>
      <c r="G3" s="800"/>
      <c r="H3" s="800"/>
      <c r="I3" s="800"/>
      <c r="J3" s="800"/>
      <c r="K3" s="800"/>
      <c r="L3" s="800"/>
      <c r="M3" s="800"/>
      <c r="N3" s="801"/>
      <c r="O3" s="804">
        <f>C3+1</f>
        <v>2015</v>
      </c>
      <c r="P3" s="805"/>
      <c r="Q3" s="805"/>
      <c r="R3" s="805"/>
      <c r="S3" s="805"/>
      <c r="T3" s="805"/>
      <c r="U3" s="805"/>
      <c r="V3" s="805"/>
      <c r="W3" s="805"/>
      <c r="X3" s="800"/>
      <c r="Y3" s="800"/>
      <c r="Z3" s="801"/>
      <c r="AA3" s="797">
        <f>O3+1</f>
        <v>2016</v>
      </c>
      <c r="AB3" s="800"/>
      <c r="AC3" s="800"/>
      <c r="AD3" s="800"/>
      <c r="AE3" s="800"/>
      <c r="AF3" s="800"/>
      <c r="AG3" s="800"/>
      <c r="AH3" s="800"/>
      <c r="AI3" s="800"/>
      <c r="AJ3" s="800"/>
      <c r="AK3" s="800"/>
      <c r="AL3" s="801"/>
      <c r="AM3" s="797">
        <f>AA3+1</f>
        <v>2017</v>
      </c>
      <c r="AN3" s="800"/>
      <c r="AO3" s="800"/>
      <c r="AP3" s="800"/>
      <c r="AQ3" s="800"/>
      <c r="AR3" s="800"/>
      <c r="AS3" s="800"/>
      <c r="AT3" s="800"/>
      <c r="AU3" s="800"/>
      <c r="AV3" s="800"/>
      <c r="AW3" s="800"/>
      <c r="AX3" s="801"/>
      <c r="AY3" s="797">
        <f>AM3+1</f>
        <v>2018</v>
      </c>
      <c r="AZ3" s="798"/>
      <c r="BA3" s="798"/>
      <c r="BB3" s="798"/>
      <c r="BC3" s="798"/>
      <c r="BD3" s="798"/>
      <c r="BE3" s="798"/>
      <c r="BF3" s="798"/>
      <c r="BG3" s="798"/>
      <c r="BH3" s="798"/>
      <c r="BI3" s="798"/>
      <c r="BJ3" s="799"/>
      <c r="BK3" s="797">
        <f>AY3+1</f>
        <v>2019</v>
      </c>
      <c r="BL3" s="800"/>
      <c r="BM3" s="800"/>
      <c r="BN3" s="800"/>
      <c r="BO3" s="800"/>
      <c r="BP3" s="800"/>
      <c r="BQ3" s="800"/>
      <c r="BR3" s="800"/>
      <c r="BS3" s="800"/>
      <c r="BT3" s="800"/>
      <c r="BU3" s="800"/>
      <c r="BV3" s="801"/>
    </row>
    <row r="4" spans="1:74" s="12" customFormat="1" x14ac:dyDescent="0.2">
      <c r="A4" s="16"/>
      <c r="B4" s="17"/>
      <c r="C4" s="18" t="s">
        <v>605</v>
      </c>
      <c r="D4" s="18" t="s">
        <v>606</v>
      </c>
      <c r="E4" s="18" t="s">
        <v>607</v>
      </c>
      <c r="F4" s="18" t="s">
        <v>608</v>
      </c>
      <c r="G4" s="18" t="s">
        <v>609</v>
      </c>
      <c r="H4" s="18" t="s">
        <v>610</v>
      </c>
      <c r="I4" s="18" t="s">
        <v>611</v>
      </c>
      <c r="J4" s="18" t="s">
        <v>612</v>
      </c>
      <c r="K4" s="18" t="s">
        <v>613</v>
      </c>
      <c r="L4" s="18" t="s">
        <v>614</v>
      </c>
      <c r="M4" s="18" t="s">
        <v>615</v>
      </c>
      <c r="N4" s="18" t="s">
        <v>616</v>
      </c>
      <c r="O4" s="18" t="s">
        <v>605</v>
      </c>
      <c r="P4" s="18" t="s">
        <v>606</v>
      </c>
      <c r="Q4" s="18" t="s">
        <v>607</v>
      </c>
      <c r="R4" s="18" t="s">
        <v>608</v>
      </c>
      <c r="S4" s="18" t="s">
        <v>609</v>
      </c>
      <c r="T4" s="18" t="s">
        <v>610</v>
      </c>
      <c r="U4" s="18" t="s">
        <v>611</v>
      </c>
      <c r="V4" s="18" t="s">
        <v>612</v>
      </c>
      <c r="W4" s="18" t="s">
        <v>613</v>
      </c>
      <c r="X4" s="18" t="s">
        <v>614</v>
      </c>
      <c r="Y4" s="18" t="s">
        <v>615</v>
      </c>
      <c r="Z4" s="18" t="s">
        <v>616</v>
      </c>
      <c r="AA4" s="18" t="s">
        <v>605</v>
      </c>
      <c r="AB4" s="18" t="s">
        <v>606</v>
      </c>
      <c r="AC4" s="18" t="s">
        <v>607</v>
      </c>
      <c r="AD4" s="18" t="s">
        <v>608</v>
      </c>
      <c r="AE4" s="18" t="s">
        <v>609</v>
      </c>
      <c r="AF4" s="18" t="s">
        <v>610</v>
      </c>
      <c r="AG4" s="18" t="s">
        <v>611</v>
      </c>
      <c r="AH4" s="18" t="s">
        <v>612</v>
      </c>
      <c r="AI4" s="18" t="s">
        <v>613</v>
      </c>
      <c r="AJ4" s="18" t="s">
        <v>614</v>
      </c>
      <c r="AK4" s="18" t="s">
        <v>615</v>
      </c>
      <c r="AL4" s="18" t="s">
        <v>616</v>
      </c>
      <c r="AM4" s="18" t="s">
        <v>605</v>
      </c>
      <c r="AN4" s="18" t="s">
        <v>606</v>
      </c>
      <c r="AO4" s="18" t="s">
        <v>607</v>
      </c>
      <c r="AP4" s="18" t="s">
        <v>608</v>
      </c>
      <c r="AQ4" s="18" t="s">
        <v>609</v>
      </c>
      <c r="AR4" s="18" t="s">
        <v>610</v>
      </c>
      <c r="AS4" s="18" t="s">
        <v>611</v>
      </c>
      <c r="AT4" s="18" t="s">
        <v>612</v>
      </c>
      <c r="AU4" s="18" t="s">
        <v>613</v>
      </c>
      <c r="AV4" s="18" t="s">
        <v>614</v>
      </c>
      <c r="AW4" s="18" t="s">
        <v>615</v>
      </c>
      <c r="AX4" s="18" t="s">
        <v>616</v>
      </c>
      <c r="AY4" s="18" t="s">
        <v>605</v>
      </c>
      <c r="AZ4" s="18" t="s">
        <v>606</v>
      </c>
      <c r="BA4" s="18" t="s">
        <v>607</v>
      </c>
      <c r="BB4" s="18" t="s">
        <v>608</v>
      </c>
      <c r="BC4" s="18" t="s">
        <v>609</v>
      </c>
      <c r="BD4" s="18" t="s">
        <v>610</v>
      </c>
      <c r="BE4" s="18" t="s">
        <v>611</v>
      </c>
      <c r="BF4" s="18" t="s">
        <v>612</v>
      </c>
      <c r="BG4" s="18" t="s">
        <v>613</v>
      </c>
      <c r="BH4" s="18" t="s">
        <v>614</v>
      </c>
      <c r="BI4" s="18" t="s">
        <v>615</v>
      </c>
      <c r="BJ4" s="18" t="s">
        <v>616</v>
      </c>
      <c r="BK4" s="18" t="s">
        <v>605</v>
      </c>
      <c r="BL4" s="18" t="s">
        <v>606</v>
      </c>
      <c r="BM4" s="18" t="s">
        <v>607</v>
      </c>
      <c r="BN4" s="18" t="s">
        <v>608</v>
      </c>
      <c r="BO4" s="18" t="s">
        <v>609</v>
      </c>
      <c r="BP4" s="18" t="s">
        <v>610</v>
      </c>
      <c r="BQ4" s="18" t="s">
        <v>611</v>
      </c>
      <c r="BR4" s="18" t="s">
        <v>612</v>
      </c>
      <c r="BS4" s="18" t="s">
        <v>613</v>
      </c>
      <c r="BT4" s="18" t="s">
        <v>614</v>
      </c>
      <c r="BU4" s="18" t="s">
        <v>615</v>
      </c>
      <c r="BV4" s="18" t="s">
        <v>616</v>
      </c>
    </row>
    <row r="5" spans="1:74" ht="11.1" customHeight="1" x14ac:dyDescent="0.2">
      <c r="A5" s="111"/>
      <c r="B5" s="114" t="s">
        <v>10</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423"/>
      <c r="AZ5" s="423"/>
      <c r="BA5" s="423"/>
      <c r="BB5" s="423"/>
      <c r="BC5" s="423"/>
      <c r="BD5" s="115"/>
      <c r="BE5" s="115"/>
      <c r="BF5" s="115"/>
      <c r="BG5" s="115"/>
      <c r="BH5" s="423"/>
      <c r="BI5" s="423"/>
      <c r="BJ5" s="423"/>
      <c r="BK5" s="423"/>
      <c r="BL5" s="423"/>
      <c r="BM5" s="423"/>
      <c r="BN5" s="423"/>
      <c r="BO5" s="423"/>
      <c r="BP5" s="423"/>
      <c r="BQ5" s="423"/>
      <c r="BR5" s="423"/>
      <c r="BS5" s="423"/>
      <c r="BT5" s="423"/>
      <c r="BU5" s="423"/>
      <c r="BV5" s="423"/>
    </row>
    <row r="6" spans="1:74" ht="11.1" customHeight="1" x14ac:dyDescent="0.2">
      <c r="A6" s="111" t="s">
        <v>796</v>
      </c>
      <c r="B6" s="205" t="s">
        <v>567</v>
      </c>
      <c r="C6" s="240">
        <v>161.21921710000001</v>
      </c>
      <c r="D6" s="240">
        <v>159.92835464000001</v>
      </c>
      <c r="E6" s="240">
        <v>137.85198387</v>
      </c>
      <c r="F6" s="240">
        <v>116.04194699999999</v>
      </c>
      <c r="G6" s="240">
        <v>104.09610871</v>
      </c>
      <c r="H6" s="240">
        <v>113.66555667</v>
      </c>
      <c r="I6" s="240">
        <v>145.73564096999999</v>
      </c>
      <c r="J6" s="240">
        <v>133.04388710000001</v>
      </c>
      <c r="K6" s="240">
        <v>129.19841233</v>
      </c>
      <c r="L6" s="240">
        <v>102.18799871</v>
      </c>
      <c r="M6" s="240">
        <v>116.21000633</v>
      </c>
      <c r="N6" s="240">
        <v>134.5765629</v>
      </c>
      <c r="O6" s="240">
        <v>153.74701870999999</v>
      </c>
      <c r="P6" s="240">
        <v>166.74686356999999</v>
      </c>
      <c r="Q6" s="240">
        <v>138.65934354999999</v>
      </c>
      <c r="R6" s="240">
        <v>118.71333667</v>
      </c>
      <c r="S6" s="240">
        <v>100.02754387</v>
      </c>
      <c r="T6" s="240">
        <v>116.871309</v>
      </c>
      <c r="U6" s="240">
        <v>140.34149386999999</v>
      </c>
      <c r="V6" s="240">
        <v>150.73867000000001</v>
      </c>
      <c r="W6" s="240">
        <v>141.92378299999999</v>
      </c>
      <c r="X6" s="240">
        <v>106.17481323</v>
      </c>
      <c r="Y6" s="240">
        <v>106.40284833</v>
      </c>
      <c r="Z6" s="240">
        <v>123.07316581000001</v>
      </c>
      <c r="AA6" s="240">
        <v>139.39690934999999</v>
      </c>
      <c r="AB6" s="240">
        <v>137.76842069</v>
      </c>
      <c r="AC6" s="240">
        <v>120.94899323</v>
      </c>
      <c r="AD6" s="240">
        <v>110.88867633</v>
      </c>
      <c r="AE6" s="240">
        <v>98.709059999999994</v>
      </c>
      <c r="AF6" s="240">
        <v>118.742422</v>
      </c>
      <c r="AG6" s="240">
        <v>146.55721032</v>
      </c>
      <c r="AH6" s="240">
        <v>166.18192968</v>
      </c>
      <c r="AI6" s="240">
        <v>143.81849867</v>
      </c>
      <c r="AJ6" s="240">
        <v>103.54750484</v>
      </c>
      <c r="AK6" s="240">
        <v>107.846363</v>
      </c>
      <c r="AL6" s="240">
        <v>131.04265065000001</v>
      </c>
      <c r="AM6" s="240">
        <v>142.40477290000001</v>
      </c>
      <c r="AN6" s="240">
        <v>134.31194963999999</v>
      </c>
      <c r="AO6" s="240">
        <v>125.77066129000001</v>
      </c>
      <c r="AP6" s="240">
        <v>113.90911333</v>
      </c>
      <c r="AQ6" s="240">
        <v>101.11707935</v>
      </c>
      <c r="AR6" s="240">
        <v>123.13789567000001</v>
      </c>
      <c r="AS6" s="240">
        <v>146.49995677000001</v>
      </c>
      <c r="AT6" s="240">
        <v>140.35532806000001</v>
      </c>
      <c r="AU6" s="240">
        <v>119.54212533</v>
      </c>
      <c r="AV6" s="240">
        <v>103.12124355</v>
      </c>
      <c r="AW6" s="240">
        <v>114.67276200000001</v>
      </c>
      <c r="AX6" s="240">
        <v>142.35839419000001</v>
      </c>
      <c r="AY6" s="240">
        <v>162.14189934999999</v>
      </c>
      <c r="AZ6" s="240">
        <v>135.46408070999999</v>
      </c>
      <c r="BA6" s="240">
        <v>121.93320839</v>
      </c>
      <c r="BB6" s="240">
        <v>113.58289933</v>
      </c>
      <c r="BC6" s="240">
        <v>101.80789806</v>
      </c>
      <c r="BD6" s="240">
        <v>118.09241833</v>
      </c>
      <c r="BE6" s="240">
        <v>158.62482742</v>
      </c>
      <c r="BF6" s="240">
        <v>163.22725032</v>
      </c>
      <c r="BG6" s="240">
        <v>136.48187866999999</v>
      </c>
      <c r="BH6" s="240">
        <v>107.7086</v>
      </c>
      <c r="BI6" s="240">
        <v>121.5958</v>
      </c>
      <c r="BJ6" s="333">
        <v>140.51329999999999</v>
      </c>
      <c r="BK6" s="333">
        <v>157.68279999999999</v>
      </c>
      <c r="BL6" s="333">
        <v>140.5771</v>
      </c>
      <c r="BM6" s="333">
        <v>125.7163</v>
      </c>
      <c r="BN6" s="333">
        <v>109.96120000000001</v>
      </c>
      <c r="BO6" s="333">
        <v>98.594089999999994</v>
      </c>
      <c r="BP6" s="333">
        <v>122.8236</v>
      </c>
      <c r="BQ6" s="333">
        <v>149.01820000000001</v>
      </c>
      <c r="BR6" s="333">
        <v>140.48509999999999</v>
      </c>
      <c r="BS6" s="333">
        <v>127.0334</v>
      </c>
      <c r="BT6" s="333">
        <v>106.6126</v>
      </c>
      <c r="BU6" s="333">
        <v>116.6502</v>
      </c>
      <c r="BV6" s="333">
        <v>135.01910000000001</v>
      </c>
    </row>
    <row r="7" spans="1:74" ht="11.1" customHeight="1" x14ac:dyDescent="0.2">
      <c r="A7" s="111" t="s">
        <v>797</v>
      </c>
      <c r="B7" s="187" t="s">
        <v>600</v>
      </c>
      <c r="C7" s="240">
        <v>443.07548419</v>
      </c>
      <c r="D7" s="240">
        <v>444.84709357000003</v>
      </c>
      <c r="E7" s="240">
        <v>383.88865257999998</v>
      </c>
      <c r="F7" s="240">
        <v>319.34393999999998</v>
      </c>
      <c r="G7" s="240">
        <v>281.96252064999999</v>
      </c>
      <c r="H7" s="240">
        <v>346.07432167000002</v>
      </c>
      <c r="I7" s="240">
        <v>418.30441676999999</v>
      </c>
      <c r="J7" s="240">
        <v>386.12059935000002</v>
      </c>
      <c r="K7" s="240">
        <v>354.09966566999998</v>
      </c>
      <c r="L7" s="240">
        <v>281.77617871000001</v>
      </c>
      <c r="M7" s="240">
        <v>316.94945300000001</v>
      </c>
      <c r="N7" s="240">
        <v>369.81056676999998</v>
      </c>
      <c r="O7" s="240">
        <v>429.21386547999998</v>
      </c>
      <c r="P7" s="240">
        <v>451.16926071</v>
      </c>
      <c r="Q7" s="240">
        <v>391.39024934999998</v>
      </c>
      <c r="R7" s="240">
        <v>310.64903366999999</v>
      </c>
      <c r="S7" s="240">
        <v>293.81061774</v>
      </c>
      <c r="T7" s="240">
        <v>361.74311867</v>
      </c>
      <c r="U7" s="240">
        <v>424.05508515999998</v>
      </c>
      <c r="V7" s="240">
        <v>442.17552289999998</v>
      </c>
      <c r="W7" s="240">
        <v>404.94363600000003</v>
      </c>
      <c r="X7" s="240">
        <v>294.15670161000003</v>
      </c>
      <c r="Y7" s="240">
        <v>289.73861599999998</v>
      </c>
      <c r="Z7" s="240">
        <v>335.80181548000002</v>
      </c>
      <c r="AA7" s="240">
        <v>388.51663871</v>
      </c>
      <c r="AB7" s="240">
        <v>391.83214966000003</v>
      </c>
      <c r="AC7" s="240">
        <v>326.41348097000002</v>
      </c>
      <c r="AD7" s="240">
        <v>290.56579633000001</v>
      </c>
      <c r="AE7" s="240">
        <v>279.74851676999998</v>
      </c>
      <c r="AF7" s="240">
        <v>360.967063</v>
      </c>
      <c r="AG7" s="240">
        <v>463.94761935000002</v>
      </c>
      <c r="AH7" s="240">
        <v>499.30079387000001</v>
      </c>
      <c r="AI7" s="240">
        <v>422.02225933</v>
      </c>
      <c r="AJ7" s="240">
        <v>294.75468870999998</v>
      </c>
      <c r="AK7" s="240">
        <v>300.49527733000002</v>
      </c>
      <c r="AL7" s="240">
        <v>367.14080387000001</v>
      </c>
      <c r="AM7" s="240">
        <v>395.65258839000001</v>
      </c>
      <c r="AN7" s="240">
        <v>368.19970785999999</v>
      </c>
      <c r="AO7" s="240">
        <v>344.35900580999999</v>
      </c>
      <c r="AP7" s="240">
        <v>292.518058</v>
      </c>
      <c r="AQ7" s="240">
        <v>274.74703516</v>
      </c>
      <c r="AR7" s="240">
        <v>357.37581667000001</v>
      </c>
      <c r="AS7" s="240">
        <v>443.76359871</v>
      </c>
      <c r="AT7" s="240">
        <v>414.74652515999998</v>
      </c>
      <c r="AU7" s="240">
        <v>351.22950766999998</v>
      </c>
      <c r="AV7" s="240">
        <v>298.39503160999999</v>
      </c>
      <c r="AW7" s="240">
        <v>306.25730700000003</v>
      </c>
      <c r="AX7" s="240">
        <v>377.88852161</v>
      </c>
      <c r="AY7" s="240">
        <v>443.36269838999999</v>
      </c>
      <c r="AZ7" s="240">
        <v>390.39138250000002</v>
      </c>
      <c r="BA7" s="240">
        <v>347.37202741999999</v>
      </c>
      <c r="BB7" s="240">
        <v>318.05390299999999</v>
      </c>
      <c r="BC7" s="240">
        <v>293.04801419</v>
      </c>
      <c r="BD7" s="240">
        <v>358.53473832999998</v>
      </c>
      <c r="BE7" s="240">
        <v>460.24257677000003</v>
      </c>
      <c r="BF7" s="240">
        <v>472.19546355</v>
      </c>
      <c r="BG7" s="240">
        <v>424.44597167000001</v>
      </c>
      <c r="BH7" s="240">
        <v>307.35829999999999</v>
      </c>
      <c r="BI7" s="240">
        <v>315.49450000000002</v>
      </c>
      <c r="BJ7" s="333">
        <v>374.13260000000002</v>
      </c>
      <c r="BK7" s="333">
        <v>429.73489999999998</v>
      </c>
      <c r="BL7" s="333">
        <v>403.80619999999999</v>
      </c>
      <c r="BM7" s="333">
        <v>350.76330000000002</v>
      </c>
      <c r="BN7" s="333">
        <v>301.2321</v>
      </c>
      <c r="BO7" s="333">
        <v>278.43819999999999</v>
      </c>
      <c r="BP7" s="333">
        <v>362.0308</v>
      </c>
      <c r="BQ7" s="333">
        <v>448.3578</v>
      </c>
      <c r="BR7" s="333">
        <v>421.95670000000001</v>
      </c>
      <c r="BS7" s="333">
        <v>378.02910000000003</v>
      </c>
      <c r="BT7" s="333">
        <v>297.98579999999998</v>
      </c>
      <c r="BU7" s="333">
        <v>304.44279999999998</v>
      </c>
      <c r="BV7" s="333">
        <v>361.78489999999999</v>
      </c>
    </row>
    <row r="8" spans="1:74" ht="11.1" customHeight="1" x14ac:dyDescent="0.2">
      <c r="A8" s="111" t="s">
        <v>798</v>
      </c>
      <c r="B8" s="205" t="s">
        <v>568</v>
      </c>
      <c r="C8" s="240">
        <v>672.17447934999996</v>
      </c>
      <c r="D8" s="240">
        <v>648.69407000000001</v>
      </c>
      <c r="E8" s="240">
        <v>537.82920677000004</v>
      </c>
      <c r="F8" s="240">
        <v>413.45018833</v>
      </c>
      <c r="G8" s="240">
        <v>406.83127741999999</v>
      </c>
      <c r="H8" s="240">
        <v>522.13149667000005</v>
      </c>
      <c r="I8" s="240">
        <v>531.83342451999999</v>
      </c>
      <c r="J8" s="240">
        <v>556.11933515999999</v>
      </c>
      <c r="K8" s="240">
        <v>454.09388332999998</v>
      </c>
      <c r="L8" s="240">
        <v>392.71906000000001</v>
      </c>
      <c r="M8" s="240">
        <v>489.22263733</v>
      </c>
      <c r="N8" s="240">
        <v>561.46353581000005</v>
      </c>
      <c r="O8" s="240">
        <v>621.59314547999998</v>
      </c>
      <c r="P8" s="240">
        <v>629.16400928999997</v>
      </c>
      <c r="Q8" s="240">
        <v>517.21421773999998</v>
      </c>
      <c r="R8" s="240">
        <v>391.15693866999999</v>
      </c>
      <c r="S8" s="240">
        <v>405.29938032000001</v>
      </c>
      <c r="T8" s="240">
        <v>490.46186399999999</v>
      </c>
      <c r="U8" s="240">
        <v>587.26779452000005</v>
      </c>
      <c r="V8" s="240">
        <v>576.51597903000004</v>
      </c>
      <c r="W8" s="240">
        <v>505.61193700000001</v>
      </c>
      <c r="X8" s="240">
        <v>380.04682322999997</v>
      </c>
      <c r="Y8" s="240">
        <v>425.79484166999998</v>
      </c>
      <c r="Z8" s="240">
        <v>497.40421613000001</v>
      </c>
      <c r="AA8" s="240">
        <v>585.75221902999999</v>
      </c>
      <c r="AB8" s="240">
        <v>542.42251585999998</v>
      </c>
      <c r="AC8" s="240">
        <v>440.96207613000001</v>
      </c>
      <c r="AD8" s="240">
        <v>400.73899433000003</v>
      </c>
      <c r="AE8" s="240">
        <v>398.79498096999998</v>
      </c>
      <c r="AF8" s="240">
        <v>547.24499000000003</v>
      </c>
      <c r="AG8" s="240">
        <v>657.06642839000006</v>
      </c>
      <c r="AH8" s="240">
        <v>679.81260386999998</v>
      </c>
      <c r="AI8" s="240">
        <v>523.11647432999996</v>
      </c>
      <c r="AJ8" s="240">
        <v>393.36710839</v>
      </c>
      <c r="AK8" s="240">
        <v>419.70806533000001</v>
      </c>
      <c r="AL8" s="240">
        <v>568.21717580999996</v>
      </c>
      <c r="AM8" s="240">
        <v>572.14201451999998</v>
      </c>
      <c r="AN8" s="240">
        <v>488.29000214000001</v>
      </c>
      <c r="AO8" s="240">
        <v>459.93330484000001</v>
      </c>
      <c r="AP8" s="240">
        <v>386.35941200000002</v>
      </c>
      <c r="AQ8" s="240">
        <v>390.78900484000002</v>
      </c>
      <c r="AR8" s="240">
        <v>528.77238199999999</v>
      </c>
      <c r="AS8" s="240">
        <v>619.89477999999997</v>
      </c>
      <c r="AT8" s="240">
        <v>540.87363258000005</v>
      </c>
      <c r="AU8" s="240">
        <v>476.80131633000002</v>
      </c>
      <c r="AV8" s="240">
        <v>397.68358903000001</v>
      </c>
      <c r="AW8" s="240">
        <v>458.27242432999998</v>
      </c>
      <c r="AX8" s="240">
        <v>570.19112418999998</v>
      </c>
      <c r="AY8" s="240">
        <v>632.35450547999994</v>
      </c>
      <c r="AZ8" s="240">
        <v>548.69902286000001</v>
      </c>
      <c r="BA8" s="240">
        <v>475.27498000000003</v>
      </c>
      <c r="BB8" s="240">
        <v>438.01383133000002</v>
      </c>
      <c r="BC8" s="240">
        <v>445.82801934999998</v>
      </c>
      <c r="BD8" s="240">
        <v>557.91788699999995</v>
      </c>
      <c r="BE8" s="240">
        <v>655.22592548</v>
      </c>
      <c r="BF8" s="240">
        <v>629.01443160999997</v>
      </c>
      <c r="BG8" s="240">
        <v>523.70937067</v>
      </c>
      <c r="BH8" s="240">
        <v>413.89699999999999</v>
      </c>
      <c r="BI8" s="240">
        <v>481.88940000000002</v>
      </c>
      <c r="BJ8" s="333">
        <v>565.94949999999994</v>
      </c>
      <c r="BK8" s="333">
        <v>615.51409999999998</v>
      </c>
      <c r="BL8" s="333">
        <v>552.69050000000004</v>
      </c>
      <c r="BM8" s="333">
        <v>467.54469999999998</v>
      </c>
      <c r="BN8" s="333">
        <v>405.18079999999998</v>
      </c>
      <c r="BO8" s="333">
        <v>396.47160000000002</v>
      </c>
      <c r="BP8" s="333">
        <v>524.54930000000002</v>
      </c>
      <c r="BQ8" s="333">
        <v>640.83079999999995</v>
      </c>
      <c r="BR8" s="333">
        <v>587.18330000000003</v>
      </c>
      <c r="BS8" s="333">
        <v>481.8141</v>
      </c>
      <c r="BT8" s="333">
        <v>407.2491</v>
      </c>
      <c r="BU8" s="333">
        <v>457.72289999999998</v>
      </c>
      <c r="BV8" s="333">
        <v>552.97069999999997</v>
      </c>
    </row>
    <row r="9" spans="1:74" ht="11.1" customHeight="1" x14ac:dyDescent="0.2">
      <c r="A9" s="111" t="s">
        <v>799</v>
      </c>
      <c r="B9" s="205" t="s">
        <v>569</v>
      </c>
      <c r="C9" s="240">
        <v>390.81917257999999</v>
      </c>
      <c r="D9" s="240">
        <v>380.28790857000001</v>
      </c>
      <c r="E9" s="240">
        <v>302.50287451999998</v>
      </c>
      <c r="F9" s="240">
        <v>236.99055733</v>
      </c>
      <c r="G9" s="240">
        <v>228.51268160999999</v>
      </c>
      <c r="H9" s="240">
        <v>284.39093500000001</v>
      </c>
      <c r="I9" s="240">
        <v>307.42595968000001</v>
      </c>
      <c r="J9" s="240">
        <v>320.88044547999999</v>
      </c>
      <c r="K9" s="240">
        <v>259.78218600000002</v>
      </c>
      <c r="L9" s="240">
        <v>214.76778064999999</v>
      </c>
      <c r="M9" s="240">
        <v>265.31379566999999</v>
      </c>
      <c r="N9" s="240">
        <v>327.55490386999998</v>
      </c>
      <c r="O9" s="240">
        <v>354.21071710000001</v>
      </c>
      <c r="P9" s="240">
        <v>348.40372821</v>
      </c>
      <c r="Q9" s="240">
        <v>279.01680773999999</v>
      </c>
      <c r="R9" s="240">
        <v>212.98371</v>
      </c>
      <c r="S9" s="240">
        <v>208.37887710000001</v>
      </c>
      <c r="T9" s="240">
        <v>279.94639432999998</v>
      </c>
      <c r="U9" s="240">
        <v>336.80320452000001</v>
      </c>
      <c r="V9" s="240">
        <v>313.02835677000002</v>
      </c>
      <c r="W9" s="240">
        <v>278.192677</v>
      </c>
      <c r="X9" s="240">
        <v>211.19139387000001</v>
      </c>
      <c r="Y9" s="240">
        <v>227.05179967000001</v>
      </c>
      <c r="Z9" s="240">
        <v>294.76409483999998</v>
      </c>
      <c r="AA9" s="240">
        <v>343.21300871</v>
      </c>
      <c r="AB9" s="240">
        <v>308.52550793</v>
      </c>
      <c r="AC9" s="240">
        <v>244.81967129</v>
      </c>
      <c r="AD9" s="240">
        <v>212.96892833000001</v>
      </c>
      <c r="AE9" s="240">
        <v>206.57890935</v>
      </c>
      <c r="AF9" s="240">
        <v>313.20523766999997</v>
      </c>
      <c r="AG9" s="240">
        <v>350.37494967999999</v>
      </c>
      <c r="AH9" s="240">
        <v>342.02133419</v>
      </c>
      <c r="AI9" s="240">
        <v>277.72689700000001</v>
      </c>
      <c r="AJ9" s="240">
        <v>219.02208193999999</v>
      </c>
      <c r="AK9" s="240">
        <v>223.81909733000001</v>
      </c>
      <c r="AL9" s="240">
        <v>328.84632065</v>
      </c>
      <c r="AM9" s="240">
        <v>347.39163934999999</v>
      </c>
      <c r="AN9" s="240">
        <v>287.53562749999998</v>
      </c>
      <c r="AO9" s="240">
        <v>253.63645742</v>
      </c>
      <c r="AP9" s="240">
        <v>217.82821533000001</v>
      </c>
      <c r="AQ9" s="240">
        <v>214.52890644999999</v>
      </c>
      <c r="AR9" s="240">
        <v>290.61437799999999</v>
      </c>
      <c r="AS9" s="240">
        <v>351.21808515999999</v>
      </c>
      <c r="AT9" s="240">
        <v>291.86290903000003</v>
      </c>
      <c r="AU9" s="240">
        <v>264.53811200000001</v>
      </c>
      <c r="AV9" s="240">
        <v>222.61270193999999</v>
      </c>
      <c r="AW9" s="240">
        <v>247.69394933000001</v>
      </c>
      <c r="AX9" s="240">
        <v>314.17248710000001</v>
      </c>
      <c r="AY9" s="240">
        <v>373.20161547999999</v>
      </c>
      <c r="AZ9" s="240">
        <v>334.37366357000002</v>
      </c>
      <c r="BA9" s="240">
        <v>272.73707516000002</v>
      </c>
      <c r="BB9" s="240">
        <v>247.16185333000001</v>
      </c>
      <c r="BC9" s="240">
        <v>248.08123452000001</v>
      </c>
      <c r="BD9" s="240">
        <v>327.42788967000001</v>
      </c>
      <c r="BE9" s="240">
        <v>347.98019484000002</v>
      </c>
      <c r="BF9" s="240">
        <v>330.34613612999999</v>
      </c>
      <c r="BG9" s="240">
        <v>274.72846033000002</v>
      </c>
      <c r="BH9" s="240">
        <v>226.49440000000001</v>
      </c>
      <c r="BI9" s="240">
        <v>266.73590000000002</v>
      </c>
      <c r="BJ9" s="333">
        <v>325.8227</v>
      </c>
      <c r="BK9" s="333">
        <v>369.83580000000001</v>
      </c>
      <c r="BL9" s="333">
        <v>320.94979999999998</v>
      </c>
      <c r="BM9" s="333">
        <v>267.05450000000002</v>
      </c>
      <c r="BN9" s="333">
        <v>230.97890000000001</v>
      </c>
      <c r="BO9" s="333">
        <v>216.17359999999999</v>
      </c>
      <c r="BP9" s="333">
        <v>289.60849999999999</v>
      </c>
      <c r="BQ9" s="333">
        <v>343.28109999999998</v>
      </c>
      <c r="BR9" s="333">
        <v>337.19450000000001</v>
      </c>
      <c r="BS9" s="333">
        <v>270.09910000000002</v>
      </c>
      <c r="BT9" s="333">
        <v>224.422</v>
      </c>
      <c r="BU9" s="333">
        <v>253.68680000000001</v>
      </c>
      <c r="BV9" s="333">
        <v>321.85590000000002</v>
      </c>
    </row>
    <row r="10" spans="1:74" ht="11.1" customHeight="1" x14ac:dyDescent="0.2">
      <c r="A10" s="111" t="s">
        <v>800</v>
      </c>
      <c r="B10" s="205" t="s">
        <v>570</v>
      </c>
      <c r="C10" s="240">
        <v>1194.0537829</v>
      </c>
      <c r="D10" s="240">
        <v>1144.6555593</v>
      </c>
      <c r="E10" s="240">
        <v>914.93297644999996</v>
      </c>
      <c r="F10" s="240">
        <v>759.63133132999997</v>
      </c>
      <c r="G10" s="240">
        <v>803.30366000000004</v>
      </c>
      <c r="H10" s="240">
        <v>1018.933171</v>
      </c>
      <c r="I10" s="240">
        <v>1137.4564026</v>
      </c>
      <c r="J10" s="240">
        <v>1110.1518355000001</v>
      </c>
      <c r="K10" s="240">
        <v>1027.4613340000001</v>
      </c>
      <c r="L10" s="240">
        <v>784.94564064999997</v>
      </c>
      <c r="M10" s="240">
        <v>833.10658133000004</v>
      </c>
      <c r="N10" s="240">
        <v>973.97585805999995</v>
      </c>
      <c r="O10" s="240">
        <v>1125.1998713</v>
      </c>
      <c r="P10" s="240">
        <v>1160.4272146000001</v>
      </c>
      <c r="Q10" s="240">
        <v>973.78572902999997</v>
      </c>
      <c r="R10" s="240">
        <v>757.61170600000003</v>
      </c>
      <c r="S10" s="240">
        <v>835.50685612999996</v>
      </c>
      <c r="T10" s="240">
        <v>1089.349299</v>
      </c>
      <c r="U10" s="240">
        <v>1230.6753060999999</v>
      </c>
      <c r="V10" s="240">
        <v>1170.6756455</v>
      </c>
      <c r="W10" s="240">
        <v>1030.8125970000001</v>
      </c>
      <c r="X10" s="240">
        <v>793.57265386999995</v>
      </c>
      <c r="Y10" s="240">
        <v>790.38486766999995</v>
      </c>
      <c r="Z10" s="240">
        <v>861.58090322999999</v>
      </c>
      <c r="AA10" s="240">
        <v>1069.2867793999999</v>
      </c>
      <c r="AB10" s="240">
        <v>1047.0017828</v>
      </c>
      <c r="AC10" s="240">
        <v>815.00426451999999</v>
      </c>
      <c r="AD10" s="240">
        <v>737.95094132999998</v>
      </c>
      <c r="AE10" s="240">
        <v>809.53782935000004</v>
      </c>
      <c r="AF10" s="240">
        <v>1096.5456443</v>
      </c>
      <c r="AG10" s="240">
        <v>1302.8518758</v>
      </c>
      <c r="AH10" s="240">
        <v>1276.2213899999999</v>
      </c>
      <c r="AI10" s="240">
        <v>1121.0751247000001</v>
      </c>
      <c r="AJ10" s="240">
        <v>827.91537871000003</v>
      </c>
      <c r="AK10" s="240">
        <v>786.253871</v>
      </c>
      <c r="AL10" s="240">
        <v>957.50567129000001</v>
      </c>
      <c r="AM10" s="240">
        <v>993.62309968</v>
      </c>
      <c r="AN10" s="240">
        <v>864.54828321000002</v>
      </c>
      <c r="AO10" s="240">
        <v>825.41353838999999</v>
      </c>
      <c r="AP10" s="240">
        <v>774.89222867000001</v>
      </c>
      <c r="AQ10" s="240">
        <v>853.53632322999999</v>
      </c>
      <c r="AR10" s="240">
        <v>1053.6279070000001</v>
      </c>
      <c r="AS10" s="240">
        <v>1232.7091426</v>
      </c>
      <c r="AT10" s="240">
        <v>1175.952931</v>
      </c>
      <c r="AU10" s="240">
        <v>1003.6395577</v>
      </c>
      <c r="AV10" s="240">
        <v>872.62535419000005</v>
      </c>
      <c r="AW10" s="240">
        <v>831.66716532999999</v>
      </c>
      <c r="AX10" s="240">
        <v>987.04842839000003</v>
      </c>
      <c r="AY10" s="240">
        <v>1274.2931481000001</v>
      </c>
      <c r="AZ10" s="240">
        <v>981.72519570999998</v>
      </c>
      <c r="BA10" s="240">
        <v>857.57018355000002</v>
      </c>
      <c r="BB10" s="240">
        <v>796.36114133000001</v>
      </c>
      <c r="BC10" s="240">
        <v>854.88929257999996</v>
      </c>
      <c r="BD10" s="240">
        <v>1111.499834</v>
      </c>
      <c r="BE10" s="240">
        <v>1219.0787625999999</v>
      </c>
      <c r="BF10" s="240">
        <v>1197.0104100000001</v>
      </c>
      <c r="BG10" s="240">
        <v>1135.0498183</v>
      </c>
      <c r="BH10" s="240">
        <v>917.66120000000001</v>
      </c>
      <c r="BI10" s="240">
        <v>876.9325</v>
      </c>
      <c r="BJ10" s="333">
        <v>1034.7760000000001</v>
      </c>
      <c r="BK10" s="333">
        <v>1232.3030000000001</v>
      </c>
      <c r="BL10" s="333">
        <v>1028.779</v>
      </c>
      <c r="BM10" s="333">
        <v>884.66880000000003</v>
      </c>
      <c r="BN10" s="333">
        <v>746.3732</v>
      </c>
      <c r="BO10" s="333">
        <v>805.21420000000001</v>
      </c>
      <c r="BP10" s="333">
        <v>1077.251</v>
      </c>
      <c r="BQ10" s="333">
        <v>1229.2909999999999</v>
      </c>
      <c r="BR10" s="333">
        <v>1196.3</v>
      </c>
      <c r="BS10" s="333">
        <v>1010.655</v>
      </c>
      <c r="BT10" s="333">
        <v>853.79399999999998</v>
      </c>
      <c r="BU10" s="333">
        <v>828.91729999999995</v>
      </c>
      <c r="BV10" s="333">
        <v>996.21609999999998</v>
      </c>
    </row>
    <row r="11" spans="1:74" ht="11.1" customHeight="1" x14ac:dyDescent="0.2">
      <c r="A11" s="111" t="s">
        <v>801</v>
      </c>
      <c r="B11" s="205" t="s">
        <v>571</v>
      </c>
      <c r="C11" s="240">
        <v>446.60631258000001</v>
      </c>
      <c r="D11" s="240">
        <v>452.24518286</v>
      </c>
      <c r="E11" s="240">
        <v>319.23678710000002</v>
      </c>
      <c r="F11" s="240">
        <v>251.61046067000001</v>
      </c>
      <c r="G11" s="240">
        <v>249.04156484000001</v>
      </c>
      <c r="H11" s="240">
        <v>333.273731</v>
      </c>
      <c r="I11" s="240">
        <v>366.86233967999999</v>
      </c>
      <c r="J11" s="240">
        <v>368.55309968</v>
      </c>
      <c r="K11" s="240">
        <v>357.37581267000002</v>
      </c>
      <c r="L11" s="240">
        <v>253.70599096999999</v>
      </c>
      <c r="M11" s="240">
        <v>281.980256</v>
      </c>
      <c r="N11" s="240">
        <v>331.46610032000001</v>
      </c>
      <c r="O11" s="240">
        <v>395.01376032000002</v>
      </c>
      <c r="P11" s="240">
        <v>430.60846786000002</v>
      </c>
      <c r="Q11" s="240">
        <v>341.58431676999999</v>
      </c>
      <c r="R11" s="240">
        <v>239.75375667</v>
      </c>
      <c r="S11" s="240">
        <v>248.37991</v>
      </c>
      <c r="T11" s="240">
        <v>337.70903866999998</v>
      </c>
      <c r="U11" s="240">
        <v>402.26460871</v>
      </c>
      <c r="V11" s="240">
        <v>400.41132451999999</v>
      </c>
      <c r="W11" s="240">
        <v>341.62815132999998</v>
      </c>
      <c r="X11" s="240">
        <v>247.18164257999999</v>
      </c>
      <c r="Y11" s="240">
        <v>237.078495</v>
      </c>
      <c r="Z11" s="240">
        <v>273.64878128999999</v>
      </c>
      <c r="AA11" s="240">
        <v>364.52192742</v>
      </c>
      <c r="AB11" s="240">
        <v>373.73972483</v>
      </c>
      <c r="AC11" s="240">
        <v>270.05783000000002</v>
      </c>
      <c r="AD11" s="240">
        <v>233.78841333</v>
      </c>
      <c r="AE11" s="240">
        <v>242.66892677000001</v>
      </c>
      <c r="AF11" s="240">
        <v>343.94356900000002</v>
      </c>
      <c r="AG11" s="240">
        <v>418.24294355000001</v>
      </c>
      <c r="AH11" s="240">
        <v>423.06503322999998</v>
      </c>
      <c r="AI11" s="240">
        <v>388.15047933</v>
      </c>
      <c r="AJ11" s="240">
        <v>273.35979484000001</v>
      </c>
      <c r="AK11" s="240">
        <v>243.65447266999999</v>
      </c>
      <c r="AL11" s="240">
        <v>314.60738128999998</v>
      </c>
      <c r="AM11" s="240">
        <v>344.68289355000002</v>
      </c>
      <c r="AN11" s="240">
        <v>300.08907857000003</v>
      </c>
      <c r="AO11" s="240">
        <v>260.62287709999998</v>
      </c>
      <c r="AP11" s="240">
        <v>245.88436132999999</v>
      </c>
      <c r="AQ11" s="240">
        <v>252.35767774000001</v>
      </c>
      <c r="AR11" s="240">
        <v>322.645782</v>
      </c>
      <c r="AS11" s="240">
        <v>389.37708032</v>
      </c>
      <c r="AT11" s="240">
        <v>381.84483161000003</v>
      </c>
      <c r="AU11" s="240">
        <v>321.61479632999999</v>
      </c>
      <c r="AV11" s="240">
        <v>267.84765967999999</v>
      </c>
      <c r="AW11" s="240">
        <v>258.64373267000002</v>
      </c>
      <c r="AX11" s="240">
        <v>326.94493612999997</v>
      </c>
      <c r="AY11" s="240">
        <v>463.72701065000001</v>
      </c>
      <c r="AZ11" s="240">
        <v>370.26792143</v>
      </c>
      <c r="BA11" s="240">
        <v>269.57624902999999</v>
      </c>
      <c r="BB11" s="240">
        <v>257.09480133</v>
      </c>
      <c r="BC11" s="240">
        <v>274.57685644999998</v>
      </c>
      <c r="BD11" s="240">
        <v>371.48309899999998</v>
      </c>
      <c r="BE11" s="240">
        <v>410.78236773999998</v>
      </c>
      <c r="BF11" s="240">
        <v>397.74829839</v>
      </c>
      <c r="BG11" s="240">
        <v>380.33246500000001</v>
      </c>
      <c r="BH11" s="240">
        <v>291.86149999999998</v>
      </c>
      <c r="BI11" s="240">
        <v>277.04649999999998</v>
      </c>
      <c r="BJ11" s="333">
        <v>346.9008</v>
      </c>
      <c r="BK11" s="333">
        <v>435.92869999999999</v>
      </c>
      <c r="BL11" s="333">
        <v>385.23439999999999</v>
      </c>
      <c r="BM11" s="333">
        <v>288.80369999999999</v>
      </c>
      <c r="BN11" s="333">
        <v>242.8305</v>
      </c>
      <c r="BO11" s="333">
        <v>250.13849999999999</v>
      </c>
      <c r="BP11" s="333">
        <v>339.68520000000001</v>
      </c>
      <c r="BQ11" s="333">
        <v>394.74799999999999</v>
      </c>
      <c r="BR11" s="333">
        <v>398.52600000000001</v>
      </c>
      <c r="BS11" s="333">
        <v>353.52</v>
      </c>
      <c r="BT11" s="333">
        <v>273.3306</v>
      </c>
      <c r="BU11" s="333">
        <v>264.51569999999998</v>
      </c>
      <c r="BV11" s="333">
        <v>329.5539</v>
      </c>
    </row>
    <row r="12" spans="1:74" ht="11.1" customHeight="1" x14ac:dyDescent="0.2">
      <c r="A12" s="111" t="s">
        <v>802</v>
      </c>
      <c r="B12" s="205" t="s">
        <v>572</v>
      </c>
      <c r="C12" s="240">
        <v>680.40202839000005</v>
      </c>
      <c r="D12" s="240">
        <v>671.65033179</v>
      </c>
      <c r="E12" s="240">
        <v>499.82157194000001</v>
      </c>
      <c r="F12" s="240">
        <v>416.31665033000002</v>
      </c>
      <c r="G12" s="240">
        <v>451.12755967999999</v>
      </c>
      <c r="H12" s="240">
        <v>635.89196067</v>
      </c>
      <c r="I12" s="240">
        <v>723.77960547999999</v>
      </c>
      <c r="J12" s="240">
        <v>750.31883676999996</v>
      </c>
      <c r="K12" s="240">
        <v>720.52888600000006</v>
      </c>
      <c r="L12" s="240">
        <v>523.51028386999997</v>
      </c>
      <c r="M12" s="240">
        <v>452.91735899999998</v>
      </c>
      <c r="N12" s="240">
        <v>516.74446999999998</v>
      </c>
      <c r="O12" s="240">
        <v>651.27956418999997</v>
      </c>
      <c r="P12" s="240">
        <v>614.36426929000004</v>
      </c>
      <c r="Q12" s="240">
        <v>555.70625128999995</v>
      </c>
      <c r="R12" s="240">
        <v>423.314573</v>
      </c>
      <c r="S12" s="240">
        <v>454.18184676999999</v>
      </c>
      <c r="T12" s="240">
        <v>647.01072333000002</v>
      </c>
      <c r="U12" s="240">
        <v>801.63724483999999</v>
      </c>
      <c r="V12" s="240">
        <v>832.88282000000004</v>
      </c>
      <c r="W12" s="240">
        <v>733.43099299999994</v>
      </c>
      <c r="X12" s="240">
        <v>541.77345193999997</v>
      </c>
      <c r="Y12" s="240">
        <v>421.46347700000001</v>
      </c>
      <c r="Z12" s="240">
        <v>489.23709387000002</v>
      </c>
      <c r="AA12" s="240">
        <v>596.39187064999999</v>
      </c>
      <c r="AB12" s="240">
        <v>552.26084655</v>
      </c>
      <c r="AC12" s="240">
        <v>431.28103322999999</v>
      </c>
      <c r="AD12" s="240">
        <v>417.79120367000002</v>
      </c>
      <c r="AE12" s="240">
        <v>465.90566194000002</v>
      </c>
      <c r="AF12" s="240">
        <v>673.53418499999998</v>
      </c>
      <c r="AG12" s="240">
        <v>844.28039225999999</v>
      </c>
      <c r="AH12" s="240">
        <v>834.16945773999998</v>
      </c>
      <c r="AI12" s="240">
        <v>751.01322800000003</v>
      </c>
      <c r="AJ12" s="240">
        <v>576.60779355</v>
      </c>
      <c r="AK12" s="240">
        <v>454.23350467</v>
      </c>
      <c r="AL12" s="240">
        <v>518.60468645000003</v>
      </c>
      <c r="AM12" s="240">
        <v>589.27598225999998</v>
      </c>
      <c r="AN12" s="240">
        <v>486.61465750000002</v>
      </c>
      <c r="AO12" s="240">
        <v>438.68950225999998</v>
      </c>
      <c r="AP12" s="240">
        <v>442.90456599999999</v>
      </c>
      <c r="AQ12" s="240">
        <v>497.76266419000001</v>
      </c>
      <c r="AR12" s="240">
        <v>679.53488332999996</v>
      </c>
      <c r="AS12" s="240">
        <v>796.31396484000004</v>
      </c>
      <c r="AT12" s="240">
        <v>799.31094194000002</v>
      </c>
      <c r="AU12" s="240">
        <v>695.07308899999998</v>
      </c>
      <c r="AV12" s="240">
        <v>577.13422032000005</v>
      </c>
      <c r="AW12" s="240">
        <v>455.95133167</v>
      </c>
      <c r="AX12" s="240">
        <v>521.16883742000005</v>
      </c>
      <c r="AY12" s="240">
        <v>749.38139548000004</v>
      </c>
      <c r="AZ12" s="240">
        <v>627.33417893000001</v>
      </c>
      <c r="BA12" s="240">
        <v>450.32368065000003</v>
      </c>
      <c r="BB12" s="240">
        <v>436.12627033000001</v>
      </c>
      <c r="BC12" s="240">
        <v>530.23506225999995</v>
      </c>
      <c r="BD12" s="240">
        <v>782.46066900000005</v>
      </c>
      <c r="BE12" s="240">
        <v>836.83342742000002</v>
      </c>
      <c r="BF12" s="240">
        <v>832.27501289999998</v>
      </c>
      <c r="BG12" s="240">
        <v>738.86600467000005</v>
      </c>
      <c r="BH12" s="240">
        <v>571.71400000000006</v>
      </c>
      <c r="BI12" s="240">
        <v>481.42869999999999</v>
      </c>
      <c r="BJ12" s="333">
        <v>566.78210000000001</v>
      </c>
      <c r="BK12" s="333">
        <v>725.23050000000001</v>
      </c>
      <c r="BL12" s="333">
        <v>621.28219999999999</v>
      </c>
      <c r="BM12" s="333">
        <v>467.26769999999999</v>
      </c>
      <c r="BN12" s="333">
        <v>444.5829</v>
      </c>
      <c r="BO12" s="333">
        <v>491.57690000000002</v>
      </c>
      <c r="BP12" s="333">
        <v>690.67049999999995</v>
      </c>
      <c r="BQ12" s="333">
        <v>776.22490000000005</v>
      </c>
      <c r="BR12" s="333">
        <v>826.45529999999997</v>
      </c>
      <c r="BS12" s="333">
        <v>742.18380000000002</v>
      </c>
      <c r="BT12" s="333">
        <v>576.8501</v>
      </c>
      <c r="BU12" s="333">
        <v>460.6671</v>
      </c>
      <c r="BV12" s="333">
        <v>542.42010000000005</v>
      </c>
    </row>
    <row r="13" spans="1:74" ht="11.1" customHeight="1" x14ac:dyDescent="0.2">
      <c r="A13" s="111" t="s">
        <v>803</v>
      </c>
      <c r="B13" s="205" t="s">
        <v>573</v>
      </c>
      <c r="C13" s="240">
        <v>265.04832355000002</v>
      </c>
      <c r="D13" s="240">
        <v>240.00900679</v>
      </c>
      <c r="E13" s="240">
        <v>208.76995774</v>
      </c>
      <c r="F13" s="240">
        <v>202.64006699999999</v>
      </c>
      <c r="G13" s="240">
        <v>224.22286613</v>
      </c>
      <c r="H13" s="240">
        <v>301.11462999999998</v>
      </c>
      <c r="I13" s="240">
        <v>355.82949805999999</v>
      </c>
      <c r="J13" s="240">
        <v>319.25860452000001</v>
      </c>
      <c r="K13" s="240">
        <v>286.69608233000002</v>
      </c>
      <c r="L13" s="240">
        <v>218.91451129000001</v>
      </c>
      <c r="M13" s="240">
        <v>210.16797767</v>
      </c>
      <c r="N13" s="240">
        <v>248.25066290000001</v>
      </c>
      <c r="O13" s="240">
        <v>265.96170839000001</v>
      </c>
      <c r="P13" s="240">
        <v>222.36977214000001</v>
      </c>
      <c r="Q13" s="240">
        <v>212.35980161000001</v>
      </c>
      <c r="R13" s="240">
        <v>200.06269667000001</v>
      </c>
      <c r="S13" s="240">
        <v>207.25262677000001</v>
      </c>
      <c r="T13" s="240">
        <v>312.51719266999999</v>
      </c>
      <c r="U13" s="240">
        <v>346.55846871</v>
      </c>
      <c r="V13" s="240">
        <v>350.61205934999998</v>
      </c>
      <c r="W13" s="240">
        <v>298.50804067000001</v>
      </c>
      <c r="X13" s="240">
        <v>229.94685548000001</v>
      </c>
      <c r="Y13" s="240">
        <v>211.79171099999999</v>
      </c>
      <c r="Z13" s="240">
        <v>267.74142096999998</v>
      </c>
      <c r="AA13" s="240">
        <v>276.17286323000002</v>
      </c>
      <c r="AB13" s="240">
        <v>235.80014206999999</v>
      </c>
      <c r="AC13" s="240">
        <v>206.5439629</v>
      </c>
      <c r="AD13" s="240">
        <v>201.14193266999999</v>
      </c>
      <c r="AE13" s="240">
        <v>218.71195226</v>
      </c>
      <c r="AF13" s="240">
        <v>335.53257932999998</v>
      </c>
      <c r="AG13" s="240">
        <v>376.44281968000001</v>
      </c>
      <c r="AH13" s="240">
        <v>355.47523645000001</v>
      </c>
      <c r="AI13" s="240">
        <v>277.04008933</v>
      </c>
      <c r="AJ13" s="240">
        <v>220.03514516000001</v>
      </c>
      <c r="AK13" s="240">
        <v>210.51419933</v>
      </c>
      <c r="AL13" s="240">
        <v>264.04343839000001</v>
      </c>
      <c r="AM13" s="240">
        <v>276.97952064999998</v>
      </c>
      <c r="AN13" s="240">
        <v>237.66529786000001</v>
      </c>
      <c r="AO13" s="240">
        <v>216.48964323000001</v>
      </c>
      <c r="AP13" s="240">
        <v>210.35746632999999</v>
      </c>
      <c r="AQ13" s="240">
        <v>234.34469483999999</v>
      </c>
      <c r="AR13" s="240">
        <v>331.46131500000001</v>
      </c>
      <c r="AS13" s="240">
        <v>389.07921902999999</v>
      </c>
      <c r="AT13" s="240">
        <v>355.84564547999997</v>
      </c>
      <c r="AU13" s="240">
        <v>289.996261</v>
      </c>
      <c r="AV13" s="240">
        <v>225.03575742000001</v>
      </c>
      <c r="AW13" s="240">
        <v>213.61345133</v>
      </c>
      <c r="AX13" s="240">
        <v>254.43125774000001</v>
      </c>
      <c r="AY13" s="240">
        <v>254.55460805999999</v>
      </c>
      <c r="AZ13" s="240">
        <v>243.46236786</v>
      </c>
      <c r="BA13" s="240">
        <v>220.03541193999999</v>
      </c>
      <c r="BB13" s="240">
        <v>219.02298200000001</v>
      </c>
      <c r="BC13" s="240">
        <v>243.42569581000001</v>
      </c>
      <c r="BD13" s="240">
        <v>327.18561199999999</v>
      </c>
      <c r="BE13" s="240">
        <v>391.98496710000001</v>
      </c>
      <c r="BF13" s="240">
        <v>375.51441065</v>
      </c>
      <c r="BG13" s="240">
        <v>310.94898633000003</v>
      </c>
      <c r="BH13" s="240">
        <v>223.0924</v>
      </c>
      <c r="BI13" s="240">
        <v>220.2646</v>
      </c>
      <c r="BJ13" s="333">
        <v>265.75619999999998</v>
      </c>
      <c r="BK13" s="333">
        <v>266.86599999999999</v>
      </c>
      <c r="BL13" s="333">
        <v>246.43790000000001</v>
      </c>
      <c r="BM13" s="333">
        <v>221.35659999999999</v>
      </c>
      <c r="BN13" s="333">
        <v>213.92160000000001</v>
      </c>
      <c r="BO13" s="333">
        <v>241.42840000000001</v>
      </c>
      <c r="BP13" s="333">
        <v>315.36410000000001</v>
      </c>
      <c r="BQ13" s="333">
        <v>376.6549</v>
      </c>
      <c r="BR13" s="333">
        <v>373.28640000000001</v>
      </c>
      <c r="BS13" s="333">
        <v>301.01920000000001</v>
      </c>
      <c r="BT13" s="333">
        <v>226.36240000000001</v>
      </c>
      <c r="BU13" s="333">
        <v>222.89400000000001</v>
      </c>
      <c r="BV13" s="333">
        <v>268.32080000000002</v>
      </c>
    </row>
    <row r="14" spans="1:74" ht="11.1" customHeight="1" x14ac:dyDescent="0.2">
      <c r="A14" s="111" t="s">
        <v>804</v>
      </c>
      <c r="B14" s="205" t="s">
        <v>256</v>
      </c>
      <c r="C14" s="240">
        <v>458.16828709999999</v>
      </c>
      <c r="D14" s="240">
        <v>432.33707285999998</v>
      </c>
      <c r="E14" s="240">
        <v>367.11750999999998</v>
      </c>
      <c r="F14" s="240">
        <v>348.468841</v>
      </c>
      <c r="G14" s="240">
        <v>327.44820451999999</v>
      </c>
      <c r="H14" s="240">
        <v>367.90510699999999</v>
      </c>
      <c r="I14" s="240">
        <v>421.14253129000002</v>
      </c>
      <c r="J14" s="240">
        <v>425.07486934999997</v>
      </c>
      <c r="K14" s="240">
        <v>423.24494666999999</v>
      </c>
      <c r="L14" s="240">
        <v>376.98801871000001</v>
      </c>
      <c r="M14" s="240">
        <v>337.14165532999999</v>
      </c>
      <c r="N14" s="240">
        <v>419.31852935000001</v>
      </c>
      <c r="O14" s="240">
        <v>433.78232645000003</v>
      </c>
      <c r="P14" s="240">
        <v>385.84238893000003</v>
      </c>
      <c r="Q14" s="240">
        <v>357.46511419000001</v>
      </c>
      <c r="R14" s="240">
        <v>340.38886066999999</v>
      </c>
      <c r="S14" s="240">
        <v>305.79577903000001</v>
      </c>
      <c r="T14" s="240">
        <v>362.92859199999998</v>
      </c>
      <c r="U14" s="240">
        <v>428.87730226000002</v>
      </c>
      <c r="V14" s="240">
        <v>411.88228484000001</v>
      </c>
      <c r="W14" s="240">
        <v>432.07542833000002</v>
      </c>
      <c r="X14" s="240">
        <v>388.08432257999999</v>
      </c>
      <c r="Y14" s="240">
        <v>365.93524100000002</v>
      </c>
      <c r="Z14" s="240">
        <v>444.56243323000001</v>
      </c>
      <c r="AA14" s="240">
        <v>447.55470355</v>
      </c>
      <c r="AB14" s="240">
        <v>396.33354931000002</v>
      </c>
      <c r="AC14" s="240">
        <v>365.21470871000002</v>
      </c>
      <c r="AD14" s="240">
        <v>323.77218399999998</v>
      </c>
      <c r="AE14" s="240">
        <v>306.72620129000001</v>
      </c>
      <c r="AF14" s="240">
        <v>372.25786099999999</v>
      </c>
      <c r="AG14" s="240">
        <v>409.17895193999999</v>
      </c>
      <c r="AH14" s="240">
        <v>457.50497452000002</v>
      </c>
      <c r="AI14" s="240">
        <v>395.72094633</v>
      </c>
      <c r="AJ14" s="240">
        <v>353.13975871000002</v>
      </c>
      <c r="AK14" s="240">
        <v>348.57594533000002</v>
      </c>
      <c r="AL14" s="240">
        <v>447.53805483999997</v>
      </c>
      <c r="AM14" s="240">
        <v>491.26194871000001</v>
      </c>
      <c r="AN14" s="240">
        <v>425.18213714000001</v>
      </c>
      <c r="AO14" s="240">
        <v>387.47049515999998</v>
      </c>
      <c r="AP14" s="240">
        <v>327.379616</v>
      </c>
      <c r="AQ14" s="240">
        <v>339.54817742</v>
      </c>
      <c r="AR14" s="240">
        <v>385.85600599999998</v>
      </c>
      <c r="AS14" s="240">
        <v>454.35733968</v>
      </c>
      <c r="AT14" s="240">
        <v>467.56710128999998</v>
      </c>
      <c r="AU14" s="240">
        <v>424.39114367000002</v>
      </c>
      <c r="AV14" s="240">
        <v>339.37544451999997</v>
      </c>
      <c r="AW14" s="240">
        <v>377.13368766999997</v>
      </c>
      <c r="AX14" s="240">
        <v>427.65893096999997</v>
      </c>
      <c r="AY14" s="240">
        <v>438.55983355000001</v>
      </c>
      <c r="AZ14" s="240">
        <v>403.75936393000001</v>
      </c>
      <c r="BA14" s="240">
        <v>421.68675129000002</v>
      </c>
      <c r="BB14" s="240">
        <v>332.99009767000001</v>
      </c>
      <c r="BC14" s="240">
        <v>333.69613322999999</v>
      </c>
      <c r="BD14" s="240">
        <v>349.48979632999999</v>
      </c>
      <c r="BE14" s="240">
        <v>444.73375290000001</v>
      </c>
      <c r="BF14" s="240">
        <v>513.72512547999997</v>
      </c>
      <c r="BG14" s="240">
        <v>344.55442767</v>
      </c>
      <c r="BH14" s="240">
        <v>338.07139999999998</v>
      </c>
      <c r="BI14" s="240">
        <v>367.1207</v>
      </c>
      <c r="BJ14" s="333">
        <v>435.73349999999999</v>
      </c>
      <c r="BK14" s="333">
        <v>459.23169999999999</v>
      </c>
      <c r="BL14" s="333">
        <v>406.71100000000001</v>
      </c>
      <c r="BM14" s="333">
        <v>412.38979999999998</v>
      </c>
      <c r="BN14" s="333">
        <v>329.06029999999998</v>
      </c>
      <c r="BO14" s="333">
        <v>336.00220000000002</v>
      </c>
      <c r="BP14" s="333">
        <v>349.16460000000001</v>
      </c>
      <c r="BQ14" s="333">
        <v>414.43349999999998</v>
      </c>
      <c r="BR14" s="333">
        <v>473.47140000000002</v>
      </c>
      <c r="BS14" s="333">
        <v>333.59519999999998</v>
      </c>
      <c r="BT14" s="333">
        <v>335.5564</v>
      </c>
      <c r="BU14" s="333">
        <v>378.16289999999998</v>
      </c>
      <c r="BV14" s="333">
        <v>448.48099999999999</v>
      </c>
    </row>
    <row r="15" spans="1:74" ht="11.1" customHeight="1" x14ac:dyDescent="0.2">
      <c r="A15" s="111" t="s">
        <v>824</v>
      </c>
      <c r="B15" s="205" t="s">
        <v>257</v>
      </c>
      <c r="C15" s="240">
        <v>14.608471935000001</v>
      </c>
      <c r="D15" s="240">
        <v>13.751063929000001</v>
      </c>
      <c r="E15" s="240">
        <v>12.977654515999999</v>
      </c>
      <c r="F15" s="240">
        <v>11.829851333000001</v>
      </c>
      <c r="G15" s="240">
        <v>11.413808387</v>
      </c>
      <c r="H15" s="240">
        <v>11.586983667</v>
      </c>
      <c r="I15" s="240">
        <v>11.887260323</v>
      </c>
      <c r="J15" s="240">
        <v>12.08483</v>
      </c>
      <c r="K15" s="240">
        <v>12.230372666999999</v>
      </c>
      <c r="L15" s="240">
        <v>12.990402581</v>
      </c>
      <c r="M15" s="240">
        <v>13.182647666999999</v>
      </c>
      <c r="N15" s="240">
        <v>13.633009032</v>
      </c>
      <c r="O15" s="240">
        <v>14.025725806000001</v>
      </c>
      <c r="P15" s="240">
        <v>13.679761071</v>
      </c>
      <c r="Q15" s="240">
        <v>12.402384839</v>
      </c>
      <c r="R15" s="240">
        <v>12.004967000000001</v>
      </c>
      <c r="S15" s="240">
        <v>11.061171613000001</v>
      </c>
      <c r="T15" s="240">
        <v>11.454253333</v>
      </c>
      <c r="U15" s="240">
        <v>12.432090968000001</v>
      </c>
      <c r="V15" s="240">
        <v>12.856195806000001</v>
      </c>
      <c r="W15" s="240">
        <v>13.428299666999999</v>
      </c>
      <c r="X15" s="240">
        <v>12.679321613000001</v>
      </c>
      <c r="Y15" s="240">
        <v>13.616410332999999</v>
      </c>
      <c r="Z15" s="240">
        <v>14.458232258000001</v>
      </c>
      <c r="AA15" s="240">
        <v>14.091412903</v>
      </c>
      <c r="AB15" s="240">
        <v>12.916223448</v>
      </c>
      <c r="AC15" s="240">
        <v>11.869316774</v>
      </c>
      <c r="AD15" s="240">
        <v>11.870941999999999</v>
      </c>
      <c r="AE15" s="240">
        <v>11.264081613</v>
      </c>
      <c r="AF15" s="240">
        <v>11.734430667</v>
      </c>
      <c r="AG15" s="240">
        <v>12.002840967999999</v>
      </c>
      <c r="AH15" s="240">
        <v>12.748007419</v>
      </c>
      <c r="AI15" s="240">
        <v>12.413723666999999</v>
      </c>
      <c r="AJ15" s="240">
        <v>12.701256129000001</v>
      </c>
      <c r="AK15" s="240">
        <v>13.035581000000001</v>
      </c>
      <c r="AL15" s="240">
        <v>14.73947871</v>
      </c>
      <c r="AM15" s="240">
        <v>14.730658387</v>
      </c>
      <c r="AN15" s="240">
        <v>13.571676071000001</v>
      </c>
      <c r="AO15" s="240">
        <v>13.27645871</v>
      </c>
      <c r="AP15" s="240">
        <v>12.117092</v>
      </c>
      <c r="AQ15" s="240">
        <v>11.628399032000001</v>
      </c>
      <c r="AR15" s="240">
        <v>11.745936333</v>
      </c>
      <c r="AS15" s="240">
        <v>12.286245484</v>
      </c>
      <c r="AT15" s="240">
        <v>12.516493871</v>
      </c>
      <c r="AU15" s="240">
        <v>12.466835</v>
      </c>
      <c r="AV15" s="240">
        <v>12.654257097</v>
      </c>
      <c r="AW15" s="240">
        <v>13.446372332999999</v>
      </c>
      <c r="AX15" s="240">
        <v>13.769875161</v>
      </c>
      <c r="AY15" s="240">
        <v>14.165088387000001</v>
      </c>
      <c r="AZ15" s="240">
        <v>13.910793214</v>
      </c>
      <c r="BA15" s="240">
        <v>13.130889677000001</v>
      </c>
      <c r="BB15" s="240">
        <v>12.52758</v>
      </c>
      <c r="BC15" s="240">
        <v>11.590803226</v>
      </c>
      <c r="BD15" s="240">
        <v>11.826333999999999</v>
      </c>
      <c r="BE15" s="240">
        <v>12.278597742000001</v>
      </c>
      <c r="BF15" s="240">
        <v>12.698515806</v>
      </c>
      <c r="BG15" s="240">
        <v>12.810019667000001</v>
      </c>
      <c r="BH15" s="240">
        <v>12.482329999999999</v>
      </c>
      <c r="BI15" s="240">
        <v>13.25732</v>
      </c>
      <c r="BJ15" s="333">
        <v>13.591950000000001</v>
      </c>
      <c r="BK15" s="333">
        <v>14.02308</v>
      </c>
      <c r="BL15" s="333">
        <v>13.77863</v>
      </c>
      <c r="BM15" s="333">
        <v>13.01451</v>
      </c>
      <c r="BN15" s="333">
        <v>12.42033</v>
      </c>
      <c r="BO15" s="333">
        <v>11.500069999999999</v>
      </c>
      <c r="BP15" s="333">
        <v>11.74375</v>
      </c>
      <c r="BQ15" s="333">
        <v>12.203620000000001</v>
      </c>
      <c r="BR15" s="333">
        <v>12.632440000000001</v>
      </c>
      <c r="BS15" s="333">
        <v>12.75259</v>
      </c>
      <c r="BT15" s="333">
        <v>12.434570000000001</v>
      </c>
      <c r="BU15" s="333">
        <v>13.21414</v>
      </c>
      <c r="BV15" s="333">
        <v>13.54772</v>
      </c>
    </row>
    <row r="16" spans="1:74" ht="11.1" customHeight="1" x14ac:dyDescent="0.2">
      <c r="A16" s="111" t="s">
        <v>825</v>
      </c>
      <c r="B16" s="205" t="s">
        <v>575</v>
      </c>
      <c r="C16" s="240">
        <v>4726.1755597000001</v>
      </c>
      <c r="D16" s="240">
        <v>4588.4056442999999</v>
      </c>
      <c r="E16" s="240">
        <v>3684.9291754999999</v>
      </c>
      <c r="F16" s="240">
        <v>3076.3238342999998</v>
      </c>
      <c r="G16" s="240">
        <v>3087.9602519</v>
      </c>
      <c r="H16" s="240">
        <v>3934.9678933</v>
      </c>
      <c r="I16" s="240">
        <v>4420.2570794000003</v>
      </c>
      <c r="J16" s="240">
        <v>4381.6063428999996</v>
      </c>
      <c r="K16" s="240">
        <v>4024.7115816999999</v>
      </c>
      <c r="L16" s="240">
        <v>3162.5058660999998</v>
      </c>
      <c r="M16" s="240">
        <v>3316.1923692999999</v>
      </c>
      <c r="N16" s="240">
        <v>3896.7941989999999</v>
      </c>
      <c r="O16" s="240">
        <v>4444.0277032000004</v>
      </c>
      <c r="P16" s="240">
        <v>4422.7757357</v>
      </c>
      <c r="Q16" s="240">
        <v>3779.5842161</v>
      </c>
      <c r="R16" s="240">
        <v>3006.6395790000001</v>
      </c>
      <c r="S16" s="240">
        <v>3069.6946094</v>
      </c>
      <c r="T16" s="240">
        <v>4009.9917850000002</v>
      </c>
      <c r="U16" s="240">
        <v>4710.9125997000001</v>
      </c>
      <c r="V16" s="240">
        <v>4661.7788586999995</v>
      </c>
      <c r="W16" s="240">
        <v>4180.5555430000004</v>
      </c>
      <c r="X16" s="240">
        <v>3204.80798</v>
      </c>
      <c r="Y16" s="240">
        <v>3089.2583076999999</v>
      </c>
      <c r="Z16" s="240">
        <v>3602.2721571000002</v>
      </c>
      <c r="AA16" s="240">
        <v>4224.8983329000002</v>
      </c>
      <c r="AB16" s="240">
        <v>3998.6008631</v>
      </c>
      <c r="AC16" s="240">
        <v>3233.1153377000001</v>
      </c>
      <c r="AD16" s="240">
        <v>2941.4780123</v>
      </c>
      <c r="AE16" s="240">
        <v>3038.6461202999999</v>
      </c>
      <c r="AF16" s="240">
        <v>4173.7079819999999</v>
      </c>
      <c r="AG16" s="240">
        <v>4980.9460319</v>
      </c>
      <c r="AH16" s="240">
        <v>5046.5007610000002</v>
      </c>
      <c r="AI16" s="240">
        <v>4312.0977206999996</v>
      </c>
      <c r="AJ16" s="240">
        <v>3274.450511</v>
      </c>
      <c r="AK16" s="240">
        <v>3108.1363769999998</v>
      </c>
      <c r="AL16" s="240">
        <v>3912.2856618999999</v>
      </c>
      <c r="AM16" s="240">
        <v>4168.1451183999998</v>
      </c>
      <c r="AN16" s="240">
        <v>3606.0084179</v>
      </c>
      <c r="AO16" s="240">
        <v>3325.6619439000001</v>
      </c>
      <c r="AP16" s="240">
        <v>3024.1501287000001</v>
      </c>
      <c r="AQ16" s="240">
        <v>3170.3599619000001</v>
      </c>
      <c r="AR16" s="240">
        <v>4084.7723019999999</v>
      </c>
      <c r="AS16" s="240">
        <v>4835.4994122999997</v>
      </c>
      <c r="AT16" s="240">
        <v>4580.8763397000002</v>
      </c>
      <c r="AU16" s="240">
        <v>3959.2927442999999</v>
      </c>
      <c r="AV16" s="240">
        <v>3316.4852587</v>
      </c>
      <c r="AW16" s="240">
        <v>3277.352183</v>
      </c>
      <c r="AX16" s="240">
        <v>3935.6327928999999</v>
      </c>
      <c r="AY16" s="240">
        <v>4805.7418025999996</v>
      </c>
      <c r="AZ16" s="240">
        <v>4049.3879707000001</v>
      </c>
      <c r="BA16" s="240">
        <v>3449.6404567999998</v>
      </c>
      <c r="BB16" s="240">
        <v>3170.9353593000001</v>
      </c>
      <c r="BC16" s="240">
        <v>3337.1790099999998</v>
      </c>
      <c r="BD16" s="240">
        <v>4315.9182773000002</v>
      </c>
      <c r="BE16" s="240">
        <v>4937.7653994000002</v>
      </c>
      <c r="BF16" s="240">
        <v>4923.7550545000004</v>
      </c>
      <c r="BG16" s="240">
        <v>4281.9274033000002</v>
      </c>
      <c r="BH16" s="240">
        <v>3410.3411299999998</v>
      </c>
      <c r="BI16" s="240">
        <v>3421.7659199999998</v>
      </c>
      <c r="BJ16" s="333">
        <v>4069.9589999999998</v>
      </c>
      <c r="BK16" s="333">
        <v>4706.3509999999997</v>
      </c>
      <c r="BL16" s="333">
        <v>4120.2470000000003</v>
      </c>
      <c r="BM16" s="333">
        <v>3498.58</v>
      </c>
      <c r="BN16" s="333">
        <v>3036.5419999999999</v>
      </c>
      <c r="BO16" s="333">
        <v>3125.538</v>
      </c>
      <c r="BP16" s="333">
        <v>4082.8910000000001</v>
      </c>
      <c r="BQ16" s="333">
        <v>4785.0439999999999</v>
      </c>
      <c r="BR16" s="333">
        <v>4767.491</v>
      </c>
      <c r="BS16" s="333">
        <v>4010.7020000000002</v>
      </c>
      <c r="BT16" s="333">
        <v>3314.598</v>
      </c>
      <c r="BU16" s="333">
        <v>3300.8739999999998</v>
      </c>
      <c r="BV16" s="333">
        <v>3970.17</v>
      </c>
    </row>
    <row r="17" spans="1:74" ht="11.1" customHeight="1" x14ac:dyDescent="0.2">
      <c r="A17" s="111"/>
      <c r="B17" s="113" t="s">
        <v>11</v>
      </c>
      <c r="C17" s="236"/>
      <c r="D17" s="236"/>
      <c r="E17" s="236"/>
      <c r="F17" s="236"/>
      <c r="G17" s="236"/>
      <c r="H17" s="236"/>
      <c r="I17" s="236"/>
      <c r="J17" s="236"/>
      <c r="K17" s="236"/>
      <c r="L17" s="236"/>
      <c r="M17" s="236"/>
      <c r="N17" s="236"/>
      <c r="O17" s="236"/>
      <c r="P17" s="236"/>
      <c r="Q17" s="236"/>
      <c r="R17" s="236"/>
      <c r="S17" s="236"/>
      <c r="T17" s="236"/>
      <c r="U17" s="236"/>
      <c r="V17" s="236"/>
      <c r="W17" s="236"/>
      <c r="X17" s="236"/>
      <c r="Y17" s="236"/>
      <c r="Z17" s="236"/>
      <c r="AA17" s="236"/>
      <c r="AB17" s="236"/>
      <c r="AC17" s="236"/>
      <c r="AD17" s="236"/>
      <c r="AE17" s="236"/>
      <c r="AF17" s="236"/>
      <c r="AG17" s="236"/>
      <c r="AH17" s="236"/>
      <c r="AI17" s="236"/>
      <c r="AJ17" s="236"/>
      <c r="AK17" s="236"/>
      <c r="AL17" s="236"/>
      <c r="AM17" s="236"/>
      <c r="AN17" s="236"/>
      <c r="AO17" s="236"/>
      <c r="AP17" s="236"/>
      <c r="AQ17" s="236"/>
      <c r="AR17" s="236"/>
      <c r="AS17" s="236"/>
      <c r="AT17" s="236"/>
      <c r="AU17" s="236"/>
      <c r="AV17" s="236"/>
      <c r="AW17" s="236"/>
      <c r="AX17" s="236"/>
      <c r="AY17" s="236"/>
      <c r="AZ17" s="236"/>
      <c r="BA17" s="236"/>
      <c r="BB17" s="236"/>
      <c r="BC17" s="236"/>
      <c r="BD17" s="236"/>
      <c r="BE17" s="236"/>
      <c r="BF17" s="236"/>
      <c r="BG17" s="236"/>
      <c r="BH17" s="236"/>
      <c r="BI17" s="236"/>
      <c r="BJ17" s="372"/>
      <c r="BK17" s="372"/>
      <c r="BL17" s="372"/>
      <c r="BM17" s="372"/>
      <c r="BN17" s="372"/>
      <c r="BO17" s="372"/>
      <c r="BP17" s="372"/>
      <c r="BQ17" s="372"/>
      <c r="BR17" s="372"/>
      <c r="BS17" s="372"/>
      <c r="BT17" s="372"/>
      <c r="BU17" s="372"/>
      <c r="BV17" s="372"/>
    </row>
    <row r="18" spans="1:74" ht="11.1" customHeight="1" x14ac:dyDescent="0.2">
      <c r="A18" s="111" t="s">
        <v>805</v>
      </c>
      <c r="B18" s="205" t="s">
        <v>567</v>
      </c>
      <c r="C18" s="240">
        <v>148.98061709999999</v>
      </c>
      <c r="D18" s="240">
        <v>157.35917499999999</v>
      </c>
      <c r="E18" s="240">
        <v>141.01019805999999</v>
      </c>
      <c r="F18" s="240">
        <v>135.61142067</v>
      </c>
      <c r="G18" s="240">
        <v>132.45211774000001</v>
      </c>
      <c r="H18" s="240">
        <v>147.85438866999999</v>
      </c>
      <c r="I18" s="240">
        <v>159.52501355000001</v>
      </c>
      <c r="J18" s="240">
        <v>150.20056581</v>
      </c>
      <c r="K18" s="240">
        <v>155.35405299999999</v>
      </c>
      <c r="L18" s="240">
        <v>139.15450419000001</v>
      </c>
      <c r="M18" s="240">
        <v>139.55467967000001</v>
      </c>
      <c r="N18" s="240">
        <v>139.9590771</v>
      </c>
      <c r="O18" s="240">
        <v>146.32858934999999</v>
      </c>
      <c r="P18" s="240">
        <v>157.66997107</v>
      </c>
      <c r="Q18" s="240">
        <v>141.88768160999999</v>
      </c>
      <c r="R18" s="240">
        <v>138.12731966999999</v>
      </c>
      <c r="S18" s="240">
        <v>130.85264226000001</v>
      </c>
      <c r="T18" s="240">
        <v>150.38126432999999</v>
      </c>
      <c r="U18" s="240">
        <v>159.29891065000001</v>
      </c>
      <c r="V18" s="240">
        <v>161.02950354999999</v>
      </c>
      <c r="W18" s="240">
        <v>159.763563</v>
      </c>
      <c r="X18" s="240">
        <v>139.39484934999999</v>
      </c>
      <c r="Y18" s="240">
        <v>133.90129433000001</v>
      </c>
      <c r="Z18" s="240">
        <v>137.44297194000001</v>
      </c>
      <c r="AA18" s="240">
        <v>144.65832839000001</v>
      </c>
      <c r="AB18" s="240">
        <v>143.58782102999999</v>
      </c>
      <c r="AC18" s="240">
        <v>139.30783097</v>
      </c>
      <c r="AD18" s="240">
        <v>134.03724333</v>
      </c>
      <c r="AE18" s="240">
        <v>128.84737032000001</v>
      </c>
      <c r="AF18" s="240">
        <v>150.577483</v>
      </c>
      <c r="AG18" s="240">
        <v>156.74722903</v>
      </c>
      <c r="AH18" s="240">
        <v>167.26882323000001</v>
      </c>
      <c r="AI18" s="240">
        <v>157.97327666999999</v>
      </c>
      <c r="AJ18" s="240">
        <v>136.85251129</v>
      </c>
      <c r="AK18" s="240">
        <v>132.44098632999999</v>
      </c>
      <c r="AL18" s="240">
        <v>137.22753613</v>
      </c>
      <c r="AM18" s="240">
        <v>144.9231829</v>
      </c>
      <c r="AN18" s="240">
        <v>143.37022107000001</v>
      </c>
      <c r="AO18" s="240">
        <v>141.48911967999999</v>
      </c>
      <c r="AP18" s="240">
        <v>134.84985133000001</v>
      </c>
      <c r="AQ18" s="240">
        <v>131.26964613000001</v>
      </c>
      <c r="AR18" s="240">
        <v>151.24184367000001</v>
      </c>
      <c r="AS18" s="240">
        <v>158.65842290000001</v>
      </c>
      <c r="AT18" s="240">
        <v>158.21889386999999</v>
      </c>
      <c r="AU18" s="240">
        <v>150.00559267</v>
      </c>
      <c r="AV18" s="240">
        <v>136.16587193999999</v>
      </c>
      <c r="AW18" s="240">
        <v>138.73402200000001</v>
      </c>
      <c r="AX18" s="240">
        <v>142.21003999999999</v>
      </c>
      <c r="AY18" s="240">
        <v>147.52812</v>
      </c>
      <c r="AZ18" s="240">
        <v>144.89080536</v>
      </c>
      <c r="BA18" s="240">
        <v>132.39023419</v>
      </c>
      <c r="BB18" s="240">
        <v>130.742977</v>
      </c>
      <c r="BC18" s="240">
        <v>131.55412870999999</v>
      </c>
      <c r="BD18" s="240">
        <v>146.32053033</v>
      </c>
      <c r="BE18" s="240">
        <v>160.31739418999999</v>
      </c>
      <c r="BF18" s="240">
        <v>167.51981516000001</v>
      </c>
      <c r="BG18" s="240">
        <v>150.39382633</v>
      </c>
      <c r="BH18" s="240">
        <v>136.52979999999999</v>
      </c>
      <c r="BI18" s="240">
        <v>139.87090000000001</v>
      </c>
      <c r="BJ18" s="333">
        <v>141.17519999999999</v>
      </c>
      <c r="BK18" s="333">
        <v>146.5652</v>
      </c>
      <c r="BL18" s="333">
        <v>146.33179999999999</v>
      </c>
      <c r="BM18" s="333">
        <v>134.0805</v>
      </c>
      <c r="BN18" s="333">
        <v>129.62</v>
      </c>
      <c r="BO18" s="333">
        <v>129.2843</v>
      </c>
      <c r="BP18" s="333">
        <v>148.99170000000001</v>
      </c>
      <c r="BQ18" s="333">
        <v>154.42699999999999</v>
      </c>
      <c r="BR18" s="333">
        <v>156.42099999999999</v>
      </c>
      <c r="BS18" s="333">
        <v>146.89769999999999</v>
      </c>
      <c r="BT18" s="333">
        <v>135.93389999999999</v>
      </c>
      <c r="BU18" s="333">
        <v>137.12090000000001</v>
      </c>
      <c r="BV18" s="333">
        <v>138.01329999999999</v>
      </c>
    </row>
    <row r="19" spans="1:74" ht="11.1" customHeight="1" x14ac:dyDescent="0.2">
      <c r="A19" s="111" t="s">
        <v>806</v>
      </c>
      <c r="B19" s="187" t="s">
        <v>600</v>
      </c>
      <c r="C19" s="240">
        <v>437.55661709999998</v>
      </c>
      <c r="D19" s="240">
        <v>470.79638535999999</v>
      </c>
      <c r="E19" s="240">
        <v>424.89121516</v>
      </c>
      <c r="F19" s="240">
        <v>404.12835667000002</v>
      </c>
      <c r="G19" s="240">
        <v>395.16462483999999</v>
      </c>
      <c r="H19" s="240">
        <v>444.72388367000002</v>
      </c>
      <c r="I19" s="240">
        <v>478.48258128999998</v>
      </c>
      <c r="J19" s="240">
        <v>455.66055581000001</v>
      </c>
      <c r="K19" s="240">
        <v>456.00898833000002</v>
      </c>
      <c r="L19" s="240">
        <v>408.23757354999998</v>
      </c>
      <c r="M19" s="240">
        <v>403.47341999999998</v>
      </c>
      <c r="N19" s="240">
        <v>419.69982613000002</v>
      </c>
      <c r="O19" s="240">
        <v>434.41167710000002</v>
      </c>
      <c r="P19" s="240">
        <v>472.82869036</v>
      </c>
      <c r="Q19" s="240">
        <v>430.00023484000002</v>
      </c>
      <c r="R19" s="240">
        <v>401.08102066999999</v>
      </c>
      <c r="S19" s="240">
        <v>406.63846129000001</v>
      </c>
      <c r="T19" s="240">
        <v>446.00853999999998</v>
      </c>
      <c r="U19" s="240">
        <v>476.40010160999998</v>
      </c>
      <c r="V19" s="240">
        <v>482.32858257999999</v>
      </c>
      <c r="W19" s="240">
        <v>479.19822667</v>
      </c>
      <c r="X19" s="240">
        <v>408.31087323000003</v>
      </c>
      <c r="Y19" s="240">
        <v>401.24821800000001</v>
      </c>
      <c r="Z19" s="240">
        <v>407.33731258</v>
      </c>
      <c r="AA19" s="240">
        <v>424.30752581000002</v>
      </c>
      <c r="AB19" s="240">
        <v>440.65219137999998</v>
      </c>
      <c r="AC19" s="240">
        <v>408.09402065</v>
      </c>
      <c r="AD19" s="240">
        <v>389.94491933</v>
      </c>
      <c r="AE19" s="240">
        <v>395.47349451999997</v>
      </c>
      <c r="AF19" s="240">
        <v>446.475076</v>
      </c>
      <c r="AG19" s="240">
        <v>483.25817710000001</v>
      </c>
      <c r="AH19" s="240">
        <v>502.86380161</v>
      </c>
      <c r="AI19" s="240">
        <v>483.11819432999999</v>
      </c>
      <c r="AJ19" s="240">
        <v>411.18490355</v>
      </c>
      <c r="AK19" s="240">
        <v>404.08293566999998</v>
      </c>
      <c r="AL19" s="240">
        <v>414.40709935000001</v>
      </c>
      <c r="AM19" s="240">
        <v>428.29315451999997</v>
      </c>
      <c r="AN19" s="240">
        <v>447.36201713999998</v>
      </c>
      <c r="AO19" s="240">
        <v>400.70980451999998</v>
      </c>
      <c r="AP19" s="240">
        <v>392.76602200000002</v>
      </c>
      <c r="AQ19" s="240">
        <v>385.45996031999999</v>
      </c>
      <c r="AR19" s="240">
        <v>440.21316532999998</v>
      </c>
      <c r="AS19" s="240">
        <v>476.63741742000002</v>
      </c>
      <c r="AT19" s="240">
        <v>464.96714580999998</v>
      </c>
      <c r="AU19" s="240">
        <v>451.01616967000001</v>
      </c>
      <c r="AV19" s="240">
        <v>414.10797676999999</v>
      </c>
      <c r="AW19" s="240">
        <v>407.25192900000002</v>
      </c>
      <c r="AX19" s="240">
        <v>418.98257096999998</v>
      </c>
      <c r="AY19" s="240">
        <v>440.73679290000001</v>
      </c>
      <c r="AZ19" s="240">
        <v>448.42066892999998</v>
      </c>
      <c r="BA19" s="240">
        <v>405.88114160999999</v>
      </c>
      <c r="BB19" s="240">
        <v>398.23666166999999</v>
      </c>
      <c r="BC19" s="240">
        <v>395.22252806</v>
      </c>
      <c r="BD19" s="240">
        <v>441.158456</v>
      </c>
      <c r="BE19" s="240">
        <v>476.80976355000001</v>
      </c>
      <c r="BF19" s="240">
        <v>491.51906193999997</v>
      </c>
      <c r="BG19" s="240">
        <v>470.45476432999999</v>
      </c>
      <c r="BH19" s="240">
        <v>411.18259999999998</v>
      </c>
      <c r="BI19" s="240">
        <v>406.71789999999999</v>
      </c>
      <c r="BJ19" s="333">
        <v>417.46570000000003</v>
      </c>
      <c r="BK19" s="333">
        <v>436.63600000000002</v>
      </c>
      <c r="BL19" s="333">
        <v>448.33670000000001</v>
      </c>
      <c r="BM19" s="333">
        <v>406.3125</v>
      </c>
      <c r="BN19" s="333">
        <v>393.75920000000002</v>
      </c>
      <c r="BO19" s="333">
        <v>385.1798</v>
      </c>
      <c r="BP19" s="333">
        <v>442.04450000000003</v>
      </c>
      <c r="BQ19" s="333">
        <v>469.43560000000002</v>
      </c>
      <c r="BR19" s="333">
        <v>468.61009999999999</v>
      </c>
      <c r="BS19" s="333">
        <v>448.9153</v>
      </c>
      <c r="BT19" s="333">
        <v>406.19110000000001</v>
      </c>
      <c r="BU19" s="333">
        <v>403.41460000000001</v>
      </c>
      <c r="BV19" s="333">
        <v>413.2432</v>
      </c>
    </row>
    <row r="20" spans="1:74" ht="11.1" customHeight="1" x14ac:dyDescent="0.2">
      <c r="A20" s="111" t="s">
        <v>808</v>
      </c>
      <c r="B20" s="205" t="s">
        <v>568</v>
      </c>
      <c r="C20" s="240">
        <v>523.78030032000004</v>
      </c>
      <c r="D20" s="240">
        <v>519.17550714000004</v>
      </c>
      <c r="E20" s="240">
        <v>488.84558386999998</v>
      </c>
      <c r="F20" s="240">
        <v>458.35539799999998</v>
      </c>
      <c r="G20" s="240">
        <v>474.85867129000002</v>
      </c>
      <c r="H20" s="240">
        <v>536.29964932999997</v>
      </c>
      <c r="I20" s="240">
        <v>527.39555226000004</v>
      </c>
      <c r="J20" s="240">
        <v>538.24536129000001</v>
      </c>
      <c r="K20" s="240">
        <v>507.49825167</v>
      </c>
      <c r="L20" s="240">
        <v>474.22672387</v>
      </c>
      <c r="M20" s="240">
        <v>479.68170333</v>
      </c>
      <c r="N20" s="240">
        <v>484.52318774000003</v>
      </c>
      <c r="O20" s="240">
        <v>511.46493161000001</v>
      </c>
      <c r="P20" s="240">
        <v>529.79848892999996</v>
      </c>
      <c r="Q20" s="240">
        <v>485.72947128999999</v>
      </c>
      <c r="R20" s="240">
        <v>457.40758867</v>
      </c>
      <c r="S20" s="240">
        <v>485.17988129000003</v>
      </c>
      <c r="T20" s="240">
        <v>526.51621066999996</v>
      </c>
      <c r="U20" s="240">
        <v>552.30735226000002</v>
      </c>
      <c r="V20" s="240">
        <v>542.24328032000005</v>
      </c>
      <c r="W20" s="240">
        <v>531.69134033</v>
      </c>
      <c r="X20" s="240">
        <v>475.26048871</v>
      </c>
      <c r="Y20" s="240">
        <v>465.24631399999998</v>
      </c>
      <c r="Z20" s="240">
        <v>469.10693773999998</v>
      </c>
      <c r="AA20" s="240">
        <v>499.90867355</v>
      </c>
      <c r="AB20" s="240">
        <v>495.28738344999999</v>
      </c>
      <c r="AC20" s="240">
        <v>468.74157484</v>
      </c>
      <c r="AD20" s="240">
        <v>462.09718600000002</v>
      </c>
      <c r="AE20" s="240">
        <v>474.39114676999998</v>
      </c>
      <c r="AF20" s="240">
        <v>542.26607733000003</v>
      </c>
      <c r="AG20" s="240">
        <v>563.86077870999998</v>
      </c>
      <c r="AH20" s="240">
        <v>593.21352870999999</v>
      </c>
      <c r="AI20" s="240">
        <v>541.25681867000003</v>
      </c>
      <c r="AJ20" s="240">
        <v>485.02537160999998</v>
      </c>
      <c r="AK20" s="240">
        <v>467.20959766999999</v>
      </c>
      <c r="AL20" s="240">
        <v>495.59671484</v>
      </c>
      <c r="AM20" s="240">
        <v>495.53122645000002</v>
      </c>
      <c r="AN20" s="240">
        <v>488.72335679000003</v>
      </c>
      <c r="AO20" s="240">
        <v>480.87139418999999</v>
      </c>
      <c r="AP20" s="240">
        <v>450.17482432999998</v>
      </c>
      <c r="AQ20" s="240">
        <v>473.33375065000001</v>
      </c>
      <c r="AR20" s="240">
        <v>534.54221967000001</v>
      </c>
      <c r="AS20" s="240">
        <v>554.47876289999999</v>
      </c>
      <c r="AT20" s="240">
        <v>533.12975902999995</v>
      </c>
      <c r="AU20" s="240">
        <v>520.85236499999996</v>
      </c>
      <c r="AV20" s="240">
        <v>484.10837613000001</v>
      </c>
      <c r="AW20" s="240">
        <v>473.92813599999999</v>
      </c>
      <c r="AX20" s="240">
        <v>485.01449355</v>
      </c>
      <c r="AY20" s="240">
        <v>516.57942838999998</v>
      </c>
      <c r="AZ20" s="240">
        <v>502.13242571000001</v>
      </c>
      <c r="BA20" s="240">
        <v>477.84342419000001</v>
      </c>
      <c r="BB20" s="240">
        <v>462.06247500000001</v>
      </c>
      <c r="BC20" s="240">
        <v>501.25634516000002</v>
      </c>
      <c r="BD20" s="240">
        <v>540.39632867</v>
      </c>
      <c r="BE20" s="240">
        <v>562.68648934999999</v>
      </c>
      <c r="BF20" s="240">
        <v>575.81705677000002</v>
      </c>
      <c r="BG20" s="240">
        <v>528.35555466999995</v>
      </c>
      <c r="BH20" s="240">
        <v>493.25450000000001</v>
      </c>
      <c r="BI20" s="240">
        <v>482.75360000000001</v>
      </c>
      <c r="BJ20" s="333">
        <v>482.16520000000003</v>
      </c>
      <c r="BK20" s="333">
        <v>514.03890000000001</v>
      </c>
      <c r="BL20" s="333">
        <v>505.428</v>
      </c>
      <c r="BM20" s="333">
        <v>475.3297</v>
      </c>
      <c r="BN20" s="333">
        <v>452.09870000000001</v>
      </c>
      <c r="BO20" s="333">
        <v>482.36009999999999</v>
      </c>
      <c r="BP20" s="333">
        <v>527.95730000000003</v>
      </c>
      <c r="BQ20" s="333">
        <v>559.90160000000003</v>
      </c>
      <c r="BR20" s="333">
        <v>561.07799999999997</v>
      </c>
      <c r="BS20" s="333">
        <v>512.34829999999999</v>
      </c>
      <c r="BT20" s="333">
        <v>491.85599999999999</v>
      </c>
      <c r="BU20" s="333">
        <v>475.39019999999999</v>
      </c>
      <c r="BV20" s="333">
        <v>481.89460000000003</v>
      </c>
    </row>
    <row r="21" spans="1:74" ht="11.1" customHeight="1" x14ac:dyDescent="0.2">
      <c r="A21" s="111" t="s">
        <v>809</v>
      </c>
      <c r="B21" s="205" t="s">
        <v>569</v>
      </c>
      <c r="C21" s="240">
        <v>284.77835484000002</v>
      </c>
      <c r="D21" s="240">
        <v>292.39871036</v>
      </c>
      <c r="E21" s="240">
        <v>263.87892452</v>
      </c>
      <c r="F21" s="240">
        <v>253.20446867000001</v>
      </c>
      <c r="G21" s="240">
        <v>261.00004774000001</v>
      </c>
      <c r="H21" s="240">
        <v>287.40642333</v>
      </c>
      <c r="I21" s="240">
        <v>290.34049677000002</v>
      </c>
      <c r="J21" s="240">
        <v>303.61049516000003</v>
      </c>
      <c r="K21" s="240">
        <v>279.52962600000001</v>
      </c>
      <c r="L21" s="240">
        <v>258.90791387000002</v>
      </c>
      <c r="M21" s="240">
        <v>268.72248232999999</v>
      </c>
      <c r="N21" s="240">
        <v>268.55554483999998</v>
      </c>
      <c r="O21" s="240">
        <v>283.93390065</v>
      </c>
      <c r="P21" s="240">
        <v>293.64354393000002</v>
      </c>
      <c r="Q21" s="240">
        <v>263.25088452</v>
      </c>
      <c r="R21" s="240">
        <v>254.057975</v>
      </c>
      <c r="S21" s="240">
        <v>258.84541354999999</v>
      </c>
      <c r="T21" s="240">
        <v>291.03216932999999</v>
      </c>
      <c r="U21" s="240">
        <v>309.9495129</v>
      </c>
      <c r="V21" s="240">
        <v>301.57284226000002</v>
      </c>
      <c r="W21" s="240">
        <v>298.54257833000003</v>
      </c>
      <c r="X21" s="240">
        <v>261.63768032000002</v>
      </c>
      <c r="Y21" s="240">
        <v>263.42649</v>
      </c>
      <c r="Z21" s="240">
        <v>265.23303128999999</v>
      </c>
      <c r="AA21" s="240">
        <v>279.05059839</v>
      </c>
      <c r="AB21" s="240">
        <v>278.38554551999999</v>
      </c>
      <c r="AC21" s="240">
        <v>256.94431419</v>
      </c>
      <c r="AD21" s="240">
        <v>252.437105</v>
      </c>
      <c r="AE21" s="240">
        <v>259.74527839000001</v>
      </c>
      <c r="AF21" s="240">
        <v>303.04907466999998</v>
      </c>
      <c r="AG21" s="240">
        <v>312.18286065000001</v>
      </c>
      <c r="AH21" s="240">
        <v>319.52713258</v>
      </c>
      <c r="AI21" s="240">
        <v>294.26994100000002</v>
      </c>
      <c r="AJ21" s="240">
        <v>268.92717193999999</v>
      </c>
      <c r="AK21" s="240">
        <v>263.14419800000002</v>
      </c>
      <c r="AL21" s="240">
        <v>281.03524548000001</v>
      </c>
      <c r="AM21" s="240">
        <v>280.02192031999999</v>
      </c>
      <c r="AN21" s="240">
        <v>274.06624070999999</v>
      </c>
      <c r="AO21" s="240">
        <v>262.92216194000002</v>
      </c>
      <c r="AP21" s="240">
        <v>255.76354567000001</v>
      </c>
      <c r="AQ21" s="240">
        <v>259.92131870999998</v>
      </c>
      <c r="AR21" s="240">
        <v>295.95645999999999</v>
      </c>
      <c r="AS21" s="240">
        <v>317.77573645000001</v>
      </c>
      <c r="AT21" s="240">
        <v>298.88977548000003</v>
      </c>
      <c r="AU21" s="240">
        <v>292.55032767</v>
      </c>
      <c r="AV21" s="240">
        <v>265.58504419000002</v>
      </c>
      <c r="AW21" s="240">
        <v>266.12176367000001</v>
      </c>
      <c r="AX21" s="240">
        <v>278.93392516</v>
      </c>
      <c r="AY21" s="240">
        <v>288.42020000000002</v>
      </c>
      <c r="AZ21" s="240">
        <v>290.59721357000001</v>
      </c>
      <c r="BA21" s="240">
        <v>268.60564065</v>
      </c>
      <c r="BB21" s="240">
        <v>262.75880899999999</v>
      </c>
      <c r="BC21" s="240">
        <v>277.74554452000001</v>
      </c>
      <c r="BD21" s="240">
        <v>306.44795766999999</v>
      </c>
      <c r="BE21" s="240">
        <v>314.72905838999998</v>
      </c>
      <c r="BF21" s="240">
        <v>318.13658644999998</v>
      </c>
      <c r="BG21" s="240">
        <v>289.523437</v>
      </c>
      <c r="BH21" s="240">
        <v>260.63830000000002</v>
      </c>
      <c r="BI21" s="240">
        <v>268.93990000000002</v>
      </c>
      <c r="BJ21" s="333">
        <v>279.00029999999998</v>
      </c>
      <c r="BK21" s="333">
        <v>288.3621</v>
      </c>
      <c r="BL21" s="333">
        <v>288.77449999999999</v>
      </c>
      <c r="BM21" s="333">
        <v>269.88069999999999</v>
      </c>
      <c r="BN21" s="333">
        <v>258.76920000000001</v>
      </c>
      <c r="BO21" s="333">
        <v>267.30799999999999</v>
      </c>
      <c r="BP21" s="333">
        <v>295.25659999999999</v>
      </c>
      <c r="BQ21" s="333">
        <v>317.51769999999999</v>
      </c>
      <c r="BR21" s="333">
        <v>321.15129999999999</v>
      </c>
      <c r="BS21" s="333">
        <v>287.54270000000002</v>
      </c>
      <c r="BT21" s="333">
        <v>261.29469999999998</v>
      </c>
      <c r="BU21" s="333">
        <v>266.28949999999998</v>
      </c>
      <c r="BV21" s="333">
        <v>281.40199999999999</v>
      </c>
    </row>
    <row r="22" spans="1:74" ht="11.1" customHeight="1" x14ac:dyDescent="0.2">
      <c r="A22" s="111" t="s">
        <v>810</v>
      </c>
      <c r="B22" s="205" t="s">
        <v>570</v>
      </c>
      <c r="C22" s="240">
        <v>834.66054902999997</v>
      </c>
      <c r="D22" s="240">
        <v>800.97664856999995</v>
      </c>
      <c r="E22" s="240">
        <v>776.24741871000003</v>
      </c>
      <c r="F22" s="240">
        <v>774.52108899999996</v>
      </c>
      <c r="G22" s="240">
        <v>833.53045386999997</v>
      </c>
      <c r="H22" s="240">
        <v>920.65165366999997</v>
      </c>
      <c r="I22" s="240">
        <v>927.55513226000005</v>
      </c>
      <c r="J22" s="240">
        <v>939.11535709999998</v>
      </c>
      <c r="K22" s="240">
        <v>895.52846499999998</v>
      </c>
      <c r="L22" s="240">
        <v>822.53653548</v>
      </c>
      <c r="M22" s="240">
        <v>794.98112232999995</v>
      </c>
      <c r="N22" s="240">
        <v>765.68506935000005</v>
      </c>
      <c r="O22" s="240">
        <v>809.10166000000004</v>
      </c>
      <c r="P22" s="240">
        <v>855.87908357000003</v>
      </c>
      <c r="Q22" s="240">
        <v>765.47179000000006</v>
      </c>
      <c r="R22" s="240">
        <v>797.28383899999994</v>
      </c>
      <c r="S22" s="240">
        <v>849.02849226000001</v>
      </c>
      <c r="T22" s="240">
        <v>942.01481466999996</v>
      </c>
      <c r="U22" s="240">
        <v>957.26464452000005</v>
      </c>
      <c r="V22" s="240">
        <v>953.59247903000005</v>
      </c>
      <c r="W22" s="240">
        <v>917.53437367000004</v>
      </c>
      <c r="X22" s="240">
        <v>822.63481451999996</v>
      </c>
      <c r="Y22" s="240">
        <v>801.49395566999999</v>
      </c>
      <c r="Z22" s="240">
        <v>778.21851322999999</v>
      </c>
      <c r="AA22" s="240">
        <v>818.26552387000004</v>
      </c>
      <c r="AB22" s="240">
        <v>796.20952379000005</v>
      </c>
      <c r="AC22" s="240">
        <v>768.44453677000001</v>
      </c>
      <c r="AD22" s="240">
        <v>780.31528000000003</v>
      </c>
      <c r="AE22" s="240">
        <v>824.65847418999999</v>
      </c>
      <c r="AF22" s="240">
        <v>933.91719133000004</v>
      </c>
      <c r="AG22" s="240">
        <v>995.14918935000003</v>
      </c>
      <c r="AH22" s="240">
        <v>1002.0604877</v>
      </c>
      <c r="AI22" s="240">
        <v>942.74901466999995</v>
      </c>
      <c r="AJ22" s="240">
        <v>820.40775644999997</v>
      </c>
      <c r="AK22" s="240">
        <v>795.81944233000002</v>
      </c>
      <c r="AL22" s="240">
        <v>799.5069671</v>
      </c>
      <c r="AM22" s="240">
        <v>776.41752418999999</v>
      </c>
      <c r="AN22" s="240">
        <v>792.82976857000006</v>
      </c>
      <c r="AO22" s="240">
        <v>788.61847709999995</v>
      </c>
      <c r="AP22" s="240">
        <v>797.13577733</v>
      </c>
      <c r="AQ22" s="240">
        <v>837.26958677000005</v>
      </c>
      <c r="AR22" s="240">
        <v>926.05102899999997</v>
      </c>
      <c r="AS22" s="240">
        <v>968.34150806000002</v>
      </c>
      <c r="AT22" s="240">
        <v>962.00740515999996</v>
      </c>
      <c r="AU22" s="240">
        <v>897.62726433</v>
      </c>
      <c r="AV22" s="240">
        <v>830.39659839000001</v>
      </c>
      <c r="AW22" s="240">
        <v>804.95344967000005</v>
      </c>
      <c r="AX22" s="240">
        <v>797.57083096999997</v>
      </c>
      <c r="AY22" s="240">
        <v>830.90316676999998</v>
      </c>
      <c r="AZ22" s="240">
        <v>804.50881820999996</v>
      </c>
      <c r="BA22" s="240">
        <v>795.87791000000004</v>
      </c>
      <c r="BB22" s="240">
        <v>775.52929167000002</v>
      </c>
      <c r="BC22" s="240">
        <v>860.26794613000004</v>
      </c>
      <c r="BD22" s="240">
        <v>950.10711733000005</v>
      </c>
      <c r="BE22" s="240">
        <v>965.56835225999998</v>
      </c>
      <c r="BF22" s="240">
        <v>979.99314934999995</v>
      </c>
      <c r="BG22" s="240">
        <v>979.01036433000002</v>
      </c>
      <c r="BH22" s="240">
        <v>820.42679999999996</v>
      </c>
      <c r="BI22" s="240">
        <v>809.61720000000003</v>
      </c>
      <c r="BJ22" s="333">
        <v>798.99770000000001</v>
      </c>
      <c r="BK22" s="333">
        <v>818.9434</v>
      </c>
      <c r="BL22" s="333">
        <v>828.34659999999997</v>
      </c>
      <c r="BM22" s="333">
        <v>779.24980000000005</v>
      </c>
      <c r="BN22" s="333">
        <v>769.75459999999998</v>
      </c>
      <c r="BO22" s="333">
        <v>846.32230000000004</v>
      </c>
      <c r="BP22" s="333">
        <v>935.83219999999994</v>
      </c>
      <c r="BQ22" s="333">
        <v>973.94759999999997</v>
      </c>
      <c r="BR22" s="333">
        <v>978.03599999999994</v>
      </c>
      <c r="BS22" s="333">
        <v>923.39419999999996</v>
      </c>
      <c r="BT22" s="333">
        <v>800.69929999999999</v>
      </c>
      <c r="BU22" s="333">
        <v>787.83370000000002</v>
      </c>
      <c r="BV22" s="333">
        <v>800.00570000000005</v>
      </c>
    </row>
    <row r="23" spans="1:74" ht="11.1" customHeight="1" x14ac:dyDescent="0.2">
      <c r="A23" s="111" t="s">
        <v>811</v>
      </c>
      <c r="B23" s="205" t="s">
        <v>571</v>
      </c>
      <c r="C23" s="240">
        <v>248.93891355</v>
      </c>
      <c r="D23" s="240">
        <v>255.99963106999999</v>
      </c>
      <c r="E23" s="240">
        <v>220.30429581000001</v>
      </c>
      <c r="F23" s="240">
        <v>222.28055932999999</v>
      </c>
      <c r="G23" s="240">
        <v>230.90748902999999</v>
      </c>
      <c r="H23" s="240">
        <v>266.73219499999999</v>
      </c>
      <c r="I23" s="240">
        <v>271.09589516</v>
      </c>
      <c r="J23" s="240">
        <v>273.99578935</v>
      </c>
      <c r="K23" s="240">
        <v>277.90358633</v>
      </c>
      <c r="L23" s="240">
        <v>236.40072226000001</v>
      </c>
      <c r="M23" s="240">
        <v>225.51618432999999</v>
      </c>
      <c r="N23" s="240">
        <v>222.12517355</v>
      </c>
      <c r="O23" s="240">
        <v>243.66921644999999</v>
      </c>
      <c r="P23" s="240">
        <v>257.45956000000001</v>
      </c>
      <c r="Q23" s="240">
        <v>232.07818194000001</v>
      </c>
      <c r="R23" s="240">
        <v>232.14141799999999</v>
      </c>
      <c r="S23" s="240">
        <v>239.89252160999999</v>
      </c>
      <c r="T23" s="240">
        <v>275.885761</v>
      </c>
      <c r="U23" s="240">
        <v>291.68211484</v>
      </c>
      <c r="V23" s="240">
        <v>292.66559839000001</v>
      </c>
      <c r="W23" s="240">
        <v>280.94578967000001</v>
      </c>
      <c r="X23" s="240">
        <v>239.18737322999999</v>
      </c>
      <c r="Y23" s="240">
        <v>229.11693567</v>
      </c>
      <c r="Z23" s="240">
        <v>223.68658065</v>
      </c>
      <c r="AA23" s="240">
        <v>239.46349129000001</v>
      </c>
      <c r="AB23" s="240">
        <v>245.05971102999999</v>
      </c>
      <c r="AC23" s="240">
        <v>224.79949096999999</v>
      </c>
      <c r="AD23" s="240">
        <v>227.84848233</v>
      </c>
      <c r="AE23" s="240">
        <v>236.63356870999999</v>
      </c>
      <c r="AF23" s="240">
        <v>277.46500632999999</v>
      </c>
      <c r="AG23" s="240">
        <v>296.07390773999998</v>
      </c>
      <c r="AH23" s="240">
        <v>305.51404129000002</v>
      </c>
      <c r="AI23" s="240">
        <v>298.945086</v>
      </c>
      <c r="AJ23" s="240">
        <v>251.86642581000001</v>
      </c>
      <c r="AK23" s="240">
        <v>235.425096</v>
      </c>
      <c r="AL23" s="240">
        <v>228.86827676999999</v>
      </c>
      <c r="AM23" s="240">
        <v>232.20381355000001</v>
      </c>
      <c r="AN23" s="240">
        <v>234.47349249999999</v>
      </c>
      <c r="AO23" s="240">
        <v>219.90109709999999</v>
      </c>
      <c r="AP23" s="240">
        <v>229.93597133</v>
      </c>
      <c r="AQ23" s="240">
        <v>238.50264935000001</v>
      </c>
      <c r="AR23" s="240">
        <v>265.58908300000002</v>
      </c>
      <c r="AS23" s="240">
        <v>284.23944839000001</v>
      </c>
      <c r="AT23" s="240">
        <v>286.83575160999999</v>
      </c>
      <c r="AU23" s="240">
        <v>267.85651066999998</v>
      </c>
      <c r="AV23" s="240">
        <v>244.59369838999999</v>
      </c>
      <c r="AW23" s="240">
        <v>229.15531933</v>
      </c>
      <c r="AX23" s="240">
        <v>225.28262806000001</v>
      </c>
      <c r="AY23" s="240">
        <v>254.02050903</v>
      </c>
      <c r="AZ23" s="240">
        <v>249.26821071000001</v>
      </c>
      <c r="BA23" s="240">
        <v>222.31841581</v>
      </c>
      <c r="BB23" s="240">
        <v>225.01322500000001</v>
      </c>
      <c r="BC23" s="240">
        <v>247.90900676999999</v>
      </c>
      <c r="BD23" s="240">
        <v>286.240319</v>
      </c>
      <c r="BE23" s="240">
        <v>294.86599065000001</v>
      </c>
      <c r="BF23" s="240">
        <v>298.31883839</v>
      </c>
      <c r="BG23" s="240">
        <v>293.50279132999998</v>
      </c>
      <c r="BH23" s="240">
        <v>249.8126</v>
      </c>
      <c r="BI23" s="240">
        <v>232.15639999999999</v>
      </c>
      <c r="BJ23" s="333">
        <v>226.2381</v>
      </c>
      <c r="BK23" s="333">
        <v>252.2637</v>
      </c>
      <c r="BL23" s="333">
        <v>253.15270000000001</v>
      </c>
      <c r="BM23" s="333">
        <v>224.16800000000001</v>
      </c>
      <c r="BN23" s="333">
        <v>224.67439999999999</v>
      </c>
      <c r="BO23" s="333">
        <v>238.6771</v>
      </c>
      <c r="BP23" s="333">
        <v>275.85969999999998</v>
      </c>
      <c r="BQ23" s="333">
        <v>292.36959999999999</v>
      </c>
      <c r="BR23" s="333">
        <v>300.58600000000001</v>
      </c>
      <c r="BS23" s="333">
        <v>281.50229999999999</v>
      </c>
      <c r="BT23" s="333">
        <v>244.99870000000001</v>
      </c>
      <c r="BU23" s="333">
        <v>230.7302</v>
      </c>
      <c r="BV23" s="333">
        <v>226.1876</v>
      </c>
    </row>
    <row r="24" spans="1:74" ht="11.1" customHeight="1" x14ac:dyDescent="0.2">
      <c r="A24" s="111" t="s">
        <v>812</v>
      </c>
      <c r="B24" s="205" t="s">
        <v>572</v>
      </c>
      <c r="C24" s="240">
        <v>506.74182129000002</v>
      </c>
      <c r="D24" s="240">
        <v>522.14838213999997</v>
      </c>
      <c r="E24" s="240">
        <v>467.33016580999998</v>
      </c>
      <c r="F24" s="240">
        <v>478.07877732999998</v>
      </c>
      <c r="G24" s="240">
        <v>511.34597710000003</v>
      </c>
      <c r="H24" s="240">
        <v>590.45009067000001</v>
      </c>
      <c r="I24" s="240">
        <v>599.57030354999995</v>
      </c>
      <c r="J24" s="240">
        <v>618.89025484000001</v>
      </c>
      <c r="K24" s="240">
        <v>632.68778832999999</v>
      </c>
      <c r="L24" s="240">
        <v>556.84240225999997</v>
      </c>
      <c r="M24" s="240">
        <v>489.56877466999998</v>
      </c>
      <c r="N24" s="240">
        <v>481.79389515999998</v>
      </c>
      <c r="O24" s="240">
        <v>494.12470065000002</v>
      </c>
      <c r="P24" s="240">
        <v>507.99537714000002</v>
      </c>
      <c r="Q24" s="240">
        <v>479.28289839000001</v>
      </c>
      <c r="R24" s="240">
        <v>496.60753467000001</v>
      </c>
      <c r="S24" s="240">
        <v>490.19245903000001</v>
      </c>
      <c r="T24" s="240">
        <v>579.28407632999995</v>
      </c>
      <c r="U24" s="240">
        <v>612.15156290000004</v>
      </c>
      <c r="V24" s="240">
        <v>623.32491451999999</v>
      </c>
      <c r="W24" s="240">
        <v>611.23392933000002</v>
      </c>
      <c r="X24" s="240">
        <v>545.25584322999998</v>
      </c>
      <c r="Y24" s="240">
        <v>480.87173967000001</v>
      </c>
      <c r="Z24" s="240">
        <v>462.12865677000002</v>
      </c>
      <c r="AA24" s="240">
        <v>484.77997194</v>
      </c>
      <c r="AB24" s="240">
        <v>484.42032585999999</v>
      </c>
      <c r="AC24" s="240">
        <v>465.25678065</v>
      </c>
      <c r="AD24" s="240">
        <v>481.07064832999998</v>
      </c>
      <c r="AE24" s="240">
        <v>501.45390742000001</v>
      </c>
      <c r="AF24" s="240">
        <v>591.77653867000004</v>
      </c>
      <c r="AG24" s="240">
        <v>618.26070097000002</v>
      </c>
      <c r="AH24" s="240">
        <v>646.38997065000001</v>
      </c>
      <c r="AI24" s="240">
        <v>629.59436367000001</v>
      </c>
      <c r="AJ24" s="240">
        <v>554.27076774</v>
      </c>
      <c r="AK24" s="240">
        <v>509.26389232999998</v>
      </c>
      <c r="AL24" s="240">
        <v>486.81274839000002</v>
      </c>
      <c r="AM24" s="240">
        <v>483.24440032000001</v>
      </c>
      <c r="AN24" s="240">
        <v>478.38802679000003</v>
      </c>
      <c r="AO24" s="240">
        <v>477.19750097000002</v>
      </c>
      <c r="AP24" s="240">
        <v>475.14128599999998</v>
      </c>
      <c r="AQ24" s="240">
        <v>524.69899452000004</v>
      </c>
      <c r="AR24" s="240">
        <v>592.36516099999994</v>
      </c>
      <c r="AS24" s="240">
        <v>607.55310194000003</v>
      </c>
      <c r="AT24" s="240">
        <v>617.65646516000004</v>
      </c>
      <c r="AU24" s="240">
        <v>600.12274933000003</v>
      </c>
      <c r="AV24" s="240">
        <v>557.48777902999996</v>
      </c>
      <c r="AW24" s="240">
        <v>490.57421933000001</v>
      </c>
      <c r="AX24" s="240">
        <v>482.37468676999998</v>
      </c>
      <c r="AY24" s="240">
        <v>534.01794773999995</v>
      </c>
      <c r="AZ24" s="240">
        <v>497.68587821</v>
      </c>
      <c r="BA24" s="240">
        <v>470.93836355000002</v>
      </c>
      <c r="BB24" s="240">
        <v>484.72190599999999</v>
      </c>
      <c r="BC24" s="240">
        <v>536.98128419</v>
      </c>
      <c r="BD24" s="240">
        <v>626.78928067000004</v>
      </c>
      <c r="BE24" s="240">
        <v>640.52927193999994</v>
      </c>
      <c r="BF24" s="240">
        <v>649.59471968000003</v>
      </c>
      <c r="BG24" s="240">
        <v>619.66342399999996</v>
      </c>
      <c r="BH24" s="240">
        <v>550.91039999999998</v>
      </c>
      <c r="BI24" s="240">
        <v>493.76679999999999</v>
      </c>
      <c r="BJ24" s="333">
        <v>498.43650000000002</v>
      </c>
      <c r="BK24" s="333">
        <v>541.98659999999995</v>
      </c>
      <c r="BL24" s="333">
        <v>511.97199999999998</v>
      </c>
      <c r="BM24" s="333">
        <v>488.36149999999998</v>
      </c>
      <c r="BN24" s="333">
        <v>503.17509999999999</v>
      </c>
      <c r="BO24" s="333">
        <v>530.22460000000001</v>
      </c>
      <c r="BP24" s="333">
        <v>608.9905</v>
      </c>
      <c r="BQ24" s="333">
        <v>638.00440000000003</v>
      </c>
      <c r="BR24" s="333">
        <v>665.80889999999999</v>
      </c>
      <c r="BS24" s="333">
        <v>634.20619999999997</v>
      </c>
      <c r="BT24" s="333">
        <v>566.04449999999997</v>
      </c>
      <c r="BU24" s="333">
        <v>496.30599999999998</v>
      </c>
      <c r="BV24" s="333">
        <v>503.09530000000001</v>
      </c>
    </row>
    <row r="25" spans="1:74" ht="11.1" customHeight="1" x14ac:dyDescent="0.2">
      <c r="A25" s="111" t="s">
        <v>813</v>
      </c>
      <c r="B25" s="205" t="s">
        <v>573</v>
      </c>
      <c r="C25" s="240">
        <v>238.74373613</v>
      </c>
      <c r="D25" s="240">
        <v>242.87916856999999</v>
      </c>
      <c r="E25" s="240">
        <v>235.79272516</v>
      </c>
      <c r="F25" s="240">
        <v>239.93411</v>
      </c>
      <c r="G25" s="240">
        <v>256.42299322999997</v>
      </c>
      <c r="H25" s="240">
        <v>275.91181332999997</v>
      </c>
      <c r="I25" s="240">
        <v>294.06478548000001</v>
      </c>
      <c r="J25" s="240">
        <v>284.20819225999998</v>
      </c>
      <c r="K25" s="240">
        <v>280.78887166999999</v>
      </c>
      <c r="L25" s="240">
        <v>250.88912676999999</v>
      </c>
      <c r="M25" s="240">
        <v>245.577935</v>
      </c>
      <c r="N25" s="240">
        <v>240.88806742</v>
      </c>
      <c r="O25" s="240">
        <v>241.96387257999999</v>
      </c>
      <c r="P25" s="240">
        <v>246.24464678999999</v>
      </c>
      <c r="Q25" s="240">
        <v>238.15574323000001</v>
      </c>
      <c r="R25" s="240">
        <v>242.98789933</v>
      </c>
      <c r="S25" s="240">
        <v>248.30691612999999</v>
      </c>
      <c r="T25" s="240">
        <v>282.51581533000001</v>
      </c>
      <c r="U25" s="240">
        <v>288.57479870999998</v>
      </c>
      <c r="V25" s="240">
        <v>302.46848096999997</v>
      </c>
      <c r="W25" s="240">
        <v>283.54162867000002</v>
      </c>
      <c r="X25" s="240">
        <v>255.82164097</v>
      </c>
      <c r="Y25" s="240">
        <v>243.15026499999999</v>
      </c>
      <c r="Z25" s="240">
        <v>244.70082644999999</v>
      </c>
      <c r="AA25" s="240">
        <v>243.38480774000001</v>
      </c>
      <c r="AB25" s="240">
        <v>243.81430241000001</v>
      </c>
      <c r="AC25" s="240">
        <v>238.43607742</v>
      </c>
      <c r="AD25" s="240">
        <v>239.31227167</v>
      </c>
      <c r="AE25" s="240">
        <v>248.56586128999999</v>
      </c>
      <c r="AF25" s="240">
        <v>289.66960933000001</v>
      </c>
      <c r="AG25" s="240">
        <v>303.04211515999998</v>
      </c>
      <c r="AH25" s="240">
        <v>296.40221935</v>
      </c>
      <c r="AI25" s="240">
        <v>275.31884200000002</v>
      </c>
      <c r="AJ25" s="240">
        <v>260.02833161000001</v>
      </c>
      <c r="AK25" s="240">
        <v>243.26651032999999</v>
      </c>
      <c r="AL25" s="240">
        <v>250.14075742</v>
      </c>
      <c r="AM25" s="240">
        <v>247.07076806000001</v>
      </c>
      <c r="AN25" s="240">
        <v>249.58665285999999</v>
      </c>
      <c r="AO25" s="240">
        <v>243.15085483999999</v>
      </c>
      <c r="AP25" s="240">
        <v>244.50242867</v>
      </c>
      <c r="AQ25" s="240">
        <v>255.98450806</v>
      </c>
      <c r="AR25" s="240">
        <v>297.07103000000001</v>
      </c>
      <c r="AS25" s="240">
        <v>310.44194709999999</v>
      </c>
      <c r="AT25" s="240">
        <v>307.87069258000002</v>
      </c>
      <c r="AU25" s="240">
        <v>286.00727667000001</v>
      </c>
      <c r="AV25" s="240">
        <v>256.59433999999999</v>
      </c>
      <c r="AW25" s="240">
        <v>245.114913</v>
      </c>
      <c r="AX25" s="240">
        <v>248.31696257999999</v>
      </c>
      <c r="AY25" s="240">
        <v>246.09410129</v>
      </c>
      <c r="AZ25" s="240">
        <v>254.86061357</v>
      </c>
      <c r="BA25" s="240">
        <v>246.39759871000001</v>
      </c>
      <c r="BB25" s="240">
        <v>251.45972399999999</v>
      </c>
      <c r="BC25" s="240">
        <v>264.08400031999997</v>
      </c>
      <c r="BD25" s="240">
        <v>294.51193267000002</v>
      </c>
      <c r="BE25" s="240">
        <v>315.85465065</v>
      </c>
      <c r="BF25" s="240">
        <v>317.85655967999998</v>
      </c>
      <c r="BG25" s="240">
        <v>294.35106867000002</v>
      </c>
      <c r="BH25" s="240">
        <v>254.87309999999999</v>
      </c>
      <c r="BI25" s="240">
        <v>250.87860000000001</v>
      </c>
      <c r="BJ25" s="333">
        <v>250.85050000000001</v>
      </c>
      <c r="BK25" s="333">
        <v>249.14179999999999</v>
      </c>
      <c r="BL25" s="333">
        <v>255.41759999999999</v>
      </c>
      <c r="BM25" s="333">
        <v>248.86920000000001</v>
      </c>
      <c r="BN25" s="333">
        <v>249.2526</v>
      </c>
      <c r="BO25" s="333">
        <v>263.8682</v>
      </c>
      <c r="BP25" s="333">
        <v>289.25420000000003</v>
      </c>
      <c r="BQ25" s="333">
        <v>311.80799999999999</v>
      </c>
      <c r="BR25" s="333">
        <v>319.25630000000001</v>
      </c>
      <c r="BS25" s="333">
        <v>290.3263</v>
      </c>
      <c r="BT25" s="333">
        <v>259.3929</v>
      </c>
      <c r="BU25" s="333">
        <v>253.9075</v>
      </c>
      <c r="BV25" s="333">
        <v>253.35239999999999</v>
      </c>
    </row>
    <row r="26" spans="1:74" ht="11.1" customHeight="1" x14ac:dyDescent="0.2">
      <c r="A26" s="111" t="s">
        <v>814</v>
      </c>
      <c r="B26" s="205" t="s">
        <v>256</v>
      </c>
      <c r="C26" s="240">
        <v>432.70862323</v>
      </c>
      <c r="D26" s="240">
        <v>447.86236214000002</v>
      </c>
      <c r="E26" s="240">
        <v>416.45568902999997</v>
      </c>
      <c r="F26" s="240">
        <v>433.24051366999998</v>
      </c>
      <c r="G26" s="240">
        <v>426.13650000000001</v>
      </c>
      <c r="H26" s="240">
        <v>461.53780899999998</v>
      </c>
      <c r="I26" s="240">
        <v>482.16546258</v>
      </c>
      <c r="J26" s="240">
        <v>471.21183547999999</v>
      </c>
      <c r="K26" s="240">
        <v>499.35225566999998</v>
      </c>
      <c r="L26" s="240">
        <v>481.95863613</v>
      </c>
      <c r="M26" s="240">
        <v>411.16794666999999</v>
      </c>
      <c r="N26" s="240">
        <v>446.61125806000001</v>
      </c>
      <c r="O26" s="240">
        <v>419.87671516</v>
      </c>
      <c r="P26" s="240">
        <v>428.55438643000002</v>
      </c>
      <c r="Q26" s="240">
        <v>425.73698676999999</v>
      </c>
      <c r="R26" s="240">
        <v>436.439998</v>
      </c>
      <c r="S26" s="240">
        <v>404.80793032000003</v>
      </c>
      <c r="T26" s="240">
        <v>466.11246967</v>
      </c>
      <c r="U26" s="240">
        <v>481.27117419000001</v>
      </c>
      <c r="V26" s="240">
        <v>470.10436902999999</v>
      </c>
      <c r="W26" s="240">
        <v>493.82635099999999</v>
      </c>
      <c r="X26" s="240">
        <v>475.71723322999998</v>
      </c>
      <c r="Y26" s="240">
        <v>435.94685399999997</v>
      </c>
      <c r="Z26" s="240">
        <v>441.91713838999999</v>
      </c>
      <c r="AA26" s="240">
        <v>412.10207548</v>
      </c>
      <c r="AB26" s="240">
        <v>423.33731517000001</v>
      </c>
      <c r="AC26" s="240">
        <v>425.22175290000001</v>
      </c>
      <c r="AD26" s="240">
        <v>418.78953732999997</v>
      </c>
      <c r="AE26" s="240">
        <v>412.67839484000001</v>
      </c>
      <c r="AF26" s="240">
        <v>461.32600100000002</v>
      </c>
      <c r="AG26" s="240">
        <v>450.28100000000001</v>
      </c>
      <c r="AH26" s="240">
        <v>505.85290871000001</v>
      </c>
      <c r="AI26" s="240">
        <v>476.88195832999997</v>
      </c>
      <c r="AJ26" s="240">
        <v>439.42159322999998</v>
      </c>
      <c r="AK26" s="240">
        <v>435.21115832999999</v>
      </c>
      <c r="AL26" s="240">
        <v>444.15783097000002</v>
      </c>
      <c r="AM26" s="240">
        <v>429.66797193999997</v>
      </c>
      <c r="AN26" s="240">
        <v>434.45353785999998</v>
      </c>
      <c r="AO26" s="240">
        <v>427.58651580999998</v>
      </c>
      <c r="AP26" s="240">
        <v>424.64739932999998</v>
      </c>
      <c r="AQ26" s="240">
        <v>423.79260290000002</v>
      </c>
      <c r="AR26" s="240">
        <v>483.28377067000002</v>
      </c>
      <c r="AS26" s="240">
        <v>477.86177580999998</v>
      </c>
      <c r="AT26" s="240">
        <v>500.17181355000002</v>
      </c>
      <c r="AU26" s="240">
        <v>478.85785033000002</v>
      </c>
      <c r="AV26" s="240">
        <v>450.77783226000003</v>
      </c>
      <c r="AW26" s="240">
        <v>428.52572366999999</v>
      </c>
      <c r="AX26" s="240">
        <v>432.99625097000001</v>
      </c>
      <c r="AY26" s="240">
        <v>423.81038805999998</v>
      </c>
      <c r="AZ26" s="240">
        <v>434.61469</v>
      </c>
      <c r="BA26" s="240">
        <v>445.26304580999999</v>
      </c>
      <c r="BB26" s="240">
        <v>425.19980833</v>
      </c>
      <c r="BC26" s="240">
        <v>402.98654644999999</v>
      </c>
      <c r="BD26" s="240">
        <v>445.86771933</v>
      </c>
      <c r="BE26" s="240">
        <v>477.27251452000002</v>
      </c>
      <c r="BF26" s="240">
        <v>518.65365515999997</v>
      </c>
      <c r="BG26" s="240">
        <v>412.467062</v>
      </c>
      <c r="BH26" s="240">
        <v>446.40100000000001</v>
      </c>
      <c r="BI26" s="240">
        <v>423.44110000000001</v>
      </c>
      <c r="BJ26" s="333">
        <v>437.37720000000002</v>
      </c>
      <c r="BK26" s="333">
        <v>424.23880000000003</v>
      </c>
      <c r="BL26" s="333">
        <v>431.7731</v>
      </c>
      <c r="BM26" s="333">
        <v>445.96370000000002</v>
      </c>
      <c r="BN26" s="333">
        <v>428.05590000000001</v>
      </c>
      <c r="BO26" s="333">
        <v>403.80259999999998</v>
      </c>
      <c r="BP26" s="333">
        <v>446.9083</v>
      </c>
      <c r="BQ26" s="333">
        <v>466.71249999999998</v>
      </c>
      <c r="BR26" s="333">
        <v>502.38900000000001</v>
      </c>
      <c r="BS26" s="333">
        <v>408.17140000000001</v>
      </c>
      <c r="BT26" s="333">
        <v>446.16919999999999</v>
      </c>
      <c r="BU26" s="333">
        <v>425.64100000000002</v>
      </c>
      <c r="BV26" s="333">
        <v>436.99669999999998</v>
      </c>
    </row>
    <row r="27" spans="1:74" ht="11.1" customHeight="1" x14ac:dyDescent="0.2">
      <c r="A27" s="111" t="s">
        <v>826</v>
      </c>
      <c r="B27" s="205" t="s">
        <v>257</v>
      </c>
      <c r="C27" s="240">
        <v>16.204818710000001</v>
      </c>
      <c r="D27" s="240">
        <v>17.284118213999999</v>
      </c>
      <c r="E27" s="240">
        <v>15.820776452</v>
      </c>
      <c r="F27" s="240">
        <v>15.943636333000001</v>
      </c>
      <c r="G27" s="240">
        <v>15.779477096999999</v>
      </c>
      <c r="H27" s="240">
        <v>15.849774332999999</v>
      </c>
      <c r="I27" s="240">
        <v>16.067584516</v>
      </c>
      <c r="J27" s="240">
        <v>16.571389676999999</v>
      </c>
      <c r="K27" s="240">
        <v>16.975203333</v>
      </c>
      <c r="L27" s="240">
        <v>16.752406451999999</v>
      </c>
      <c r="M27" s="240">
        <v>16.604730332999999</v>
      </c>
      <c r="N27" s="240">
        <v>16.295817742000001</v>
      </c>
      <c r="O27" s="240">
        <v>15.758846774</v>
      </c>
      <c r="P27" s="240">
        <v>17.157549642999999</v>
      </c>
      <c r="Q27" s="240">
        <v>15.699147097000001</v>
      </c>
      <c r="R27" s="240">
        <v>16.125335667000002</v>
      </c>
      <c r="S27" s="240">
        <v>15.46991871</v>
      </c>
      <c r="T27" s="240">
        <v>15.919586000000001</v>
      </c>
      <c r="U27" s="240">
        <v>16.398321934999998</v>
      </c>
      <c r="V27" s="240">
        <v>16.441642903000002</v>
      </c>
      <c r="W27" s="240">
        <v>16.902431666999998</v>
      </c>
      <c r="X27" s="240">
        <v>16.182027419000001</v>
      </c>
      <c r="Y27" s="240">
        <v>16.939252</v>
      </c>
      <c r="Z27" s="240">
        <v>16.338593871</v>
      </c>
      <c r="AA27" s="240">
        <v>15.707275806</v>
      </c>
      <c r="AB27" s="240">
        <v>16.545522414000001</v>
      </c>
      <c r="AC27" s="240">
        <v>15.694860968</v>
      </c>
      <c r="AD27" s="240">
        <v>15.651615667</v>
      </c>
      <c r="AE27" s="240">
        <v>15.516768065000001</v>
      </c>
      <c r="AF27" s="240">
        <v>15.587044000000001</v>
      </c>
      <c r="AG27" s="240">
        <v>15.928498064999999</v>
      </c>
      <c r="AH27" s="240">
        <v>16.353565484000001</v>
      </c>
      <c r="AI27" s="240">
        <v>16.319964667000001</v>
      </c>
      <c r="AJ27" s="240">
        <v>15.976994194</v>
      </c>
      <c r="AK27" s="240">
        <v>16.131768333</v>
      </c>
      <c r="AL27" s="240">
        <v>16.184911613000001</v>
      </c>
      <c r="AM27" s="240">
        <v>15.739446128999999</v>
      </c>
      <c r="AN27" s="240">
        <v>16.581651429000001</v>
      </c>
      <c r="AO27" s="240">
        <v>15.895484516</v>
      </c>
      <c r="AP27" s="240">
        <v>15.919900332999999</v>
      </c>
      <c r="AQ27" s="240">
        <v>15.252305806000001</v>
      </c>
      <c r="AR27" s="240">
        <v>15.499307333000001</v>
      </c>
      <c r="AS27" s="240">
        <v>15.719406451999999</v>
      </c>
      <c r="AT27" s="240">
        <v>16.298407096999998</v>
      </c>
      <c r="AU27" s="240">
        <v>16.136530666999999</v>
      </c>
      <c r="AV27" s="240">
        <v>15.857260323</v>
      </c>
      <c r="AW27" s="240">
        <v>15.942984333</v>
      </c>
      <c r="AX27" s="240">
        <v>15.472337097</v>
      </c>
      <c r="AY27" s="240">
        <v>15.767417096999999</v>
      </c>
      <c r="AZ27" s="240">
        <v>16.518837142999999</v>
      </c>
      <c r="BA27" s="240">
        <v>15.190683548000001</v>
      </c>
      <c r="BB27" s="240">
        <v>15.615451667</v>
      </c>
      <c r="BC27" s="240">
        <v>14.955290645</v>
      </c>
      <c r="BD27" s="240">
        <v>15.404712333000001</v>
      </c>
      <c r="BE27" s="240">
        <v>15.706203548</v>
      </c>
      <c r="BF27" s="240">
        <v>15.914675484</v>
      </c>
      <c r="BG27" s="240">
        <v>15.619062333</v>
      </c>
      <c r="BH27" s="240">
        <v>15.746549999999999</v>
      </c>
      <c r="BI27" s="240">
        <v>15.835520000000001</v>
      </c>
      <c r="BJ27" s="333">
        <v>15.374180000000001</v>
      </c>
      <c r="BK27" s="333">
        <v>15.687419999999999</v>
      </c>
      <c r="BL27" s="333">
        <v>16.42868</v>
      </c>
      <c r="BM27" s="333">
        <v>15.09741</v>
      </c>
      <c r="BN27" s="333">
        <v>15.50559</v>
      </c>
      <c r="BO27" s="333">
        <v>14.838380000000001</v>
      </c>
      <c r="BP27" s="333">
        <v>15.27272</v>
      </c>
      <c r="BQ27" s="333">
        <v>15.56437</v>
      </c>
      <c r="BR27" s="333">
        <v>15.76693</v>
      </c>
      <c r="BS27" s="333">
        <v>15.47444</v>
      </c>
      <c r="BT27" s="333">
        <v>15.597390000000001</v>
      </c>
      <c r="BU27" s="333">
        <v>15.68244</v>
      </c>
      <c r="BV27" s="333">
        <v>15.22677</v>
      </c>
    </row>
    <row r="28" spans="1:74" ht="11.1" customHeight="1" x14ac:dyDescent="0.2">
      <c r="A28" s="111" t="s">
        <v>827</v>
      </c>
      <c r="B28" s="205" t="s">
        <v>575</v>
      </c>
      <c r="C28" s="240">
        <v>3673.0943513000002</v>
      </c>
      <c r="D28" s="240">
        <v>3726.8800885999999</v>
      </c>
      <c r="E28" s="240">
        <v>3450.5769925999998</v>
      </c>
      <c r="F28" s="240">
        <v>3415.2983297000001</v>
      </c>
      <c r="G28" s="240">
        <v>3537.5983519000001</v>
      </c>
      <c r="H28" s="240">
        <v>3947.4176809999999</v>
      </c>
      <c r="I28" s="240">
        <v>4046.2628073999999</v>
      </c>
      <c r="J28" s="240">
        <v>4051.7097967999998</v>
      </c>
      <c r="K28" s="240">
        <v>4001.6270893000001</v>
      </c>
      <c r="L28" s="240">
        <v>3645.9065448000001</v>
      </c>
      <c r="M28" s="240">
        <v>3474.8489786999999</v>
      </c>
      <c r="N28" s="240">
        <v>3486.1369171000001</v>
      </c>
      <c r="O28" s="240">
        <v>3600.6341103</v>
      </c>
      <c r="P28" s="240">
        <v>3767.2312978999998</v>
      </c>
      <c r="Q28" s="240">
        <v>3477.2930197000001</v>
      </c>
      <c r="R28" s="240">
        <v>3472.2599286999998</v>
      </c>
      <c r="S28" s="240">
        <v>3529.2146364999999</v>
      </c>
      <c r="T28" s="240">
        <v>3975.6707072999998</v>
      </c>
      <c r="U28" s="240">
        <v>4145.2984944999998</v>
      </c>
      <c r="V28" s="240">
        <v>4145.7716934999999</v>
      </c>
      <c r="W28" s="240">
        <v>4073.1802123000002</v>
      </c>
      <c r="X28" s="240">
        <v>3639.4028241999999</v>
      </c>
      <c r="Y28" s="240">
        <v>3471.3413182999998</v>
      </c>
      <c r="Z28" s="240">
        <v>3446.1105628999999</v>
      </c>
      <c r="AA28" s="240">
        <v>3561.6282722999999</v>
      </c>
      <c r="AB28" s="240">
        <v>3567.2996420999998</v>
      </c>
      <c r="AC28" s="240">
        <v>3410.9412403000001</v>
      </c>
      <c r="AD28" s="240">
        <v>3401.504289</v>
      </c>
      <c r="AE28" s="240">
        <v>3497.9642644999999</v>
      </c>
      <c r="AF28" s="240">
        <v>4012.1091016999999</v>
      </c>
      <c r="AG28" s="240">
        <v>4194.7844568</v>
      </c>
      <c r="AH28" s="240">
        <v>4355.4464793999996</v>
      </c>
      <c r="AI28" s="240">
        <v>4116.4274599999999</v>
      </c>
      <c r="AJ28" s="240">
        <v>3643.9618273999999</v>
      </c>
      <c r="AK28" s="240">
        <v>3501.9955853000001</v>
      </c>
      <c r="AL28" s="240">
        <v>3553.9380881000002</v>
      </c>
      <c r="AM28" s="240">
        <v>3533.1134081</v>
      </c>
      <c r="AN28" s="240">
        <v>3559.834965</v>
      </c>
      <c r="AO28" s="240">
        <v>3458.3424100000002</v>
      </c>
      <c r="AP28" s="240">
        <v>3420.8370060000002</v>
      </c>
      <c r="AQ28" s="240">
        <v>3545.4853229</v>
      </c>
      <c r="AR28" s="240">
        <v>4001.8130692999998</v>
      </c>
      <c r="AS28" s="240">
        <v>4171.7075273999999</v>
      </c>
      <c r="AT28" s="240">
        <v>4146.0461094000002</v>
      </c>
      <c r="AU28" s="240">
        <v>3961.0326372999998</v>
      </c>
      <c r="AV28" s="240">
        <v>3655.6747774</v>
      </c>
      <c r="AW28" s="240">
        <v>3500.3024593</v>
      </c>
      <c r="AX28" s="240">
        <v>3527.1547264999999</v>
      </c>
      <c r="AY28" s="240">
        <v>3697.8780710000001</v>
      </c>
      <c r="AZ28" s="240">
        <v>3643.4981613999998</v>
      </c>
      <c r="BA28" s="240">
        <v>3480.7064584</v>
      </c>
      <c r="BB28" s="240">
        <v>3431.3403290000001</v>
      </c>
      <c r="BC28" s="240">
        <v>3632.9626210000001</v>
      </c>
      <c r="BD28" s="240">
        <v>4053.2443539999999</v>
      </c>
      <c r="BE28" s="240">
        <v>4224.3396890000004</v>
      </c>
      <c r="BF28" s="240">
        <v>4333.3241181000003</v>
      </c>
      <c r="BG28" s="240">
        <v>4053.3413543000001</v>
      </c>
      <c r="BH28" s="240">
        <v>3639.77565</v>
      </c>
      <c r="BI28" s="240">
        <v>3523.9779199999998</v>
      </c>
      <c r="BJ28" s="333">
        <v>3547.0810000000001</v>
      </c>
      <c r="BK28" s="333">
        <v>3687.864</v>
      </c>
      <c r="BL28" s="333">
        <v>3685.962</v>
      </c>
      <c r="BM28" s="333">
        <v>3487.3130000000001</v>
      </c>
      <c r="BN28" s="333">
        <v>3424.665</v>
      </c>
      <c r="BO28" s="333">
        <v>3561.8649999999998</v>
      </c>
      <c r="BP28" s="333">
        <v>3986.3679999999999</v>
      </c>
      <c r="BQ28" s="333">
        <v>4199.6880000000001</v>
      </c>
      <c r="BR28" s="333">
        <v>4289.1040000000003</v>
      </c>
      <c r="BS28" s="333">
        <v>3948.779</v>
      </c>
      <c r="BT28" s="333">
        <v>3628.1779999999999</v>
      </c>
      <c r="BU28" s="333">
        <v>3492.3159999999998</v>
      </c>
      <c r="BV28" s="333">
        <v>3549.4169999999999</v>
      </c>
    </row>
    <row r="29" spans="1:74" ht="11.1" customHeight="1" x14ac:dyDescent="0.2">
      <c r="A29" s="111"/>
      <c r="B29" s="113" t="s">
        <v>32</v>
      </c>
      <c r="C29" s="236"/>
      <c r="D29" s="236"/>
      <c r="E29" s="236"/>
      <c r="F29" s="236"/>
      <c r="G29" s="236"/>
      <c r="H29" s="236"/>
      <c r="I29" s="236"/>
      <c r="J29" s="236"/>
      <c r="K29" s="236"/>
      <c r="L29" s="236"/>
      <c r="M29" s="236"/>
      <c r="N29" s="236"/>
      <c r="O29" s="236"/>
      <c r="P29" s="236"/>
      <c r="Q29" s="236"/>
      <c r="R29" s="236"/>
      <c r="S29" s="236"/>
      <c r="T29" s="236"/>
      <c r="U29" s="236"/>
      <c r="V29" s="236"/>
      <c r="W29" s="236"/>
      <c r="X29" s="236"/>
      <c r="Y29" s="236"/>
      <c r="Z29" s="236"/>
      <c r="AA29" s="236"/>
      <c r="AB29" s="236"/>
      <c r="AC29" s="236"/>
      <c r="AD29" s="236"/>
      <c r="AE29" s="236"/>
      <c r="AF29" s="236"/>
      <c r="AG29" s="236"/>
      <c r="AH29" s="236"/>
      <c r="AI29" s="236"/>
      <c r="AJ29" s="236"/>
      <c r="AK29" s="236"/>
      <c r="AL29" s="236"/>
      <c r="AM29" s="236"/>
      <c r="AN29" s="236"/>
      <c r="AO29" s="236"/>
      <c r="AP29" s="236"/>
      <c r="AQ29" s="236"/>
      <c r="AR29" s="236"/>
      <c r="AS29" s="236"/>
      <c r="AT29" s="236"/>
      <c r="AU29" s="236"/>
      <c r="AV29" s="236"/>
      <c r="AW29" s="236"/>
      <c r="AX29" s="236"/>
      <c r="AY29" s="236"/>
      <c r="AZ29" s="236"/>
      <c r="BA29" s="236"/>
      <c r="BB29" s="236"/>
      <c r="BC29" s="236"/>
      <c r="BD29" s="236"/>
      <c r="BE29" s="236"/>
      <c r="BF29" s="236"/>
      <c r="BG29" s="236"/>
      <c r="BH29" s="236"/>
      <c r="BI29" s="236"/>
      <c r="BJ29" s="372"/>
      <c r="BK29" s="372"/>
      <c r="BL29" s="372"/>
      <c r="BM29" s="372"/>
      <c r="BN29" s="372"/>
      <c r="BO29" s="372"/>
      <c r="BP29" s="372"/>
      <c r="BQ29" s="372"/>
      <c r="BR29" s="372"/>
      <c r="BS29" s="372"/>
      <c r="BT29" s="372"/>
      <c r="BU29" s="372"/>
      <c r="BV29" s="372"/>
    </row>
    <row r="30" spans="1:74" ht="11.1" customHeight="1" x14ac:dyDescent="0.2">
      <c r="A30" s="111" t="s">
        <v>815</v>
      </c>
      <c r="B30" s="205" t="s">
        <v>567</v>
      </c>
      <c r="C30" s="240">
        <v>49.186399999999999</v>
      </c>
      <c r="D30" s="240">
        <v>53.378075357</v>
      </c>
      <c r="E30" s="240">
        <v>50.126160323000001</v>
      </c>
      <c r="F30" s="240">
        <v>51.105955000000002</v>
      </c>
      <c r="G30" s="240">
        <v>50.627939355000002</v>
      </c>
      <c r="H30" s="240">
        <v>53.389336999999998</v>
      </c>
      <c r="I30" s="240">
        <v>54.283130968000002</v>
      </c>
      <c r="J30" s="240">
        <v>56.384354193999997</v>
      </c>
      <c r="K30" s="240">
        <v>53.172728333000002</v>
      </c>
      <c r="L30" s="240">
        <v>52.799747418999999</v>
      </c>
      <c r="M30" s="240">
        <v>53.890611333000003</v>
      </c>
      <c r="N30" s="240">
        <v>50.01446129</v>
      </c>
      <c r="O30" s="240">
        <v>47.890173548</v>
      </c>
      <c r="P30" s="240">
        <v>52.221447499999996</v>
      </c>
      <c r="Q30" s="240">
        <v>47.142878064999998</v>
      </c>
      <c r="R30" s="240">
        <v>50.658081666999998</v>
      </c>
      <c r="S30" s="240">
        <v>50.460533226000003</v>
      </c>
      <c r="T30" s="240">
        <v>55.111336667000003</v>
      </c>
      <c r="U30" s="240">
        <v>53.171741613000002</v>
      </c>
      <c r="V30" s="240">
        <v>54.936035484000001</v>
      </c>
      <c r="W30" s="240">
        <v>54.028529667000001</v>
      </c>
      <c r="X30" s="240">
        <v>53.375757096999997</v>
      </c>
      <c r="Y30" s="240">
        <v>49.200727667000002</v>
      </c>
      <c r="Z30" s="240">
        <v>47.900695484000003</v>
      </c>
      <c r="AA30" s="240">
        <v>47.169876451999997</v>
      </c>
      <c r="AB30" s="240">
        <v>49.241818275999997</v>
      </c>
      <c r="AC30" s="240">
        <v>46.877835806</v>
      </c>
      <c r="AD30" s="240">
        <v>48.100709666999997</v>
      </c>
      <c r="AE30" s="240">
        <v>47.880042580999998</v>
      </c>
      <c r="AF30" s="240">
        <v>50.906314332999997</v>
      </c>
      <c r="AG30" s="240">
        <v>50.981489031999999</v>
      </c>
      <c r="AH30" s="240">
        <v>53.686522902999997</v>
      </c>
      <c r="AI30" s="240">
        <v>51.541747667000003</v>
      </c>
      <c r="AJ30" s="240">
        <v>47.567842581000001</v>
      </c>
      <c r="AK30" s="240">
        <v>48.303521000000003</v>
      </c>
      <c r="AL30" s="240">
        <v>46.841536773999998</v>
      </c>
      <c r="AM30" s="240">
        <v>44.260183548000001</v>
      </c>
      <c r="AN30" s="240">
        <v>46.111639285999999</v>
      </c>
      <c r="AO30" s="240">
        <v>45.049870323</v>
      </c>
      <c r="AP30" s="240">
        <v>43.760809000000002</v>
      </c>
      <c r="AQ30" s="240">
        <v>44.498966451999998</v>
      </c>
      <c r="AR30" s="240">
        <v>47.991850667000001</v>
      </c>
      <c r="AS30" s="240">
        <v>48.774317742000001</v>
      </c>
      <c r="AT30" s="240">
        <v>48.423384839000001</v>
      </c>
      <c r="AU30" s="240">
        <v>49.206998333000001</v>
      </c>
      <c r="AV30" s="240">
        <v>47.248996773999998</v>
      </c>
      <c r="AW30" s="240">
        <v>45.409510333</v>
      </c>
      <c r="AX30" s="240">
        <v>43.819088387000001</v>
      </c>
      <c r="AY30" s="240">
        <v>41.319230967999999</v>
      </c>
      <c r="AZ30" s="240">
        <v>43.987982856999999</v>
      </c>
      <c r="BA30" s="240">
        <v>41.086396452000002</v>
      </c>
      <c r="BB30" s="240">
        <v>41.815467333000001</v>
      </c>
      <c r="BC30" s="240">
        <v>44.609194838999997</v>
      </c>
      <c r="BD30" s="240">
        <v>43.737351332999999</v>
      </c>
      <c r="BE30" s="240">
        <v>44.906674193999997</v>
      </c>
      <c r="BF30" s="240">
        <v>50.416424515999999</v>
      </c>
      <c r="BG30" s="240">
        <v>45.053855667000001</v>
      </c>
      <c r="BH30" s="240">
        <v>45.372920000000001</v>
      </c>
      <c r="BI30" s="240">
        <v>43.1128</v>
      </c>
      <c r="BJ30" s="333">
        <v>41.604689999999998</v>
      </c>
      <c r="BK30" s="333">
        <v>39.204599999999999</v>
      </c>
      <c r="BL30" s="333">
        <v>42.376640000000002</v>
      </c>
      <c r="BM30" s="333">
        <v>39.950279999999999</v>
      </c>
      <c r="BN30" s="333">
        <v>41.175289999999997</v>
      </c>
      <c r="BO30" s="333">
        <v>43.435250000000003</v>
      </c>
      <c r="BP30" s="333">
        <v>42.003399999999999</v>
      </c>
      <c r="BQ30" s="333">
        <v>43.057980000000001</v>
      </c>
      <c r="BR30" s="333">
        <v>48.534930000000003</v>
      </c>
      <c r="BS30" s="333">
        <v>43.128239999999998</v>
      </c>
      <c r="BT30" s="333">
        <v>43.779580000000003</v>
      </c>
      <c r="BU30" s="333">
        <v>42.057049999999997</v>
      </c>
      <c r="BV30" s="333">
        <v>40.764659999999999</v>
      </c>
    </row>
    <row r="31" spans="1:74" ht="11.1" customHeight="1" x14ac:dyDescent="0.2">
      <c r="A31" s="111" t="s">
        <v>816</v>
      </c>
      <c r="B31" s="187" t="s">
        <v>600</v>
      </c>
      <c r="C31" s="240">
        <v>203.91885676999999</v>
      </c>
      <c r="D31" s="240">
        <v>212.92430929</v>
      </c>
      <c r="E31" s="240">
        <v>195.34200645000001</v>
      </c>
      <c r="F31" s="240">
        <v>196.96682000000001</v>
      </c>
      <c r="G31" s="240">
        <v>199.51546451999999</v>
      </c>
      <c r="H31" s="240">
        <v>205.80874632999999</v>
      </c>
      <c r="I31" s="240">
        <v>205.41987194000001</v>
      </c>
      <c r="J31" s="240">
        <v>209.97893902999999</v>
      </c>
      <c r="K31" s="240">
        <v>209.061924</v>
      </c>
      <c r="L31" s="240">
        <v>203.13082097</v>
      </c>
      <c r="M31" s="240">
        <v>195.98579767000001</v>
      </c>
      <c r="N31" s="240">
        <v>190.45874065000001</v>
      </c>
      <c r="O31" s="240">
        <v>192.35570645000001</v>
      </c>
      <c r="P31" s="240">
        <v>212.88416570999999</v>
      </c>
      <c r="Q31" s="240">
        <v>199.41329451999999</v>
      </c>
      <c r="R31" s="240">
        <v>197.22554066999999</v>
      </c>
      <c r="S31" s="240">
        <v>179.35767516000001</v>
      </c>
      <c r="T31" s="240">
        <v>220.58178000000001</v>
      </c>
      <c r="U31" s="240">
        <v>210.56460645000001</v>
      </c>
      <c r="V31" s="240">
        <v>201.39736386999999</v>
      </c>
      <c r="W31" s="240">
        <v>208.72949299999999</v>
      </c>
      <c r="X31" s="240">
        <v>196.42044806000001</v>
      </c>
      <c r="Y31" s="240">
        <v>190.99379267</v>
      </c>
      <c r="Z31" s="240">
        <v>185.56171968000001</v>
      </c>
      <c r="AA31" s="240">
        <v>194.34838065</v>
      </c>
      <c r="AB31" s="240">
        <v>202.37861792999999</v>
      </c>
      <c r="AC31" s="240">
        <v>189.67068194000001</v>
      </c>
      <c r="AD31" s="240">
        <v>190.70984899999999</v>
      </c>
      <c r="AE31" s="240">
        <v>189.41443193999999</v>
      </c>
      <c r="AF31" s="240">
        <v>202.70671866999999</v>
      </c>
      <c r="AG31" s="240">
        <v>205.07416452000001</v>
      </c>
      <c r="AH31" s="240">
        <v>206.53213676999999</v>
      </c>
      <c r="AI31" s="240">
        <v>207.303168</v>
      </c>
      <c r="AJ31" s="240">
        <v>193.65522161000001</v>
      </c>
      <c r="AK31" s="240">
        <v>189.68355933000001</v>
      </c>
      <c r="AL31" s="240">
        <v>193.85792581000001</v>
      </c>
      <c r="AM31" s="240">
        <v>190.21954774</v>
      </c>
      <c r="AN31" s="240">
        <v>208.11393036000001</v>
      </c>
      <c r="AO31" s="240">
        <v>190.52067323</v>
      </c>
      <c r="AP31" s="240">
        <v>199.12693766999999</v>
      </c>
      <c r="AQ31" s="240">
        <v>192.06492355</v>
      </c>
      <c r="AR31" s="240">
        <v>203.56078567</v>
      </c>
      <c r="AS31" s="240">
        <v>206.64633226000001</v>
      </c>
      <c r="AT31" s="240">
        <v>212.05519387000001</v>
      </c>
      <c r="AU31" s="240">
        <v>205.63755433</v>
      </c>
      <c r="AV31" s="240">
        <v>197.46234580999999</v>
      </c>
      <c r="AW31" s="240">
        <v>201.65950167</v>
      </c>
      <c r="AX31" s="240">
        <v>195.44551806000001</v>
      </c>
      <c r="AY31" s="240">
        <v>191.31228290000001</v>
      </c>
      <c r="AZ31" s="240">
        <v>210.87502036000001</v>
      </c>
      <c r="BA31" s="240">
        <v>188.13582226</v>
      </c>
      <c r="BB31" s="240">
        <v>194.58393100000001</v>
      </c>
      <c r="BC31" s="240">
        <v>194.33799128999999</v>
      </c>
      <c r="BD31" s="240">
        <v>194.54687533000001</v>
      </c>
      <c r="BE31" s="240">
        <v>207.98129645</v>
      </c>
      <c r="BF31" s="240">
        <v>217.46264547999999</v>
      </c>
      <c r="BG31" s="240">
        <v>216.56145599999999</v>
      </c>
      <c r="BH31" s="240">
        <v>198.75020000000001</v>
      </c>
      <c r="BI31" s="240">
        <v>203.07320000000001</v>
      </c>
      <c r="BJ31" s="333">
        <v>197.9727</v>
      </c>
      <c r="BK31" s="333">
        <v>195.10140000000001</v>
      </c>
      <c r="BL31" s="333">
        <v>213.80199999999999</v>
      </c>
      <c r="BM31" s="333">
        <v>190.5643</v>
      </c>
      <c r="BN31" s="333">
        <v>196.95160000000001</v>
      </c>
      <c r="BO31" s="333">
        <v>197.49469999999999</v>
      </c>
      <c r="BP31" s="333">
        <v>197.00290000000001</v>
      </c>
      <c r="BQ31" s="333">
        <v>210.93719999999999</v>
      </c>
      <c r="BR31" s="333">
        <v>219.9333</v>
      </c>
      <c r="BS31" s="333">
        <v>219.1662</v>
      </c>
      <c r="BT31" s="333">
        <v>200.68289999999999</v>
      </c>
      <c r="BU31" s="333">
        <v>204.49979999999999</v>
      </c>
      <c r="BV31" s="333">
        <v>199.0926</v>
      </c>
    </row>
    <row r="32" spans="1:74" ht="11.1" customHeight="1" x14ac:dyDescent="0.2">
      <c r="A32" s="111" t="s">
        <v>817</v>
      </c>
      <c r="B32" s="205" t="s">
        <v>568</v>
      </c>
      <c r="C32" s="240">
        <v>535.57714194000005</v>
      </c>
      <c r="D32" s="240">
        <v>557.53808786000002</v>
      </c>
      <c r="E32" s="240">
        <v>540.04335129000003</v>
      </c>
      <c r="F32" s="240">
        <v>529.01048533000005</v>
      </c>
      <c r="G32" s="240">
        <v>552.63490967999996</v>
      </c>
      <c r="H32" s="240">
        <v>570.78816700000004</v>
      </c>
      <c r="I32" s="240">
        <v>558.86453547999997</v>
      </c>
      <c r="J32" s="240">
        <v>574.60682839000003</v>
      </c>
      <c r="K32" s="240">
        <v>559.25786667</v>
      </c>
      <c r="L32" s="240">
        <v>549.20133194000005</v>
      </c>
      <c r="M32" s="240">
        <v>546.26076999999998</v>
      </c>
      <c r="N32" s="240">
        <v>519.20931805999999</v>
      </c>
      <c r="O32" s="240">
        <v>527.06088032000002</v>
      </c>
      <c r="P32" s="240">
        <v>563.60726642999998</v>
      </c>
      <c r="Q32" s="240">
        <v>537.39146581</v>
      </c>
      <c r="R32" s="240">
        <v>529.90001299999994</v>
      </c>
      <c r="S32" s="240">
        <v>546.22037483999998</v>
      </c>
      <c r="T32" s="240">
        <v>564.07080299999996</v>
      </c>
      <c r="U32" s="240">
        <v>543.15064805999998</v>
      </c>
      <c r="V32" s="240">
        <v>552.53966258000003</v>
      </c>
      <c r="W32" s="240">
        <v>555.27735099999995</v>
      </c>
      <c r="X32" s="240">
        <v>525.72997999999995</v>
      </c>
      <c r="Y32" s="240">
        <v>512.53913</v>
      </c>
      <c r="Z32" s="240">
        <v>501.12355645000002</v>
      </c>
      <c r="AA32" s="240">
        <v>511.25300257999999</v>
      </c>
      <c r="AB32" s="240">
        <v>543.50577724000004</v>
      </c>
      <c r="AC32" s="240">
        <v>529.38654484000006</v>
      </c>
      <c r="AD32" s="240">
        <v>522.05038266999998</v>
      </c>
      <c r="AE32" s="240">
        <v>529.03097000000002</v>
      </c>
      <c r="AF32" s="240">
        <v>548.64295632999995</v>
      </c>
      <c r="AG32" s="240">
        <v>559.02939451999998</v>
      </c>
      <c r="AH32" s="240">
        <v>573.24067838999997</v>
      </c>
      <c r="AI32" s="240">
        <v>546.46310300000005</v>
      </c>
      <c r="AJ32" s="240">
        <v>517.17871709999997</v>
      </c>
      <c r="AK32" s="240">
        <v>516.38723866999999</v>
      </c>
      <c r="AL32" s="240">
        <v>508.48959968000003</v>
      </c>
      <c r="AM32" s="240">
        <v>506.06591838999998</v>
      </c>
      <c r="AN32" s="240">
        <v>527.44542178999995</v>
      </c>
      <c r="AO32" s="240">
        <v>523.12704452000003</v>
      </c>
      <c r="AP32" s="240">
        <v>512.24161067</v>
      </c>
      <c r="AQ32" s="240">
        <v>523.14686613000003</v>
      </c>
      <c r="AR32" s="240">
        <v>549.29824099999996</v>
      </c>
      <c r="AS32" s="240">
        <v>543.82894548000002</v>
      </c>
      <c r="AT32" s="240">
        <v>552.83923580999999</v>
      </c>
      <c r="AU32" s="240">
        <v>545.259997</v>
      </c>
      <c r="AV32" s="240">
        <v>518.77208160999999</v>
      </c>
      <c r="AW32" s="240">
        <v>513.91328667000005</v>
      </c>
      <c r="AX32" s="240">
        <v>502.02920194000001</v>
      </c>
      <c r="AY32" s="240">
        <v>483.26623999999998</v>
      </c>
      <c r="AZ32" s="240">
        <v>513.80544107000003</v>
      </c>
      <c r="BA32" s="240">
        <v>501.03493677</v>
      </c>
      <c r="BB32" s="240">
        <v>489.53737367000002</v>
      </c>
      <c r="BC32" s="240">
        <v>521.52936161000002</v>
      </c>
      <c r="BD32" s="240">
        <v>539.95056266999995</v>
      </c>
      <c r="BE32" s="240">
        <v>522.00130419000004</v>
      </c>
      <c r="BF32" s="240">
        <v>554.01798097000005</v>
      </c>
      <c r="BG32" s="240">
        <v>514.26323233000005</v>
      </c>
      <c r="BH32" s="240">
        <v>526.44119999999998</v>
      </c>
      <c r="BI32" s="240">
        <v>519.83849999999995</v>
      </c>
      <c r="BJ32" s="333">
        <v>509.96120000000002</v>
      </c>
      <c r="BK32" s="333">
        <v>494.16180000000003</v>
      </c>
      <c r="BL32" s="333">
        <v>520.61749999999995</v>
      </c>
      <c r="BM32" s="333">
        <v>508.87270000000001</v>
      </c>
      <c r="BN32" s="333">
        <v>497.11919999999998</v>
      </c>
      <c r="BO32" s="333">
        <v>530.13049999999998</v>
      </c>
      <c r="BP32" s="333">
        <v>546.14480000000003</v>
      </c>
      <c r="BQ32" s="333">
        <v>528.22789999999998</v>
      </c>
      <c r="BR32" s="333">
        <v>558.7124</v>
      </c>
      <c r="BS32" s="333">
        <v>519.03629999999998</v>
      </c>
      <c r="BT32" s="333">
        <v>528.69280000000003</v>
      </c>
      <c r="BU32" s="333">
        <v>519.83519999999999</v>
      </c>
      <c r="BV32" s="333">
        <v>508.22500000000002</v>
      </c>
    </row>
    <row r="33" spans="1:74" ht="11.1" customHeight="1" x14ac:dyDescent="0.2">
      <c r="A33" s="111" t="s">
        <v>818</v>
      </c>
      <c r="B33" s="205" t="s">
        <v>569</v>
      </c>
      <c r="C33" s="240">
        <v>240.41507580999999</v>
      </c>
      <c r="D33" s="240">
        <v>254.71086356999999</v>
      </c>
      <c r="E33" s="240">
        <v>242.45956967999999</v>
      </c>
      <c r="F33" s="240">
        <v>248.49663633</v>
      </c>
      <c r="G33" s="240">
        <v>256.43468483999999</v>
      </c>
      <c r="H33" s="240">
        <v>262.43474866999998</v>
      </c>
      <c r="I33" s="240">
        <v>270.29889386999997</v>
      </c>
      <c r="J33" s="240">
        <v>270.57627031999999</v>
      </c>
      <c r="K33" s="240">
        <v>266.40245433000001</v>
      </c>
      <c r="L33" s="240">
        <v>255.12660516</v>
      </c>
      <c r="M33" s="240">
        <v>257.89787200000001</v>
      </c>
      <c r="N33" s="240">
        <v>249.15607806</v>
      </c>
      <c r="O33" s="240">
        <v>240.62565742000001</v>
      </c>
      <c r="P33" s="240">
        <v>259.99802070999999</v>
      </c>
      <c r="Q33" s="240">
        <v>242.76371935</v>
      </c>
      <c r="R33" s="240">
        <v>249.23124733</v>
      </c>
      <c r="S33" s="240">
        <v>244.40584290000001</v>
      </c>
      <c r="T33" s="240">
        <v>258.475638</v>
      </c>
      <c r="U33" s="240">
        <v>261.28357097000003</v>
      </c>
      <c r="V33" s="240">
        <v>271.62341709999998</v>
      </c>
      <c r="W33" s="240">
        <v>255.05421867000001</v>
      </c>
      <c r="X33" s="240">
        <v>244.08777871000001</v>
      </c>
      <c r="Y33" s="240">
        <v>246.54565567</v>
      </c>
      <c r="Z33" s="240">
        <v>232.98745258</v>
      </c>
      <c r="AA33" s="240">
        <v>231.69117323</v>
      </c>
      <c r="AB33" s="240">
        <v>245.04704344999999</v>
      </c>
      <c r="AC33" s="240">
        <v>231.30062645000001</v>
      </c>
      <c r="AD33" s="240">
        <v>232.45480867000001</v>
      </c>
      <c r="AE33" s="240">
        <v>238.02232484000001</v>
      </c>
      <c r="AF33" s="240">
        <v>253.72983300000001</v>
      </c>
      <c r="AG33" s="240">
        <v>256.84078839</v>
      </c>
      <c r="AH33" s="240">
        <v>267.38622709999999</v>
      </c>
      <c r="AI33" s="240">
        <v>255.58509900000001</v>
      </c>
      <c r="AJ33" s="240">
        <v>240.34945031999999</v>
      </c>
      <c r="AK33" s="240">
        <v>249.48675066999999</v>
      </c>
      <c r="AL33" s="240">
        <v>235.87312</v>
      </c>
      <c r="AM33" s="240">
        <v>236.41975644999999</v>
      </c>
      <c r="AN33" s="240">
        <v>250.77695499999999</v>
      </c>
      <c r="AO33" s="240">
        <v>246.15103870999999</v>
      </c>
      <c r="AP33" s="240">
        <v>246.87641467</v>
      </c>
      <c r="AQ33" s="240">
        <v>251.25460032000001</v>
      </c>
      <c r="AR33" s="240">
        <v>268.09153067</v>
      </c>
      <c r="AS33" s="240">
        <v>276.33899934999999</v>
      </c>
      <c r="AT33" s="240">
        <v>269.47209548000001</v>
      </c>
      <c r="AU33" s="240">
        <v>264.92617567000002</v>
      </c>
      <c r="AV33" s="240">
        <v>251.28510516</v>
      </c>
      <c r="AW33" s="240">
        <v>255.42992867000001</v>
      </c>
      <c r="AX33" s="240">
        <v>246.75868742</v>
      </c>
      <c r="AY33" s="240">
        <v>227.40686676999999</v>
      </c>
      <c r="AZ33" s="240">
        <v>240.64880428999999</v>
      </c>
      <c r="BA33" s="240">
        <v>229.82885418999999</v>
      </c>
      <c r="BB33" s="240">
        <v>233.48692833000001</v>
      </c>
      <c r="BC33" s="240">
        <v>242.32746194000001</v>
      </c>
      <c r="BD33" s="240">
        <v>248.68161900000001</v>
      </c>
      <c r="BE33" s="240">
        <v>257.25851516</v>
      </c>
      <c r="BF33" s="240">
        <v>265.48411226000002</v>
      </c>
      <c r="BG33" s="240">
        <v>249.67625100000001</v>
      </c>
      <c r="BH33" s="240">
        <v>248.7585</v>
      </c>
      <c r="BI33" s="240">
        <v>259.20600000000002</v>
      </c>
      <c r="BJ33" s="333">
        <v>252.9331</v>
      </c>
      <c r="BK33" s="333">
        <v>236.00239999999999</v>
      </c>
      <c r="BL33" s="333">
        <v>248.1849</v>
      </c>
      <c r="BM33" s="333">
        <v>237.8</v>
      </c>
      <c r="BN33" s="333">
        <v>241.43729999999999</v>
      </c>
      <c r="BO33" s="333">
        <v>250.9923</v>
      </c>
      <c r="BP33" s="333">
        <v>257.23270000000002</v>
      </c>
      <c r="BQ33" s="333">
        <v>265.77670000000001</v>
      </c>
      <c r="BR33" s="333">
        <v>273.41390000000001</v>
      </c>
      <c r="BS33" s="333">
        <v>257.32389999999998</v>
      </c>
      <c r="BT33" s="333">
        <v>255.79570000000001</v>
      </c>
      <c r="BU33" s="333">
        <v>265.42869999999999</v>
      </c>
      <c r="BV33" s="333">
        <v>258.14729999999997</v>
      </c>
    </row>
    <row r="34" spans="1:74" ht="11.1" customHeight="1" x14ac:dyDescent="0.2">
      <c r="A34" s="111" t="s">
        <v>819</v>
      </c>
      <c r="B34" s="205" t="s">
        <v>570</v>
      </c>
      <c r="C34" s="240">
        <v>364.55347612999998</v>
      </c>
      <c r="D34" s="240">
        <v>370.30245036000002</v>
      </c>
      <c r="E34" s="240">
        <v>377.32566773999997</v>
      </c>
      <c r="F34" s="240">
        <v>378.88040733000003</v>
      </c>
      <c r="G34" s="240">
        <v>399.21790032000001</v>
      </c>
      <c r="H34" s="240">
        <v>409.75391033</v>
      </c>
      <c r="I34" s="240">
        <v>390.68613484000002</v>
      </c>
      <c r="J34" s="240">
        <v>416.46705644999997</v>
      </c>
      <c r="K34" s="240">
        <v>401.82701967000003</v>
      </c>
      <c r="L34" s="240">
        <v>392.08790386999999</v>
      </c>
      <c r="M34" s="240">
        <v>398.34877267000002</v>
      </c>
      <c r="N34" s="240">
        <v>358.62660613000003</v>
      </c>
      <c r="O34" s="240">
        <v>366.52545386999998</v>
      </c>
      <c r="P34" s="240">
        <v>405.83700642999997</v>
      </c>
      <c r="Q34" s="240">
        <v>355.68821903000003</v>
      </c>
      <c r="R34" s="240">
        <v>392.89183233</v>
      </c>
      <c r="S34" s="240">
        <v>407.03408612999999</v>
      </c>
      <c r="T34" s="240">
        <v>418.07070866999999</v>
      </c>
      <c r="U34" s="240">
        <v>402.94375226</v>
      </c>
      <c r="V34" s="240">
        <v>412.67165774</v>
      </c>
      <c r="W34" s="240">
        <v>403.92606667000001</v>
      </c>
      <c r="X34" s="240">
        <v>388.79404645</v>
      </c>
      <c r="Y34" s="240">
        <v>390.39743467</v>
      </c>
      <c r="Z34" s="240">
        <v>366.55831968000001</v>
      </c>
      <c r="AA34" s="240">
        <v>366.15232613000001</v>
      </c>
      <c r="AB34" s="240">
        <v>378.01773102999999</v>
      </c>
      <c r="AC34" s="240">
        <v>362.16525645000002</v>
      </c>
      <c r="AD34" s="240">
        <v>387.18213800000001</v>
      </c>
      <c r="AE34" s="240">
        <v>390.28483290000003</v>
      </c>
      <c r="AF34" s="240">
        <v>396.74827599999998</v>
      </c>
      <c r="AG34" s="240">
        <v>399.28980805999998</v>
      </c>
      <c r="AH34" s="240">
        <v>411.10817419</v>
      </c>
      <c r="AI34" s="240">
        <v>389.32842499999998</v>
      </c>
      <c r="AJ34" s="240">
        <v>374.50403870999997</v>
      </c>
      <c r="AK34" s="240">
        <v>377.18494433000001</v>
      </c>
      <c r="AL34" s="240">
        <v>354.36450968000003</v>
      </c>
      <c r="AM34" s="240">
        <v>355.4862771</v>
      </c>
      <c r="AN34" s="240">
        <v>374.62872499999997</v>
      </c>
      <c r="AO34" s="240">
        <v>376.95265289999998</v>
      </c>
      <c r="AP34" s="240">
        <v>382.39286966999998</v>
      </c>
      <c r="AQ34" s="240">
        <v>397.75271515999998</v>
      </c>
      <c r="AR34" s="240">
        <v>399.02574933</v>
      </c>
      <c r="AS34" s="240">
        <v>395.82415871000001</v>
      </c>
      <c r="AT34" s="240">
        <v>407.89863484</v>
      </c>
      <c r="AU34" s="240">
        <v>386.13631466999999</v>
      </c>
      <c r="AV34" s="240">
        <v>386.28221323000002</v>
      </c>
      <c r="AW34" s="240">
        <v>381.70868867000002</v>
      </c>
      <c r="AX34" s="240">
        <v>370.33480064999998</v>
      </c>
      <c r="AY34" s="240">
        <v>357.02407065</v>
      </c>
      <c r="AZ34" s="240">
        <v>367.31813036</v>
      </c>
      <c r="BA34" s="240">
        <v>374.67243805999999</v>
      </c>
      <c r="BB34" s="240">
        <v>368.08834667000002</v>
      </c>
      <c r="BC34" s="240">
        <v>396.80641419</v>
      </c>
      <c r="BD34" s="240">
        <v>398.72134299999999</v>
      </c>
      <c r="BE34" s="240">
        <v>404.17356483999998</v>
      </c>
      <c r="BF34" s="240">
        <v>410.48465644999999</v>
      </c>
      <c r="BG34" s="240">
        <v>396.51731733000003</v>
      </c>
      <c r="BH34" s="240">
        <v>368.6669</v>
      </c>
      <c r="BI34" s="240">
        <v>373.13729999999998</v>
      </c>
      <c r="BJ34" s="333">
        <v>369.40550000000002</v>
      </c>
      <c r="BK34" s="333">
        <v>358.87670000000003</v>
      </c>
      <c r="BL34" s="333">
        <v>366.36880000000002</v>
      </c>
      <c r="BM34" s="333">
        <v>373.43389999999999</v>
      </c>
      <c r="BN34" s="333">
        <v>366.00130000000001</v>
      </c>
      <c r="BO34" s="333">
        <v>396.565</v>
      </c>
      <c r="BP34" s="333">
        <v>397.81909999999999</v>
      </c>
      <c r="BQ34" s="333">
        <v>402.79570000000001</v>
      </c>
      <c r="BR34" s="333">
        <v>408.0111</v>
      </c>
      <c r="BS34" s="333">
        <v>394.27190000000002</v>
      </c>
      <c r="BT34" s="333">
        <v>365.44450000000001</v>
      </c>
      <c r="BU34" s="333">
        <v>368.88010000000003</v>
      </c>
      <c r="BV34" s="333">
        <v>364.22899999999998</v>
      </c>
    </row>
    <row r="35" spans="1:74" ht="11.1" customHeight="1" x14ac:dyDescent="0.2">
      <c r="A35" s="111" t="s">
        <v>820</v>
      </c>
      <c r="B35" s="205" t="s">
        <v>571</v>
      </c>
      <c r="C35" s="240">
        <v>280.92821193999998</v>
      </c>
      <c r="D35" s="240">
        <v>293.98782820999998</v>
      </c>
      <c r="E35" s="240">
        <v>285.89626128999998</v>
      </c>
      <c r="F35" s="240">
        <v>286.63021966999997</v>
      </c>
      <c r="G35" s="240">
        <v>293.98008742000002</v>
      </c>
      <c r="H35" s="240">
        <v>304.85124400000001</v>
      </c>
      <c r="I35" s="240">
        <v>301.36512742000002</v>
      </c>
      <c r="J35" s="240">
        <v>305.41203452000002</v>
      </c>
      <c r="K35" s="240">
        <v>306.11462833000002</v>
      </c>
      <c r="L35" s="240">
        <v>296.44011096999998</v>
      </c>
      <c r="M35" s="240">
        <v>291.20256899999998</v>
      </c>
      <c r="N35" s="240">
        <v>284.88906935</v>
      </c>
      <c r="O35" s="240">
        <v>279.12461387000002</v>
      </c>
      <c r="P35" s="240">
        <v>287.68516463999998</v>
      </c>
      <c r="Q35" s="240">
        <v>276.53288644999998</v>
      </c>
      <c r="R35" s="240">
        <v>285.31702066999998</v>
      </c>
      <c r="S35" s="240">
        <v>283.27754257999999</v>
      </c>
      <c r="T35" s="240">
        <v>296.756145</v>
      </c>
      <c r="U35" s="240">
        <v>290.78859129</v>
      </c>
      <c r="V35" s="240">
        <v>291.50597064999999</v>
      </c>
      <c r="W35" s="240">
        <v>288.00317867000001</v>
      </c>
      <c r="X35" s="240">
        <v>273.70779128999999</v>
      </c>
      <c r="Y35" s="240">
        <v>263.39041766999998</v>
      </c>
      <c r="Z35" s="240">
        <v>254.84368677000001</v>
      </c>
      <c r="AA35" s="240">
        <v>262.97170065</v>
      </c>
      <c r="AB35" s="240">
        <v>275.47092483</v>
      </c>
      <c r="AC35" s="240">
        <v>261.91505581000001</v>
      </c>
      <c r="AD35" s="240">
        <v>272.73902633</v>
      </c>
      <c r="AE35" s="240">
        <v>274.57507709999999</v>
      </c>
      <c r="AF35" s="240">
        <v>284.95222000000001</v>
      </c>
      <c r="AG35" s="240">
        <v>279.74364967999998</v>
      </c>
      <c r="AH35" s="240">
        <v>290.17453258</v>
      </c>
      <c r="AI35" s="240">
        <v>280.69010333</v>
      </c>
      <c r="AJ35" s="240">
        <v>271.95132225999998</v>
      </c>
      <c r="AK35" s="240">
        <v>272.43163033000002</v>
      </c>
      <c r="AL35" s="240">
        <v>264.16662387000002</v>
      </c>
      <c r="AM35" s="240">
        <v>271.47166386999999</v>
      </c>
      <c r="AN35" s="240">
        <v>280.84548107000001</v>
      </c>
      <c r="AO35" s="240">
        <v>275.29899452000001</v>
      </c>
      <c r="AP35" s="240">
        <v>277.92699699999997</v>
      </c>
      <c r="AQ35" s="240">
        <v>283.95358484000002</v>
      </c>
      <c r="AR35" s="240">
        <v>290.24408533000002</v>
      </c>
      <c r="AS35" s="240">
        <v>288.90523710000002</v>
      </c>
      <c r="AT35" s="240">
        <v>296.08640129000003</v>
      </c>
      <c r="AU35" s="240">
        <v>283.59271432999998</v>
      </c>
      <c r="AV35" s="240">
        <v>270.15714580999997</v>
      </c>
      <c r="AW35" s="240">
        <v>273.65262999999999</v>
      </c>
      <c r="AX35" s="240">
        <v>265.69973806000002</v>
      </c>
      <c r="AY35" s="240">
        <v>251.99001580999999</v>
      </c>
      <c r="AZ35" s="240">
        <v>261.10224392999999</v>
      </c>
      <c r="BA35" s="240">
        <v>258.93445451999997</v>
      </c>
      <c r="BB35" s="240">
        <v>256.76605633000003</v>
      </c>
      <c r="BC35" s="240">
        <v>259.86794128999998</v>
      </c>
      <c r="BD35" s="240">
        <v>266.46773232999999</v>
      </c>
      <c r="BE35" s="240">
        <v>267.42542484000001</v>
      </c>
      <c r="BF35" s="240">
        <v>319.96540871000002</v>
      </c>
      <c r="BG35" s="240">
        <v>271.50741399999998</v>
      </c>
      <c r="BH35" s="240">
        <v>266.32580000000002</v>
      </c>
      <c r="BI35" s="240">
        <v>270.79719999999998</v>
      </c>
      <c r="BJ35" s="333">
        <v>263.92219999999998</v>
      </c>
      <c r="BK35" s="333">
        <v>252.7405</v>
      </c>
      <c r="BL35" s="333">
        <v>260.32979999999998</v>
      </c>
      <c r="BM35" s="333">
        <v>257.88150000000002</v>
      </c>
      <c r="BN35" s="333">
        <v>255.60400000000001</v>
      </c>
      <c r="BO35" s="333">
        <v>260.15570000000002</v>
      </c>
      <c r="BP35" s="333">
        <v>266.32870000000003</v>
      </c>
      <c r="BQ35" s="333">
        <v>267.30939999999998</v>
      </c>
      <c r="BR35" s="333">
        <v>318.7303</v>
      </c>
      <c r="BS35" s="333">
        <v>270.5881</v>
      </c>
      <c r="BT35" s="333">
        <v>264.92469999999997</v>
      </c>
      <c r="BU35" s="333">
        <v>268.91759999999999</v>
      </c>
      <c r="BV35" s="333">
        <v>261.76299999999998</v>
      </c>
    </row>
    <row r="36" spans="1:74" ht="11.1" customHeight="1" x14ac:dyDescent="0.2">
      <c r="A36" s="111" t="s">
        <v>821</v>
      </c>
      <c r="B36" s="205" t="s">
        <v>572</v>
      </c>
      <c r="C36" s="240">
        <v>456.19172967999998</v>
      </c>
      <c r="D36" s="240">
        <v>475.01414392999999</v>
      </c>
      <c r="E36" s="240">
        <v>462.20287547999999</v>
      </c>
      <c r="F36" s="240">
        <v>504.52165767000002</v>
      </c>
      <c r="G36" s="240">
        <v>494.61899161000002</v>
      </c>
      <c r="H36" s="240">
        <v>503.67480799999998</v>
      </c>
      <c r="I36" s="240">
        <v>500.71096194</v>
      </c>
      <c r="J36" s="240">
        <v>513.56677774000002</v>
      </c>
      <c r="K36" s="240">
        <v>513.10549666999998</v>
      </c>
      <c r="L36" s="240">
        <v>489.44966903</v>
      </c>
      <c r="M36" s="240">
        <v>485.48658633000002</v>
      </c>
      <c r="N36" s="240">
        <v>464.19323742</v>
      </c>
      <c r="O36" s="240">
        <v>455.49040934999999</v>
      </c>
      <c r="P36" s="240">
        <v>482.47526749999997</v>
      </c>
      <c r="Q36" s="240">
        <v>449.95128645</v>
      </c>
      <c r="R36" s="240">
        <v>478.97573433000002</v>
      </c>
      <c r="S36" s="240">
        <v>477.15557805999998</v>
      </c>
      <c r="T36" s="240">
        <v>519.60561800000005</v>
      </c>
      <c r="U36" s="240">
        <v>525.43989257999999</v>
      </c>
      <c r="V36" s="240">
        <v>518.27457418999995</v>
      </c>
      <c r="W36" s="240">
        <v>527.54384400000004</v>
      </c>
      <c r="X36" s="240">
        <v>502.28648032000001</v>
      </c>
      <c r="Y36" s="240">
        <v>483.59484932999999</v>
      </c>
      <c r="Z36" s="240">
        <v>476.95252644999999</v>
      </c>
      <c r="AA36" s="240">
        <v>490.35633289999998</v>
      </c>
      <c r="AB36" s="240">
        <v>492.96954240999997</v>
      </c>
      <c r="AC36" s="240">
        <v>475.33513581</v>
      </c>
      <c r="AD36" s="240">
        <v>498.30139166999999</v>
      </c>
      <c r="AE36" s="240">
        <v>485.71429225999998</v>
      </c>
      <c r="AF36" s="240">
        <v>520.55656166999995</v>
      </c>
      <c r="AG36" s="240">
        <v>519.32534806000001</v>
      </c>
      <c r="AH36" s="240">
        <v>526.80084452000006</v>
      </c>
      <c r="AI36" s="240">
        <v>523.30478966999999</v>
      </c>
      <c r="AJ36" s="240">
        <v>507.39612839</v>
      </c>
      <c r="AK36" s="240">
        <v>496.38287532999999</v>
      </c>
      <c r="AL36" s="240">
        <v>482.23845483999997</v>
      </c>
      <c r="AM36" s="240">
        <v>501.54354483999998</v>
      </c>
      <c r="AN36" s="240">
        <v>517.51593320999996</v>
      </c>
      <c r="AO36" s="240">
        <v>498.34451516000001</v>
      </c>
      <c r="AP36" s="240">
        <v>510.29355700000002</v>
      </c>
      <c r="AQ36" s="240">
        <v>521.34873418999996</v>
      </c>
      <c r="AR36" s="240">
        <v>564.07234532999996</v>
      </c>
      <c r="AS36" s="240">
        <v>544.79779097000005</v>
      </c>
      <c r="AT36" s="240">
        <v>552.68143483999995</v>
      </c>
      <c r="AU36" s="240">
        <v>539.31605100000002</v>
      </c>
      <c r="AV36" s="240">
        <v>528.88372387000004</v>
      </c>
      <c r="AW36" s="240">
        <v>525.27937767000003</v>
      </c>
      <c r="AX36" s="240">
        <v>522.51247999999998</v>
      </c>
      <c r="AY36" s="240">
        <v>466.15278031999998</v>
      </c>
      <c r="AZ36" s="240">
        <v>484.33696786000002</v>
      </c>
      <c r="BA36" s="240">
        <v>452.23630871</v>
      </c>
      <c r="BB36" s="240">
        <v>481.76031332999997</v>
      </c>
      <c r="BC36" s="240">
        <v>501.66194870999999</v>
      </c>
      <c r="BD36" s="240">
        <v>515.69594267000002</v>
      </c>
      <c r="BE36" s="240">
        <v>511.67994484000002</v>
      </c>
      <c r="BF36" s="240">
        <v>504.29845805999997</v>
      </c>
      <c r="BG36" s="240">
        <v>515.92048466999995</v>
      </c>
      <c r="BH36" s="240">
        <v>521.84730000000002</v>
      </c>
      <c r="BI36" s="240">
        <v>518.27009999999996</v>
      </c>
      <c r="BJ36" s="333">
        <v>528.40170000000001</v>
      </c>
      <c r="BK36" s="333">
        <v>478.39859999999999</v>
      </c>
      <c r="BL36" s="333">
        <v>494.21960000000001</v>
      </c>
      <c r="BM36" s="333">
        <v>464.55739999999997</v>
      </c>
      <c r="BN36" s="333">
        <v>494.16609999999997</v>
      </c>
      <c r="BO36" s="333">
        <v>515.81020000000001</v>
      </c>
      <c r="BP36" s="333">
        <v>528.82550000000003</v>
      </c>
      <c r="BQ36" s="333">
        <v>525.53179999999998</v>
      </c>
      <c r="BR36" s="333">
        <v>518.28959999999995</v>
      </c>
      <c r="BS36" s="333">
        <v>528.71280000000002</v>
      </c>
      <c r="BT36" s="333">
        <v>532.84379999999999</v>
      </c>
      <c r="BU36" s="333">
        <v>527.29660000000001</v>
      </c>
      <c r="BV36" s="333">
        <v>535.54079999999999</v>
      </c>
    </row>
    <row r="37" spans="1:74" s="116" customFormat="1" ht="11.1" customHeight="1" x14ac:dyDescent="0.2">
      <c r="A37" s="111" t="s">
        <v>822</v>
      </c>
      <c r="B37" s="205" t="s">
        <v>573</v>
      </c>
      <c r="C37" s="240">
        <v>212.77561645</v>
      </c>
      <c r="D37" s="240">
        <v>217.4633</v>
      </c>
      <c r="E37" s="240">
        <v>205.94018129</v>
      </c>
      <c r="F37" s="240">
        <v>224.090067</v>
      </c>
      <c r="G37" s="240">
        <v>237.12578225999999</v>
      </c>
      <c r="H37" s="240">
        <v>257.89023366999999</v>
      </c>
      <c r="I37" s="240">
        <v>265.86759903000001</v>
      </c>
      <c r="J37" s="240">
        <v>252.18750194</v>
      </c>
      <c r="K37" s="240">
        <v>244.69889599999999</v>
      </c>
      <c r="L37" s="240">
        <v>223.67970806</v>
      </c>
      <c r="M37" s="240">
        <v>219.86140266999999</v>
      </c>
      <c r="N37" s="240">
        <v>218.33821258</v>
      </c>
      <c r="O37" s="240">
        <v>219.14770128999999</v>
      </c>
      <c r="P37" s="240">
        <v>221.37607036</v>
      </c>
      <c r="Q37" s="240">
        <v>211.10501644999999</v>
      </c>
      <c r="R37" s="240">
        <v>224.93588033</v>
      </c>
      <c r="S37" s="240">
        <v>227.37298000000001</v>
      </c>
      <c r="T37" s="240">
        <v>255.82600133</v>
      </c>
      <c r="U37" s="240">
        <v>253.32316774</v>
      </c>
      <c r="V37" s="240">
        <v>257.28665387000001</v>
      </c>
      <c r="W37" s="240">
        <v>243.84010533</v>
      </c>
      <c r="X37" s="240">
        <v>227.17273387</v>
      </c>
      <c r="Y37" s="240">
        <v>228.14945233</v>
      </c>
      <c r="Z37" s="240">
        <v>216.18471031999999</v>
      </c>
      <c r="AA37" s="240">
        <v>213.72195065</v>
      </c>
      <c r="AB37" s="240">
        <v>222.08967379000001</v>
      </c>
      <c r="AC37" s="240">
        <v>208.94254581000001</v>
      </c>
      <c r="AD37" s="240">
        <v>220.13907967</v>
      </c>
      <c r="AE37" s="240">
        <v>224.56625903</v>
      </c>
      <c r="AF37" s="240">
        <v>252.99227833</v>
      </c>
      <c r="AG37" s="240">
        <v>258.73569097000001</v>
      </c>
      <c r="AH37" s="240">
        <v>251.34067934999999</v>
      </c>
      <c r="AI37" s="240">
        <v>234.432816</v>
      </c>
      <c r="AJ37" s="240">
        <v>223.02407289999999</v>
      </c>
      <c r="AK37" s="240">
        <v>213.49107133000001</v>
      </c>
      <c r="AL37" s="240">
        <v>212.24709870999999</v>
      </c>
      <c r="AM37" s="240">
        <v>209.74457097000001</v>
      </c>
      <c r="AN37" s="240">
        <v>215.65827536</v>
      </c>
      <c r="AO37" s="240">
        <v>209.73843355</v>
      </c>
      <c r="AP37" s="240">
        <v>214.57168367</v>
      </c>
      <c r="AQ37" s="240">
        <v>225.28224419</v>
      </c>
      <c r="AR37" s="240">
        <v>248.51617232999999</v>
      </c>
      <c r="AS37" s="240">
        <v>253.24018484000001</v>
      </c>
      <c r="AT37" s="240">
        <v>248.73163097</v>
      </c>
      <c r="AU37" s="240">
        <v>239.655125</v>
      </c>
      <c r="AV37" s="240">
        <v>214.76701742</v>
      </c>
      <c r="AW37" s="240">
        <v>210.56854533000001</v>
      </c>
      <c r="AX37" s="240">
        <v>211.83780612999999</v>
      </c>
      <c r="AY37" s="240">
        <v>208.75783709999999</v>
      </c>
      <c r="AZ37" s="240">
        <v>211.17656392999999</v>
      </c>
      <c r="BA37" s="240">
        <v>205.75082839000001</v>
      </c>
      <c r="BB37" s="240">
        <v>215.11048966999999</v>
      </c>
      <c r="BC37" s="240">
        <v>226.00142516</v>
      </c>
      <c r="BD37" s="240">
        <v>245.49512267</v>
      </c>
      <c r="BE37" s="240">
        <v>257.97440934999997</v>
      </c>
      <c r="BF37" s="240">
        <v>254.28531871000001</v>
      </c>
      <c r="BG37" s="240">
        <v>240.70081067000001</v>
      </c>
      <c r="BH37" s="240">
        <v>215.6395</v>
      </c>
      <c r="BI37" s="240">
        <v>216.4462</v>
      </c>
      <c r="BJ37" s="333">
        <v>217.0368</v>
      </c>
      <c r="BK37" s="333">
        <v>214.5264</v>
      </c>
      <c r="BL37" s="333">
        <v>216.1737</v>
      </c>
      <c r="BM37" s="333">
        <v>210.57560000000001</v>
      </c>
      <c r="BN37" s="333">
        <v>220.10429999999999</v>
      </c>
      <c r="BO37" s="333">
        <v>230.92769999999999</v>
      </c>
      <c r="BP37" s="333">
        <v>250.24170000000001</v>
      </c>
      <c r="BQ37" s="333">
        <v>263.51530000000002</v>
      </c>
      <c r="BR37" s="333">
        <v>260.56709999999998</v>
      </c>
      <c r="BS37" s="333">
        <v>250.28890000000001</v>
      </c>
      <c r="BT37" s="333">
        <v>222.47</v>
      </c>
      <c r="BU37" s="333">
        <v>221.74199999999999</v>
      </c>
      <c r="BV37" s="333">
        <v>221.19829999999999</v>
      </c>
    </row>
    <row r="38" spans="1:74" s="116" customFormat="1" ht="11.1" customHeight="1" x14ac:dyDescent="0.2">
      <c r="A38" s="111" t="s">
        <v>823</v>
      </c>
      <c r="B38" s="205" t="s">
        <v>256</v>
      </c>
      <c r="C38" s="240">
        <v>228.63989871000001</v>
      </c>
      <c r="D38" s="240">
        <v>244.19211464</v>
      </c>
      <c r="E38" s="240">
        <v>225.29671612999999</v>
      </c>
      <c r="F38" s="240">
        <v>250.36637332999999</v>
      </c>
      <c r="G38" s="240">
        <v>256.49510935000001</v>
      </c>
      <c r="H38" s="240">
        <v>274.71548066999998</v>
      </c>
      <c r="I38" s="240">
        <v>290.41523096999998</v>
      </c>
      <c r="J38" s="240">
        <v>283.42374225999998</v>
      </c>
      <c r="K38" s="240">
        <v>281.25007633000001</v>
      </c>
      <c r="L38" s="240">
        <v>265.61628225999999</v>
      </c>
      <c r="M38" s="240">
        <v>238.80594067000001</v>
      </c>
      <c r="N38" s="240">
        <v>236.37639677000001</v>
      </c>
      <c r="O38" s="240">
        <v>227.11104645</v>
      </c>
      <c r="P38" s="240">
        <v>241.42159785999999</v>
      </c>
      <c r="Q38" s="240">
        <v>238.22284644999999</v>
      </c>
      <c r="R38" s="240">
        <v>260.30116233000001</v>
      </c>
      <c r="S38" s="240">
        <v>246.30311032</v>
      </c>
      <c r="T38" s="240">
        <v>271.80219667</v>
      </c>
      <c r="U38" s="240">
        <v>275.73034547999998</v>
      </c>
      <c r="V38" s="240">
        <v>275.06881161000001</v>
      </c>
      <c r="W38" s="240">
        <v>273.34180366999999</v>
      </c>
      <c r="X38" s="240">
        <v>259.66670290000002</v>
      </c>
      <c r="Y38" s="240">
        <v>237.43739299999999</v>
      </c>
      <c r="Z38" s="240">
        <v>227.51015742000001</v>
      </c>
      <c r="AA38" s="240">
        <v>212.42679774000001</v>
      </c>
      <c r="AB38" s="240">
        <v>224.12278241000001</v>
      </c>
      <c r="AC38" s="240">
        <v>237.05781289999999</v>
      </c>
      <c r="AD38" s="240">
        <v>236.36194166999999</v>
      </c>
      <c r="AE38" s="240">
        <v>235.68433838999999</v>
      </c>
      <c r="AF38" s="240">
        <v>263.94077633000001</v>
      </c>
      <c r="AG38" s="240">
        <v>265.63622709999999</v>
      </c>
      <c r="AH38" s="240">
        <v>278.91040257999998</v>
      </c>
      <c r="AI38" s="240">
        <v>272.20655233000002</v>
      </c>
      <c r="AJ38" s="240">
        <v>241.92654870999999</v>
      </c>
      <c r="AK38" s="240">
        <v>236.75731367</v>
      </c>
      <c r="AL38" s="240">
        <v>224.21599548</v>
      </c>
      <c r="AM38" s="240">
        <v>213.98386289999999</v>
      </c>
      <c r="AN38" s="240">
        <v>227.20900642999999</v>
      </c>
      <c r="AO38" s="240">
        <v>218.99531805999999</v>
      </c>
      <c r="AP38" s="240">
        <v>229.08494132999999</v>
      </c>
      <c r="AQ38" s="240">
        <v>228.84873805999999</v>
      </c>
      <c r="AR38" s="240">
        <v>261.826661</v>
      </c>
      <c r="AS38" s="240">
        <v>259.77677387</v>
      </c>
      <c r="AT38" s="240">
        <v>272.58786257999998</v>
      </c>
      <c r="AU38" s="240">
        <v>256.35703066999997</v>
      </c>
      <c r="AV38" s="240">
        <v>242.40394645000001</v>
      </c>
      <c r="AW38" s="240">
        <v>227.23558967</v>
      </c>
      <c r="AX38" s="240">
        <v>217.30163193999999</v>
      </c>
      <c r="AY38" s="240">
        <v>213.5837429</v>
      </c>
      <c r="AZ38" s="240">
        <v>222.77173285999999</v>
      </c>
      <c r="BA38" s="240">
        <v>213.37382065</v>
      </c>
      <c r="BB38" s="240">
        <v>213.85866100000001</v>
      </c>
      <c r="BC38" s="240">
        <v>227.64557902999999</v>
      </c>
      <c r="BD38" s="240">
        <v>250.57883333000001</v>
      </c>
      <c r="BE38" s="240">
        <v>257.56858097000003</v>
      </c>
      <c r="BF38" s="240">
        <v>272.70816323000003</v>
      </c>
      <c r="BG38" s="240">
        <v>242.98766599999999</v>
      </c>
      <c r="BH38" s="240">
        <v>242.23</v>
      </c>
      <c r="BI38" s="240">
        <v>228.21780000000001</v>
      </c>
      <c r="BJ38" s="333">
        <v>219.244</v>
      </c>
      <c r="BK38" s="333">
        <v>216.55719999999999</v>
      </c>
      <c r="BL38" s="333">
        <v>225.53489999999999</v>
      </c>
      <c r="BM38" s="333">
        <v>215.55160000000001</v>
      </c>
      <c r="BN38" s="333">
        <v>216.5444</v>
      </c>
      <c r="BO38" s="333">
        <v>230.6482</v>
      </c>
      <c r="BP38" s="333">
        <v>254.00630000000001</v>
      </c>
      <c r="BQ38" s="333">
        <v>259.46519999999998</v>
      </c>
      <c r="BR38" s="333">
        <v>272.2912</v>
      </c>
      <c r="BS38" s="333">
        <v>244.39519999999999</v>
      </c>
      <c r="BT38" s="333">
        <v>243.19569999999999</v>
      </c>
      <c r="BU38" s="333">
        <v>228.8991</v>
      </c>
      <c r="BV38" s="333">
        <v>219.3536</v>
      </c>
    </row>
    <row r="39" spans="1:74" s="116" customFormat="1" ht="11.1" customHeight="1" x14ac:dyDescent="0.2">
      <c r="A39" s="111" t="s">
        <v>828</v>
      </c>
      <c r="B39" s="205" t="s">
        <v>257</v>
      </c>
      <c r="C39" s="240">
        <v>13.26027</v>
      </c>
      <c r="D39" s="240">
        <v>13.819701071000001</v>
      </c>
      <c r="E39" s="240">
        <v>13.401702258</v>
      </c>
      <c r="F39" s="240">
        <v>13.442264333000001</v>
      </c>
      <c r="G39" s="240">
        <v>13.639043548</v>
      </c>
      <c r="H39" s="240">
        <v>13.729857666999999</v>
      </c>
      <c r="I39" s="240">
        <v>14.253040323</v>
      </c>
      <c r="J39" s="240">
        <v>14.441919031999999</v>
      </c>
      <c r="K39" s="240">
        <v>14.747503</v>
      </c>
      <c r="L39" s="240">
        <v>14.215139677</v>
      </c>
      <c r="M39" s="240">
        <v>13.732890333</v>
      </c>
      <c r="N39" s="240">
        <v>13.335238065</v>
      </c>
      <c r="O39" s="240">
        <v>12.700604516</v>
      </c>
      <c r="P39" s="240">
        <v>13.521326429</v>
      </c>
      <c r="Q39" s="240">
        <v>13.049871613000001</v>
      </c>
      <c r="R39" s="240">
        <v>13.517911</v>
      </c>
      <c r="S39" s="240">
        <v>13.113532580999999</v>
      </c>
      <c r="T39" s="240">
        <v>13.623232333000001</v>
      </c>
      <c r="U39" s="240">
        <v>14.163251613</v>
      </c>
      <c r="V39" s="240">
        <v>15.440183226</v>
      </c>
      <c r="W39" s="240">
        <v>14.604882333000001</v>
      </c>
      <c r="X39" s="240">
        <v>14.204449354999999</v>
      </c>
      <c r="Y39" s="240">
        <v>14.240095999999999</v>
      </c>
      <c r="Z39" s="240">
        <v>13.744307419</v>
      </c>
      <c r="AA39" s="240">
        <v>13.387914839</v>
      </c>
      <c r="AB39" s="240">
        <v>13.654677931</v>
      </c>
      <c r="AC39" s="240">
        <v>13.392416774000001</v>
      </c>
      <c r="AD39" s="240">
        <v>13.518234333000001</v>
      </c>
      <c r="AE39" s="240">
        <v>13.584077097</v>
      </c>
      <c r="AF39" s="240">
        <v>13.891859667</v>
      </c>
      <c r="AG39" s="240">
        <v>14.25952129</v>
      </c>
      <c r="AH39" s="240">
        <v>15.030718387</v>
      </c>
      <c r="AI39" s="240">
        <v>14.454445</v>
      </c>
      <c r="AJ39" s="240">
        <v>14.616727742</v>
      </c>
      <c r="AK39" s="240">
        <v>13.938827</v>
      </c>
      <c r="AL39" s="240">
        <v>13.715860644999999</v>
      </c>
      <c r="AM39" s="240">
        <v>13.034137742</v>
      </c>
      <c r="AN39" s="240">
        <v>13.615847499999999</v>
      </c>
      <c r="AO39" s="240">
        <v>13.570644516</v>
      </c>
      <c r="AP39" s="240">
        <v>13.676104667000001</v>
      </c>
      <c r="AQ39" s="240">
        <v>13.605732581</v>
      </c>
      <c r="AR39" s="240">
        <v>13.990521666999999</v>
      </c>
      <c r="AS39" s="240">
        <v>14.323127097</v>
      </c>
      <c r="AT39" s="240">
        <v>14.528733871</v>
      </c>
      <c r="AU39" s="240">
        <v>14.583379667000001</v>
      </c>
      <c r="AV39" s="240">
        <v>14.193251289999999</v>
      </c>
      <c r="AW39" s="240">
        <v>13.662668667</v>
      </c>
      <c r="AX39" s="240">
        <v>12.706502903000001</v>
      </c>
      <c r="AY39" s="240">
        <v>12.692574516000001</v>
      </c>
      <c r="AZ39" s="240">
        <v>13.471406429</v>
      </c>
      <c r="BA39" s="240">
        <v>12.689895161000001</v>
      </c>
      <c r="BB39" s="240">
        <v>13.011232667</v>
      </c>
      <c r="BC39" s="240">
        <v>12.975356452</v>
      </c>
      <c r="BD39" s="240">
        <v>13.719762666999999</v>
      </c>
      <c r="BE39" s="240">
        <v>13.991679677</v>
      </c>
      <c r="BF39" s="240">
        <v>14.138909354999999</v>
      </c>
      <c r="BG39" s="240">
        <v>14.025566333</v>
      </c>
      <c r="BH39" s="240">
        <v>14.220789999999999</v>
      </c>
      <c r="BI39" s="240">
        <v>13.685129999999999</v>
      </c>
      <c r="BJ39" s="333">
        <v>12.72058</v>
      </c>
      <c r="BK39" s="333">
        <v>12.71214</v>
      </c>
      <c r="BL39" s="333">
        <v>13.486520000000001</v>
      </c>
      <c r="BM39" s="333">
        <v>12.70363</v>
      </c>
      <c r="BN39" s="333">
        <v>13.02603</v>
      </c>
      <c r="BO39" s="333">
        <v>12.99457</v>
      </c>
      <c r="BP39" s="333">
        <v>13.740500000000001</v>
      </c>
      <c r="BQ39" s="333">
        <v>14.014139999999999</v>
      </c>
      <c r="BR39" s="333">
        <v>14.16047</v>
      </c>
      <c r="BS39" s="333">
        <v>14.04752</v>
      </c>
      <c r="BT39" s="333">
        <v>14.24404</v>
      </c>
      <c r="BU39" s="333">
        <v>13.709429999999999</v>
      </c>
      <c r="BV39" s="333">
        <v>12.74133</v>
      </c>
    </row>
    <row r="40" spans="1:74" s="116" customFormat="1" ht="11.1" customHeight="1" x14ac:dyDescent="0.2">
      <c r="A40" s="111" t="s">
        <v>829</v>
      </c>
      <c r="B40" s="205" t="s">
        <v>575</v>
      </c>
      <c r="C40" s="240">
        <v>2585.4466774000002</v>
      </c>
      <c r="D40" s="240">
        <v>2693.3308742999998</v>
      </c>
      <c r="E40" s="240">
        <v>2598.0344918999999</v>
      </c>
      <c r="F40" s="240">
        <v>2683.510886</v>
      </c>
      <c r="G40" s="240">
        <v>2754.2899129000002</v>
      </c>
      <c r="H40" s="240">
        <v>2857.0365333</v>
      </c>
      <c r="I40" s="240">
        <v>2852.1645268000002</v>
      </c>
      <c r="J40" s="240">
        <v>2897.0454239000001</v>
      </c>
      <c r="K40" s="240">
        <v>2849.6385933000001</v>
      </c>
      <c r="L40" s="240">
        <v>2741.7473193999999</v>
      </c>
      <c r="M40" s="240">
        <v>2701.4732127000002</v>
      </c>
      <c r="N40" s="240">
        <v>2584.5973583999998</v>
      </c>
      <c r="O40" s="240">
        <v>2568.0322470999999</v>
      </c>
      <c r="P40" s="240">
        <v>2741.0273336</v>
      </c>
      <c r="Q40" s="240">
        <v>2571.2614841999998</v>
      </c>
      <c r="R40" s="240">
        <v>2682.9544237</v>
      </c>
      <c r="S40" s="240">
        <v>2674.7012558000001</v>
      </c>
      <c r="T40" s="240">
        <v>2873.9234597</v>
      </c>
      <c r="U40" s="240">
        <v>2830.5595681</v>
      </c>
      <c r="V40" s="240">
        <v>2850.7443303</v>
      </c>
      <c r="W40" s="240">
        <v>2824.3494730000002</v>
      </c>
      <c r="X40" s="240">
        <v>2685.4461680999998</v>
      </c>
      <c r="Y40" s="240">
        <v>2616.488949</v>
      </c>
      <c r="Z40" s="240">
        <v>2523.3671322999999</v>
      </c>
      <c r="AA40" s="240">
        <v>2543.4794557999999</v>
      </c>
      <c r="AB40" s="240">
        <v>2646.4985892999998</v>
      </c>
      <c r="AC40" s="240">
        <v>2556.0439126000001</v>
      </c>
      <c r="AD40" s="240">
        <v>2621.5575617</v>
      </c>
      <c r="AE40" s="240">
        <v>2628.7566461000001</v>
      </c>
      <c r="AF40" s="240">
        <v>2789.0677943000001</v>
      </c>
      <c r="AG40" s="240">
        <v>2808.9160815999999</v>
      </c>
      <c r="AH40" s="240">
        <v>2874.2109168000002</v>
      </c>
      <c r="AI40" s="240">
        <v>2775.3102490000001</v>
      </c>
      <c r="AJ40" s="240">
        <v>2632.1700703000001</v>
      </c>
      <c r="AK40" s="240">
        <v>2614.0477317</v>
      </c>
      <c r="AL40" s="240">
        <v>2536.0107254999998</v>
      </c>
      <c r="AM40" s="240">
        <v>2542.2294639000002</v>
      </c>
      <c r="AN40" s="240">
        <v>2661.9212146</v>
      </c>
      <c r="AO40" s="240">
        <v>2597.7491857999999</v>
      </c>
      <c r="AP40" s="240">
        <v>2629.9519249999998</v>
      </c>
      <c r="AQ40" s="240">
        <v>2681.7571051999998</v>
      </c>
      <c r="AR40" s="240">
        <v>2846.6179430000002</v>
      </c>
      <c r="AS40" s="240">
        <v>2832.4558674</v>
      </c>
      <c r="AT40" s="240">
        <v>2875.3046086999998</v>
      </c>
      <c r="AU40" s="240">
        <v>2784.6713407000002</v>
      </c>
      <c r="AV40" s="240">
        <v>2671.4558268000001</v>
      </c>
      <c r="AW40" s="240">
        <v>2648.5197269999999</v>
      </c>
      <c r="AX40" s="240">
        <v>2588.4454555000002</v>
      </c>
      <c r="AY40" s="240">
        <v>2453.5056413000002</v>
      </c>
      <c r="AZ40" s="240">
        <v>2569.4942936000002</v>
      </c>
      <c r="BA40" s="240">
        <v>2477.7437552000001</v>
      </c>
      <c r="BB40" s="240">
        <v>2508.0187996999998</v>
      </c>
      <c r="BC40" s="240">
        <v>2627.7626752000001</v>
      </c>
      <c r="BD40" s="240">
        <v>2717.5951449999998</v>
      </c>
      <c r="BE40" s="240">
        <v>2744.9613948000001</v>
      </c>
      <c r="BF40" s="240">
        <v>2863.2620774000002</v>
      </c>
      <c r="BG40" s="240">
        <v>2707.2140533000002</v>
      </c>
      <c r="BH40" s="240">
        <v>2648.2531100000001</v>
      </c>
      <c r="BI40" s="240">
        <v>2645.7842300000002</v>
      </c>
      <c r="BJ40" s="333">
        <v>2613.2020000000002</v>
      </c>
      <c r="BK40" s="333">
        <v>2498.2820000000002</v>
      </c>
      <c r="BL40" s="333">
        <v>2601.0940000000001</v>
      </c>
      <c r="BM40" s="333">
        <v>2511.8910000000001</v>
      </c>
      <c r="BN40" s="333">
        <v>2542.13</v>
      </c>
      <c r="BO40" s="333">
        <v>2669.154</v>
      </c>
      <c r="BP40" s="333">
        <v>2753.346</v>
      </c>
      <c r="BQ40" s="333">
        <v>2780.6309999999999</v>
      </c>
      <c r="BR40" s="333">
        <v>2892.6439999999998</v>
      </c>
      <c r="BS40" s="333">
        <v>2740.9589999999998</v>
      </c>
      <c r="BT40" s="333">
        <v>2672.0740000000001</v>
      </c>
      <c r="BU40" s="333">
        <v>2661.2660000000001</v>
      </c>
      <c r="BV40" s="333">
        <v>2621.056</v>
      </c>
    </row>
    <row r="41" spans="1:74" s="116" customFormat="1" ht="11.1" customHeight="1" x14ac:dyDescent="0.2">
      <c r="A41" s="117"/>
      <c r="B41" s="118" t="s">
        <v>255</v>
      </c>
      <c r="C41" s="237"/>
      <c r="D41" s="237"/>
      <c r="E41" s="237"/>
      <c r="F41" s="237"/>
      <c r="G41" s="237"/>
      <c r="H41" s="237"/>
      <c r="I41" s="237"/>
      <c r="J41" s="237"/>
      <c r="K41" s="237"/>
      <c r="L41" s="237"/>
      <c r="M41" s="237"/>
      <c r="N41" s="237"/>
      <c r="O41" s="237"/>
      <c r="P41" s="237"/>
      <c r="Q41" s="237"/>
      <c r="R41" s="237"/>
      <c r="S41" s="237"/>
      <c r="T41" s="237"/>
      <c r="U41" s="237"/>
      <c r="V41" s="237"/>
      <c r="W41" s="237"/>
      <c r="X41" s="237"/>
      <c r="Y41" s="237"/>
      <c r="Z41" s="237"/>
      <c r="AA41" s="237"/>
      <c r="AB41" s="237"/>
      <c r="AC41" s="237"/>
      <c r="AD41" s="237"/>
      <c r="AE41" s="237"/>
      <c r="AF41" s="237"/>
      <c r="AG41" s="237"/>
      <c r="AH41" s="237"/>
      <c r="AI41" s="237"/>
      <c r="AJ41" s="237"/>
      <c r="AK41" s="237"/>
      <c r="AL41" s="237"/>
      <c r="AM41" s="237"/>
      <c r="AN41" s="237"/>
      <c r="AO41" s="237"/>
      <c r="AP41" s="237"/>
      <c r="AQ41" s="237"/>
      <c r="AR41" s="237"/>
      <c r="AS41" s="237"/>
      <c r="AT41" s="237"/>
      <c r="AU41" s="237"/>
      <c r="AV41" s="237"/>
      <c r="AW41" s="237"/>
      <c r="AX41" s="237"/>
      <c r="AY41" s="237"/>
      <c r="AZ41" s="237"/>
      <c r="BA41" s="237"/>
      <c r="BB41" s="237"/>
      <c r="BC41" s="237"/>
      <c r="BD41" s="237"/>
      <c r="BE41" s="237"/>
      <c r="BF41" s="237"/>
      <c r="BG41" s="237"/>
      <c r="BH41" s="237"/>
      <c r="BI41" s="237"/>
      <c r="BJ41" s="373"/>
      <c r="BK41" s="373"/>
      <c r="BL41" s="373"/>
      <c r="BM41" s="373"/>
      <c r="BN41" s="373"/>
      <c r="BO41" s="373"/>
      <c r="BP41" s="373"/>
      <c r="BQ41" s="373"/>
      <c r="BR41" s="373"/>
      <c r="BS41" s="373"/>
      <c r="BT41" s="373"/>
      <c r="BU41" s="373"/>
      <c r="BV41" s="373"/>
    </row>
    <row r="42" spans="1:74" s="116" customFormat="1" ht="11.1" customHeight="1" x14ac:dyDescent="0.2">
      <c r="A42" s="111" t="s">
        <v>830</v>
      </c>
      <c r="B42" s="205" t="s">
        <v>567</v>
      </c>
      <c r="C42" s="259">
        <v>361.15158903000003</v>
      </c>
      <c r="D42" s="259">
        <v>372.35171214000002</v>
      </c>
      <c r="E42" s="259">
        <v>330.49318097000003</v>
      </c>
      <c r="F42" s="259">
        <v>304.43012267</v>
      </c>
      <c r="G42" s="259">
        <v>288.97245613000001</v>
      </c>
      <c r="H42" s="259">
        <v>316.28478232999998</v>
      </c>
      <c r="I42" s="259">
        <v>361.0604629</v>
      </c>
      <c r="J42" s="259">
        <v>341.00100064999998</v>
      </c>
      <c r="K42" s="259">
        <v>339.07176033000002</v>
      </c>
      <c r="L42" s="259">
        <v>295.53883096999999</v>
      </c>
      <c r="M42" s="259">
        <v>311.04099732999998</v>
      </c>
      <c r="N42" s="259">
        <v>326.06581096999997</v>
      </c>
      <c r="O42" s="259">
        <v>349.7857171</v>
      </c>
      <c r="P42" s="259">
        <v>378.52163929</v>
      </c>
      <c r="Q42" s="259">
        <v>329.42967742000002</v>
      </c>
      <c r="R42" s="259">
        <v>309.13993799999997</v>
      </c>
      <c r="S42" s="259">
        <v>282.7303</v>
      </c>
      <c r="T42" s="259">
        <v>323.82877667000002</v>
      </c>
      <c r="U42" s="259">
        <v>354.38956547999999</v>
      </c>
      <c r="V42" s="259">
        <v>368.1704671</v>
      </c>
      <c r="W42" s="259">
        <v>357.28810900000002</v>
      </c>
      <c r="X42" s="259">
        <v>300.29161323</v>
      </c>
      <c r="Y42" s="259">
        <v>290.90203700000001</v>
      </c>
      <c r="Z42" s="259">
        <v>309.94512355000001</v>
      </c>
      <c r="AA42" s="259">
        <v>332.81046902999998</v>
      </c>
      <c r="AB42" s="259">
        <v>332.26047378999999</v>
      </c>
      <c r="AC42" s="259">
        <v>308.7032729</v>
      </c>
      <c r="AD42" s="259">
        <v>294.52159599999999</v>
      </c>
      <c r="AE42" s="259">
        <v>276.75476322999998</v>
      </c>
      <c r="AF42" s="259">
        <v>321.72028599999999</v>
      </c>
      <c r="AG42" s="259">
        <v>355.73725096999999</v>
      </c>
      <c r="AH42" s="259">
        <v>388.59637257999998</v>
      </c>
      <c r="AI42" s="259">
        <v>354.88498966999998</v>
      </c>
      <c r="AJ42" s="259">
        <v>289.30876194000001</v>
      </c>
      <c r="AK42" s="259">
        <v>290.07190366999998</v>
      </c>
      <c r="AL42" s="259">
        <v>316.80156226000003</v>
      </c>
      <c r="AM42" s="259">
        <v>333.14886774000001</v>
      </c>
      <c r="AN42" s="259">
        <v>325.60459714000001</v>
      </c>
      <c r="AO42" s="259">
        <v>314.03171806</v>
      </c>
      <c r="AP42" s="259">
        <v>293.81434400000001</v>
      </c>
      <c r="AQ42" s="259">
        <v>278.24738129000002</v>
      </c>
      <c r="AR42" s="259">
        <v>323.86163133000002</v>
      </c>
      <c r="AS42" s="259">
        <v>355.37357742</v>
      </c>
      <c r="AT42" s="259">
        <v>348.53486032000001</v>
      </c>
      <c r="AU42" s="259">
        <v>320.17953967</v>
      </c>
      <c r="AV42" s="259">
        <v>287.99214289999998</v>
      </c>
      <c r="AW42" s="259">
        <v>300.26672432999999</v>
      </c>
      <c r="AX42" s="259">
        <v>330.02816483999999</v>
      </c>
      <c r="AY42" s="259">
        <v>352.73019935000002</v>
      </c>
      <c r="AZ42" s="259">
        <v>325.97815250000002</v>
      </c>
      <c r="BA42" s="259">
        <v>296.98811387000001</v>
      </c>
      <c r="BB42" s="259">
        <v>287.57861066999999</v>
      </c>
      <c r="BC42" s="259">
        <v>279.40679354999997</v>
      </c>
      <c r="BD42" s="259">
        <v>309.597465</v>
      </c>
      <c r="BE42" s="259">
        <v>365.36970031999999</v>
      </c>
      <c r="BF42" s="259">
        <v>383.11411613000001</v>
      </c>
      <c r="BG42" s="259">
        <v>333.43290632999998</v>
      </c>
      <c r="BH42" s="259">
        <v>290.99996700000003</v>
      </c>
      <c r="BI42" s="259">
        <v>306.00005499999997</v>
      </c>
      <c r="BJ42" s="374">
        <v>324.87909999999999</v>
      </c>
      <c r="BK42" s="374">
        <v>345.13220000000001</v>
      </c>
      <c r="BL42" s="374">
        <v>331.00659999999999</v>
      </c>
      <c r="BM42" s="374">
        <v>301.31290000000001</v>
      </c>
      <c r="BN42" s="374">
        <v>282.23450000000003</v>
      </c>
      <c r="BO42" s="374">
        <v>272.72859999999997</v>
      </c>
      <c r="BP42" s="374">
        <v>315.24279999999999</v>
      </c>
      <c r="BQ42" s="374">
        <v>347.95850000000002</v>
      </c>
      <c r="BR42" s="374">
        <v>346.90980000000002</v>
      </c>
      <c r="BS42" s="374">
        <v>318.51369999999997</v>
      </c>
      <c r="BT42" s="374">
        <v>287.70069999999998</v>
      </c>
      <c r="BU42" s="374">
        <v>297.24829999999997</v>
      </c>
      <c r="BV42" s="374">
        <v>315.37670000000003</v>
      </c>
    </row>
    <row r="43" spans="1:74" s="116" customFormat="1" ht="11.1" customHeight="1" x14ac:dyDescent="0.2">
      <c r="A43" s="111" t="s">
        <v>831</v>
      </c>
      <c r="B43" s="187" t="s">
        <v>600</v>
      </c>
      <c r="C43" s="259">
        <v>1096.1731193999999</v>
      </c>
      <c r="D43" s="259">
        <v>1141.8388596</v>
      </c>
      <c r="E43" s="259">
        <v>1015.1864548</v>
      </c>
      <c r="F43" s="259">
        <v>931.08124999999995</v>
      </c>
      <c r="G43" s="259">
        <v>887.24286805999998</v>
      </c>
      <c r="H43" s="259">
        <v>1006.9443517</v>
      </c>
      <c r="I43" s="259">
        <v>1112.5656119</v>
      </c>
      <c r="J43" s="259">
        <v>1062.1315135</v>
      </c>
      <c r="K43" s="259">
        <v>1030.1924446999999</v>
      </c>
      <c r="L43" s="259">
        <v>903.38941193999995</v>
      </c>
      <c r="M43" s="259">
        <v>927.81637066999997</v>
      </c>
      <c r="N43" s="259">
        <v>990.18752065000001</v>
      </c>
      <c r="O43" s="259">
        <v>1066.7237651999999</v>
      </c>
      <c r="P43" s="259">
        <v>1149.2121525</v>
      </c>
      <c r="Q43" s="259">
        <v>1033.1197142000001</v>
      </c>
      <c r="R43" s="259">
        <v>918.79346167000006</v>
      </c>
      <c r="S43" s="259">
        <v>889.83456064999996</v>
      </c>
      <c r="T43" s="259">
        <v>1038.734972</v>
      </c>
      <c r="U43" s="259">
        <v>1121.6445352000001</v>
      </c>
      <c r="V43" s="259">
        <v>1135.9605016</v>
      </c>
      <c r="W43" s="259">
        <v>1103.229689</v>
      </c>
      <c r="X43" s="259">
        <v>909.74844226000005</v>
      </c>
      <c r="Y43" s="259">
        <v>892.24432666999996</v>
      </c>
      <c r="Z43" s="259">
        <v>939.07465419000005</v>
      </c>
      <c r="AA43" s="259">
        <v>1017.9030289999999</v>
      </c>
      <c r="AB43" s="259">
        <v>1046.6855106999999</v>
      </c>
      <c r="AC43" s="259">
        <v>934.15528031999997</v>
      </c>
      <c r="AD43" s="259">
        <v>881.15863133000005</v>
      </c>
      <c r="AE43" s="259">
        <v>873.90789484000004</v>
      </c>
      <c r="AF43" s="259">
        <v>1021.2623577000001</v>
      </c>
      <c r="AG43" s="259">
        <v>1162.9841544999999</v>
      </c>
      <c r="AH43" s="259">
        <v>1219.2340548</v>
      </c>
      <c r="AI43" s="259">
        <v>1123.6590217</v>
      </c>
      <c r="AJ43" s="259">
        <v>909.65400741999997</v>
      </c>
      <c r="AK43" s="259">
        <v>904.83127233000005</v>
      </c>
      <c r="AL43" s="259">
        <v>985.67366774000004</v>
      </c>
      <c r="AM43" s="259">
        <v>1025.6183034999999</v>
      </c>
      <c r="AN43" s="259">
        <v>1035.5563792999999</v>
      </c>
      <c r="AO43" s="259">
        <v>946.23912613000005</v>
      </c>
      <c r="AP43" s="259">
        <v>894.77163332999999</v>
      </c>
      <c r="AQ43" s="259">
        <v>861.60187613000005</v>
      </c>
      <c r="AR43" s="259">
        <v>1011.7727619999999</v>
      </c>
      <c r="AS43" s="259">
        <v>1137.178729</v>
      </c>
      <c r="AT43" s="259">
        <v>1101.9196073999999</v>
      </c>
      <c r="AU43" s="259">
        <v>1018.553848</v>
      </c>
      <c r="AV43" s="259">
        <v>920.09343290000004</v>
      </c>
      <c r="AW43" s="259">
        <v>925.20552199999997</v>
      </c>
      <c r="AX43" s="259">
        <v>1002.8836803</v>
      </c>
      <c r="AY43" s="259">
        <v>1089.6015789999999</v>
      </c>
      <c r="AZ43" s="259">
        <v>1061.2216414</v>
      </c>
      <c r="BA43" s="259">
        <v>951.85406677000003</v>
      </c>
      <c r="BB43" s="259">
        <v>921.22312466999995</v>
      </c>
      <c r="BC43" s="259">
        <v>892.15890806000004</v>
      </c>
      <c r="BD43" s="259">
        <v>1004.7765553</v>
      </c>
      <c r="BE43" s="259">
        <v>1155.2154631999999</v>
      </c>
      <c r="BF43" s="259">
        <v>1192.1493628999999</v>
      </c>
      <c r="BG43" s="259">
        <v>1122.7593413</v>
      </c>
      <c r="BH43" s="259">
        <v>927.00006800000006</v>
      </c>
      <c r="BI43" s="259">
        <v>935</v>
      </c>
      <c r="BJ43" s="374">
        <v>999.91899999999998</v>
      </c>
      <c r="BK43" s="374">
        <v>1072.347</v>
      </c>
      <c r="BL43" s="374">
        <v>1077.7049999999999</v>
      </c>
      <c r="BM43" s="374">
        <v>957.87180000000001</v>
      </c>
      <c r="BN43" s="374">
        <v>901.75599999999997</v>
      </c>
      <c r="BO43" s="374">
        <v>870.40959999999995</v>
      </c>
      <c r="BP43" s="374">
        <v>1011.2190000000001</v>
      </c>
      <c r="BQ43" s="374">
        <v>1138.829</v>
      </c>
      <c r="BR43" s="374">
        <v>1120.2929999999999</v>
      </c>
      <c r="BS43" s="374">
        <v>1056.4169999999999</v>
      </c>
      <c r="BT43" s="374">
        <v>914.5009</v>
      </c>
      <c r="BU43" s="374">
        <v>921.99590000000001</v>
      </c>
      <c r="BV43" s="374">
        <v>984.36580000000004</v>
      </c>
    </row>
    <row r="44" spans="1:74" s="116" customFormat="1" ht="11.1" customHeight="1" x14ac:dyDescent="0.2">
      <c r="A44" s="111" t="s">
        <v>832</v>
      </c>
      <c r="B44" s="205" t="s">
        <v>568</v>
      </c>
      <c r="C44" s="259">
        <v>1733.7768894000001</v>
      </c>
      <c r="D44" s="259">
        <v>1728.151415</v>
      </c>
      <c r="E44" s="259">
        <v>1568.3676581</v>
      </c>
      <c r="F44" s="259">
        <v>1402.8368717000001</v>
      </c>
      <c r="G44" s="259">
        <v>1435.8089229</v>
      </c>
      <c r="H44" s="259">
        <v>1630.7464797</v>
      </c>
      <c r="I44" s="259">
        <v>1619.6758993999999</v>
      </c>
      <c r="J44" s="259">
        <v>1670.7735894</v>
      </c>
      <c r="K44" s="259">
        <v>1522.274735</v>
      </c>
      <c r="L44" s="259">
        <v>1417.7202448</v>
      </c>
      <c r="M44" s="259">
        <v>1516.8270107000001</v>
      </c>
      <c r="N44" s="259">
        <v>1566.8627835</v>
      </c>
      <c r="O44" s="259">
        <v>1662.0230219</v>
      </c>
      <c r="P44" s="259">
        <v>1725.0108361</v>
      </c>
      <c r="Q44" s="259">
        <v>1541.9507355000001</v>
      </c>
      <c r="R44" s="259">
        <v>1379.9843737000001</v>
      </c>
      <c r="S44" s="259">
        <v>1438.0631203</v>
      </c>
      <c r="T44" s="259">
        <v>1582.5290777</v>
      </c>
      <c r="U44" s="259">
        <v>1684.2776658</v>
      </c>
      <c r="V44" s="259">
        <v>1672.8031155000001</v>
      </c>
      <c r="W44" s="259">
        <v>1594.1366617000001</v>
      </c>
      <c r="X44" s="259">
        <v>1382.4989694000001</v>
      </c>
      <c r="Y44" s="259">
        <v>1405.0115857000001</v>
      </c>
      <c r="Z44" s="259">
        <v>1469.2353555</v>
      </c>
      <c r="AA44" s="259">
        <v>1598.5482823</v>
      </c>
      <c r="AB44" s="259">
        <v>1583.2648833999999</v>
      </c>
      <c r="AC44" s="259">
        <v>1440.6015506000001</v>
      </c>
      <c r="AD44" s="259">
        <v>1386.3183297</v>
      </c>
      <c r="AE44" s="259">
        <v>1403.6231623000001</v>
      </c>
      <c r="AF44" s="259">
        <v>1639.6577903</v>
      </c>
      <c r="AG44" s="259">
        <v>1781.678279</v>
      </c>
      <c r="AH44" s="259">
        <v>1847.7564239000001</v>
      </c>
      <c r="AI44" s="259">
        <v>1612.5460293000001</v>
      </c>
      <c r="AJ44" s="259">
        <v>1396.9417132000001</v>
      </c>
      <c r="AK44" s="259">
        <v>1404.6349683000001</v>
      </c>
      <c r="AL44" s="259">
        <v>1574.3275547999999</v>
      </c>
      <c r="AM44" s="259">
        <v>1575.4734435</v>
      </c>
      <c r="AN44" s="259">
        <v>1506.2221611</v>
      </c>
      <c r="AO44" s="259">
        <v>1465.2484674</v>
      </c>
      <c r="AP44" s="259">
        <v>1350.2819973000001</v>
      </c>
      <c r="AQ44" s="259">
        <v>1388.7305383999999</v>
      </c>
      <c r="AR44" s="259">
        <v>1614.139615</v>
      </c>
      <c r="AS44" s="259">
        <v>1719.6314560999999</v>
      </c>
      <c r="AT44" s="259">
        <v>1628.6405026</v>
      </c>
      <c r="AU44" s="259">
        <v>1544.571692</v>
      </c>
      <c r="AV44" s="259">
        <v>1402.1712560999999</v>
      </c>
      <c r="AW44" s="259">
        <v>1447.5539412999999</v>
      </c>
      <c r="AX44" s="259">
        <v>1559.2537268000001</v>
      </c>
      <c r="AY44" s="259">
        <v>1633.8610229000001</v>
      </c>
      <c r="AZ44" s="259">
        <v>1566.9088621000001</v>
      </c>
      <c r="BA44" s="259">
        <v>1455.7475706</v>
      </c>
      <c r="BB44" s="259">
        <v>1391.1987263000001</v>
      </c>
      <c r="BC44" s="259">
        <v>1470.1224623000001</v>
      </c>
      <c r="BD44" s="259">
        <v>1639.9290953</v>
      </c>
      <c r="BE44" s="259">
        <v>1741.4777839000001</v>
      </c>
      <c r="BF44" s="259">
        <v>1760.5903948</v>
      </c>
      <c r="BG44" s="259">
        <v>1568.0669077</v>
      </c>
      <c r="BH44" s="259">
        <v>1434.9999600000001</v>
      </c>
      <c r="BI44" s="259">
        <v>1486.000055</v>
      </c>
      <c r="BJ44" s="374">
        <v>1559.903</v>
      </c>
      <c r="BK44" s="374">
        <v>1625.7249999999999</v>
      </c>
      <c r="BL44" s="374">
        <v>1580.8430000000001</v>
      </c>
      <c r="BM44" s="374">
        <v>1453.3989999999999</v>
      </c>
      <c r="BN44" s="374">
        <v>1355.9639999999999</v>
      </c>
      <c r="BO44" s="374">
        <v>1410.4090000000001</v>
      </c>
      <c r="BP44" s="374">
        <v>1600.13</v>
      </c>
      <c r="BQ44" s="374">
        <v>1730.519</v>
      </c>
      <c r="BR44" s="374">
        <v>1708.5619999999999</v>
      </c>
      <c r="BS44" s="374">
        <v>1514.7850000000001</v>
      </c>
      <c r="BT44" s="374">
        <v>1429.1880000000001</v>
      </c>
      <c r="BU44" s="374">
        <v>1454.454</v>
      </c>
      <c r="BV44" s="374">
        <v>1544.912</v>
      </c>
    </row>
    <row r="45" spans="1:74" s="116" customFormat="1" ht="11.1" customHeight="1" x14ac:dyDescent="0.2">
      <c r="A45" s="111" t="s">
        <v>833</v>
      </c>
      <c r="B45" s="205" t="s">
        <v>569</v>
      </c>
      <c r="C45" s="259">
        <v>916.16369999999995</v>
      </c>
      <c r="D45" s="259">
        <v>927.55791107000005</v>
      </c>
      <c r="E45" s="259">
        <v>808.99001386999998</v>
      </c>
      <c r="F45" s="259">
        <v>738.80112899999995</v>
      </c>
      <c r="G45" s="259">
        <v>746.04764</v>
      </c>
      <c r="H45" s="259">
        <v>834.33410700000002</v>
      </c>
      <c r="I45" s="259">
        <v>868.18060838999997</v>
      </c>
      <c r="J45" s="259">
        <v>895.18311418999997</v>
      </c>
      <c r="K45" s="259">
        <v>805.82019966999997</v>
      </c>
      <c r="L45" s="259">
        <v>728.91375129000005</v>
      </c>
      <c r="M45" s="259">
        <v>792.06571667000003</v>
      </c>
      <c r="N45" s="259">
        <v>845.41123645000005</v>
      </c>
      <c r="O45" s="259">
        <v>878.92430741999999</v>
      </c>
      <c r="P45" s="259">
        <v>902.20754285999999</v>
      </c>
      <c r="Q45" s="259">
        <v>785.18021806000002</v>
      </c>
      <c r="R45" s="259">
        <v>716.38726567000003</v>
      </c>
      <c r="S45" s="259">
        <v>711.73629484000003</v>
      </c>
      <c r="T45" s="259">
        <v>829.56410167000001</v>
      </c>
      <c r="U45" s="259">
        <v>908.14909483999998</v>
      </c>
      <c r="V45" s="259">
        <v>886.33339032000003</v>
      </c>
      <c r="W45" s="259">
        <v>831.90214066999999</v>
      </c>
      <c r="X45" s="259">
        <v>717.02507871</v>
      </c>
      <c r="Y45" s="259">
        <v>737.128512</v>
      </c>
      <c r="Z45" s="259">
        <v>793.11809484000003</v>
      </c>
      <c r="AA45" s="259">
        <v>854.09487709999996</v>
      </c>
      <c r="AB45" s="259">
        <v>832.10699345</v>
      </c>
      <c r="AC45" s="259">
        <v>733.18583774000001</v>
      </c>
      <c r="AD45" s="259">
        <v>697.97400866999999</v>
      </c>
      <c r="AE45" s="259">
        <v>704.45748031999995</v>
      </c>
      <c r="AF45" s="259">
        <v>870.09497867000005</v>
      </c>
      <c r="AG45" s="259">
        <v>919.51798581000003</v>
      </c>
      <c r="AH45" s="259">
        <v>929.05630676999999</v>
      </c>
      <c r="AI45" s="259">
        <v>827.70287033</v>
      </c>
      <c r="AJ45" s="259">
        <v>728.41483323</v>
      </c>
      <c r="AK45" s="259">
        <v>736.56794600000001</v>
      </c>
      <c r="AL45" s="259">
        <v>845.90791193999996</v>
      </c>
      <c r="AM45" s="259">
        <v>863.99932806000004</v>
      </c>
      <c r="AN45" s="259">
        <v>812.52803892999998</v>
      </c>
      <c r="AO45" s="259">
        <v>762.84137839000005</v>
      </c>
      <c r="AP45" s="259">
        <v>720.58498267000004</v>
      </c>
      <c r="AQ45" s="259">
        <v>725.81890386999999</v>
      </c>
      <c r="AR45" s="259">
        <v>854.77662667000004</v>
      </c>
      <c r="AS45" s="259">
        <v>945.45502999999997</v>
      </c>
      <c r="AT45" s="259">
        <v>860.34391547999996</v>
      </c>
      <c r="AU45" s="259">
        <v>822.13374533000001</v>
      </c>
      <c r="AV45" s="259">
        <v>739.59797193999998</v>
      </c>
      <c r="AW45" s="259">
        <v>769.36535266999999</v>
      </c>
      <c r="AX45" s="259">
        <v>840.01717065000003</v>
      </c>
      <c r="AY45" s="259">
        <v>889.20639645000006</v>
      </c>
      <c r="AZ45" s="259">
        <v>865.79396393000002</v>
      </c>
      <c r="BA45" s="259">
        <v>771.31202968000002</v>
      </c>
      <c r="BB45" s="259">
        <v>743.54529166999998</v>
      </c>
      <c r="BC45" s="259">
        <v>768.26781774000005</v>
      </c>
      <c r="BD45" s="259">
        <v>882.67060167</v>
      </c>
      <c r="BE45" s="259">
        <v>920.09395805999998</v>
      </c>
      <c r="BF45" s="259">
        <v>914.08506483999997</v>
      </c>
      <c r="BG45" s="259">
        <v>814.04854266999996</v>
      </c>
      <c r="BH45" s="259">
        <v>735.99997699999994</v>
      </c>
      <c r="BI45" s="259">
        <v>795.00001599999996</v>
      </c>
      <c r="BJ45" s="374">
        <v>857.89359999999999</v>
      </c>
      <c r="BK45" s="374">
        <v>894.35230000000001</v>
      </c>
      <c r="BL45" s="374">
        <v>858.0625</v>
      </c>
      <c r="BM45" s="374">
        <v>774.86890000000005</v>
      </c>
      <c r="BN45" s="374">
        <v>731.30470000000003</v>
      </c>
      <c r="BO45" s="374">
        <v>734.58640000000003</v>
      </c>
      <c r="BP45" s="374">
        <v>842.21169999999995</v>
      </c>
      <c r="BQ45" s="374">
        <v>926.69619999999998</v>
      </c>
      <c r="BR45" s="374">
        <v>931.88</v>
      </c>
      <c r="BS45" s="374">
        <v>815.08690000000001</v>
      </c>
      <c r="BT45" s="374">
        <v>741.62639999999999</v>
      </c>
      <c r="BU45" s="374">
        <v>785.52610000000004</v>
      </c>
      <c r="BV45" s="374">
        <v>861.54470000000003</v>
      </c>
    </row>
    <row r="46" spans="1:74" s="116" customFormat="1" ht="11.1" customHeight="1" x14ac:dyDescent="0.2">
      <c r="A46" s="111" t="s">
        <v>834</v>
      </c>
      <c r="B46" s="205" t="s">
        <v>570</v>
      </c>
      <c r="C46" s="259">
        <v>2397.1944210000001</v>
      </c>
      <c r="D46" s="259">
        <v>2319.7690868</v>
      </c>
      <c r="E46" s="259">
        <v>2072.0891919000001</v>
      </c>
      <c r="F46" s="259">
        <v>1916.7132942999999</v>
      </c>
      <c r="G46" s="259">
        <v>2039.7186594</v>
      </c>
      <c r="H46" s="259">
        <v>2353.0508682999998</v>
      </c>
      <c r="I46" s="259">
        <v>2459.5541535000002</v>
      </c>
      <c r="J46" s="259">
        <v>2469.4710877000002</v>
      </c>
      <c r="K46" s="259">
        <v>2328.5561520000001</v>
      </c>
      <c r="L46" s="259">
        <v>2003.0938541999999</v>
      </c>
      <c r="M46" s="259">
        <v>2030.0027097</v>
      </c>
      <c r="N46" s="259">
        <v>2101.7102432000001</v>
      </c>
      <c r="O46" s="259">
        <v>2304.9334368</v>
      </c>
      <c r="P46" s="259">
        <v>2426.9551618</v>
      </c>
      <c r="Q46" s="259">
        <v>2097.9772542000001</v>
      </c>
      <c r="R46" s="259">
        <v>1951.636244</v>
      </c>
      <c r="S46" s="259">
        <v>2095.3396603000001</v>
      </c>
      <c r="T46" s="259">
        <v>2452.9527223</v>
      </c>
      <c r="U46" s="259">
        <v>2594.6578964999999</v>
      </c>
      <c r="V46" s="259">
        <v>2540.7119757999999</v>
      </c>
      <c r="W46" s="259">
        <v>2355.8589040000002</v>
      </c>
      <c r="X46" s="259">
        <v>2008.2717084000001</v>
      </c>
      <c r="Y46" s="259">
        <v>1986.0308247</v>
      </c>
      <c r="Z46" s="259">
        <v>2009.3179619</v>
      </c>
      <c r="AA46" s="259">
        <v>2257.8975971</v>
      </c>
      <c r="AB46" s="259">
        <v>2224.7042445000002</v>
      </c>
      <c r="AC46" s="259">
        <v>1949.0455093999999</v>
      </c>
      <c r="AD46" s="259">
        <v>1909.1471260000001</v>
      </c>
      <c r="AE46" s="259">
        <v>2028.2902655</v>
      </c>
      <c r="AF46" s="259">
        <v>2430.695745</v>
      </c>
      <c r="AG46" s="259">
        <v>2701.2068410000002</v>
      </c>
      <c r="AH46" s="259">
        <v>2692.9760842000001</v>
      </c>
      <c r="AI46" s="259">
        <v>2456.616231</v>
      </c>
      <c r="AJ46" s="259">
        <v>2026.4249158</v>
      </c>
      <c r="AK46" s="259">
        <v>1962.5772242999999</v>
      </c>
      <c r="AL46" s="259">
        <v>2114.8547932000001</v>
      </c>
      <c r="AM46" s="259">
        <v>2129.0004081000002</v>
      </c>
      <c r="AN46" s="259">
        <v>2035.8014082</v>
      </c>
      <c r="AO46" s="259">
        <v>1994.7389071</v>
      </c>
      <c r="AP46" s="259">
        <v>1957.5250897000001</v>
      </c>
      <c r="AQ46" s="259">
        <v>2091.9839505999998</v>
      </c>
      <c r="AR46" s="259">
        <v>2382.3202962999999</v>
      </c>
      <c r="AS46" s="259">
        <v>2600.7347232000002</v>
      </c>
      <c r="AT46" s="259">
        <v>2549.4776845000001</v>
      </c>
      <c r="AU46" s="259">
        <v>2290.8533277000001</v>
      </c>
      <c r="AV46" s="259">
        <v>2092.7675089999998</v>
      </c>
      <c r="AW46" s="259">
        <v>2021.7995559999999</v>
      </c>
      <c r="AX46" s="259">
        <v>2158.7014138999998</v>
      </c>
      <c r="AY46" s="259">
        <v>2465.5468406</v>
      </c>
      <c r="AZ46" s="259">
        <v>2157.5271564</v>
      </c>
      <c r="BA46" s="259">
        <v>2031.4271042</v>
      </c>
      <c r="BB46" s="259">
        <v>1943.484866</v>
      </c>
      <c r="BC46" s="259">
        <v>2115.3584176999998</v>
      </c>
      <c r="BD46" s="259">
        <v>2464.0457053</v>
      </c>
      <c r="BE46" s="259">
        <v>2592.7042087</v>
      </c>
      <c r="BF46" s="259">
        <v>2591.2840983999999</v>
      </c>
      <c r="BG46" s="259">
        <v>2514.2019617000001</v>
      </c>
      <c r="BH46" s="259">
        <v>2110.0001069999998</v>
      </c>
      <c r="BI46" s="259">
        <v>2062.999922</v>
      </c>
      <c r="BJ46" s="374">
        <v>2206.6089999999999</v>
      </c>
      <c r="BK46" s="374">
        <v>2413.9070000000002</v>
      </c>
      <c r="BL46" s="374">
        <v>2227.172</v>
      </c>
      <c r="BM46" s="374">
        <v>2040.819</v>
      </c>
      <c r="BN46" s="374">
        <v>1885.681</v>
      </c>
      <c r="BO46" s="374">
        <v>2051.6170000000002</v>
      </c>
      <c r="BP46" s="374">
        <v>2414.6010000000001</v>
      </c>
      <c r="BQ46" s="374">
        <v>2609.7829999999999</v>
      </c>
      <c r="BR46" s="374">
        <v>2585.9609999999998</v>
      </c>
      <c r="BS46" s="374">
        <v>2331.895</v>
      </c>
      <c r="BT46" s="374">
        <v>2023.307</v>
      </c>
      <c r="BU46" s="374">
        <v>1988.989</v>
      </c>
      <c r="BV46" s="374">
        <v>2163.875</v>
      </c>
    </row>
    <row r="47" spans="1:74" s="116" customFormat="1" ht="11.1" customHeight="1" x14ac:dyDescent="0.2">
      <c r="A47" s="111" t="s">
        <v>835</v>
      </c>
      <c r="B47" s="205" t="s">
        <v>571</v>
      </c>
      <c r="C47" s="259">
        <v>976.47876065000003</v>
      </c>
      <c r="D47" s="259">
        <v>1002.238285</v>
      </c>
      <c r="E47" s="259">
        <v>825.44218290000003</v>
      </c>
      <c r="F47" s="259">
        <v>760.52557300000001</v>
      </c>
      <c r="G47" s="259">
        <v>773.93288323000002</v>
      </c>
      <c r="H47" s="259">
        <v>904.85996999999998</v>
      </c>
      <c r="I47" s="259">
        <v>939.32594289999997</v>
      </c>
      <c r="J47" s="259">
        <v>947.96276225999998</v>
      </c>
      <c r="K47" s="259">
        <v>941.39599399999997</v>
      </c>
      <c r="L47" s="259">
        <v>786.54853387000003</v>
      </c>
      <c r="M47" s="259">
        <v>798.70077600000002</v>
      </c>
      <c r="N47" s="259">
        <v>838.48214968000002</v>
      </c>
      <c r="O47" s="259">
        <v>917.80759064999995</v>
      </c>
      <c r="P47" s="259">
        <v>975.75319249999995</v>
      </c>
      <c r="Q47" s="259">
        <v>850.19538516</v>
      </c>
      <c r="R47" s="259">
        <v>757.21219532999999</v>
      </c>
      <c r="S47" s="259">
        <v>771.54997418999994</v>
      </c>
      <c r="T47" s="259">
        <v>910.35094466999999</v>
      </c>
      <c r="U47" s="259">
        <v>984.73531484</v>
      </c>
      <c r="V47" s="259">
        <v>984.58289354999999</v>
      </c>
      <c r="W47" s="259">
        <v>910.57711967</v>
      </c>
      <c r="X47" s="259">
        <v>760.0768071</v>
      </c>
      <c r="Y47" s="259">
        <v>729.58584832999998</v>
      </c>
      <c r="Z47" s="259">
        <v>752.17904870999996</v>
      </c>
      <c r="AA47" s="259">
        <v>866.95711934999997</v>
      </c>
      <c r="AB47" s="259">
        <v>894.27036068999996</v>
      </c>
      <c r="AC47" s="259">
        <v>756.77237677000005</v>
      </c>
      <c r="AD47" s="259">
        <v>734.37592199999995</v>
      </c>
      <c r="AE47" s="259">
        <v>753.87757257999999</v>
      </c>
      <c r="AF47" s="259">
        <v>906.36079532999997</v>
      </c>
      <c r="AG47" s="259">
        <v>994.06050097000002</v>
      </c>
      <c r="AH47" s="259">
        <v>1018.7536071</v>
      </c>
      <c r="AI47" s="259">
        <v>967.78566866999995</v>
      </c>
      <c r="AJ47" s="259">
        <v>797.17754290000005</v>
      </c>
      <c r="AK47" s="259">
        <v>751.51119900000003</v>
      </c>
      <c r="AL47" s="259">
        <v>807.64228193999998</v>
      </c>
      <c r="AM47" s="259">
        <v>848.35837097000001</v>
      </c>
      <c r="AN47" s="259">
        <v>815.40805250000005</v>
      </c>
      <c r="AO47" s="259">
        <v>755.82296871000005</v>
      </c>
      <c r="AP47" s="259">
        <v>753.74732967</v>
      </c>
      <c r="AQ47" s="259">
        <v>774.81391160999999</v>
      </c>
      <c r="AR47" s="259">
        <v>878.47895000000005</v>
      </c>
      <c r="AS47" s="259">
        <v>962.52176581000003</v>
      </c>
      <c r="AT47" s="259">
        <v>964.76698452000005</v>
      </c>
      <c r="AU47" s="259">
        <v>873.06402132999995</v>
      </c>
      <c r="AV47" s="259">
        <v>782.59850355000003</v>
      </c>
      <c r="AW47" s="259">
        <v>761.45168166999997</v>
      </c>
      <c r="AX47" s="259">
        <v>817.92730226000003</v>
      </c>
      <c r="AY47" s="259">
        <v>969.73753515999999</v>
      </c>
      <c r="AZ47" s="259">
        <v>880.63837570999999</v>
      </c>
      <c r="BA47" s="259">
        <v>750.82911935000004</v>
      </c>
      <c r="BB47" s="259">
        <v>738.87408232999996</v>
      </c>
      <c r="BC47" s="259">
        <v>782.35380452000004</v>
      </c>
      <c r="BD47" s="259">
        <v>924.19115033000003</v>
      </c>
      <c r="BE47" s="259">
        <v>973.07378323</v>
      </c>
      <c r="BF47" s="259">
        <v>1016.0325455</v>
      </c>
      <c r="BG47" s="259">
        <v>945.34267066999996</v>
      </c>
      <c r="BH47" s="259">
        <v>807.99990000000003</v>
      </c>
      <c r="BI47" s="259">
        <v>780.00009999999997</v>
      </c>
      <c r="BJ47" s="374">
        <v>837.06110000000001</v>
      </c>
      <c r="BK47" s="374">
        <v>940.93280000000004</v>
      </c>
      <c r="BL47" s="374">
        <v>898.71690000000001</v>
      </c>
      <c r="BM47" s="374">
        <v>770.85310000000004</v>
      </c>
      <c r="BN47" s="374">
        <v>723.10889999999995</v>
      </c>
      <c r="BO47" s="374">
        <v>748.97140000000002</v>
      </c>
      <c r="BP47" s="374">
        <v>881.87350000000004</v>
      </c>
      <c r="BQ47" s="374">
        <v>954.42700000000002</v>
      </c>
      <c r="BR47" s="374">
        <v>1017.842</v>
      </c>
      <c r="BS47" s="374">
        <v>905.61040000000003</v>
      </c>
      <c r="BT47" s="374">
        <v>783.25400000000002</v>
      </c>
      <c r="BU47" s="374">
        <v>764.16359999999997</v>
      </c>
      <c r="BV47" s="374">
        <v>817.50459999999998</v>
      </c>
    </row>
    <row r="48" spans="1:74" s="116" customFormat="1" ht="11.1" customHeight="1" x14ac:dyDescent="0.2">
      <c r="A48" s="111" t="s">
        <v>836</v>
      </c>
      <c r="B48" s="205" t="s">
        <v>572</v>
      </c>
      <c r="C48" s="259">
        <v>1643.8234181</v>
      </c>
      <c r="D48" s="259">
        <v>1669.3786436</v>
      </c>
      <c r="E48" s="259">
        <v>1429.7977100000001</v>
      </c>
      <c r="F48" s="259">
        <v>1399.3777520000001</v>
      </c>
      <c r="G48" s="259">
        <v>1457.5629799999999</v>
      </c>
      <c r="H48" s="259">
        <v>1730.5330260000001</v>
      </c>
      <c r="I48" s="259">
        <v>1824.548871</v>
      </c>
      <c r="J48" s="259">
        <v>1883.3043531999999</v>
      </c>
      <c r="K48" s="259">
        <v>1866.8823709999999</v>
      </c>
      <c r="L48" s="259">
        <v>1570.3505164999999</v>
      </c>
      <c r="M48" s="259">
        <v>1428.5267533000001</v>
      </c>
      <c r="N48" s="259">
        <v>1463.180151</v>
      </c>
      <c r="O48" s="259">
        <v>1601.3727065</v>
      </c>
      <c r="P48" s="259">
        <v>1605.3995210999999</v>
      </c>
      <c r="Q48" s="259">
        <v>1485.4090813</v>
      </c>
      <c r="R48" s="259">
        <v>1399.3967752999999</v>
      </c>
      <c r="S48" s="259">
        <v>1422.0125613</v>
      </c>
      <c r="T48" s="259">
        <v>1746.4240176999999</v>
      </c>
      <c r="U48" s="259">
        <v>1939.7713131999999</v>
      </c>
      <c r="V48" s="259">
        <v>1975.0417926</v>
      </c>
      <c r="W48" s="259">
        <v>1872.7836996999999</v>
      </c>
      <c r="X48" s="259">
        <v>1589.8850657999999</v>
      </c>
      <c r="Y48" s="259">
        <v>1386.4973660000001</v>
      </c>
      <c r="Z48" s="259">
        <v>1428.8023416000001</v>
      </c>
      <c r="AA48" s="259">
        <v>1572.0184334999999</v>
      </c>
      <c r="AB48" s="259">
        <v>1530.1668872</v>
      </c>
      <c r="AC48" s="259">
        <v>1372.3436916000001</v>
      </c>
      <c r="AD48" s="259">
        <v>1397.6670770000001</v>
      </c>
      <c r="AE48" s="259">
        <v>1453.5634745</v>
      </c>
      <c r="AF48" s="259">
        <v>1786.3966187000001</v>
      </c>
      <c r="AG48" s="259">
        <v>1982.4027960999999</v>
      </c>
      <c r="AH48" s="259">
        <v>2007.9502729000001</v>
      </c>
      <c r="AI48" s="259">
        <v>1904.4962147000001</v>
      </c>
      <c r="AJ48" s="259">
        <v>1638.8366573999999</v>
      </c>
      <c r="AK48" s="259">
        <v>1460.4787057000001</v>
      </c>
      <c r="AL48" s="259">
        <v>1488.1576639</v>
      </c>
      <c r="AM48" s="259">
        <v>1574.5709981</v>
      </c>
      <c r="AN48" s="259">
        <v>1483.0628592999999</v>
      </c>
      <c r="AO48" s="259">
        <v>1414.6927115999999</v>
      </c>
      <c r="AP48" s="259">
        <v>1428.8568557000001</v>
      </c>
      <c r="AQ48" s="259">
        <v>1544.3124952000001</v>
      </c>
      <c r="AR48" s="259">
        <v>1836.515103</v>
      </c>
      <c r="AS48" s="259">
        <v>1949.2058474</v>
      </c>
      <c r="AT48" s="259">
        <v>1970.2331752</v>
      </c>
      <c r="AU48" s="259">
        <v>1835.0875713</v>
      </c>
      <c r="AV48" s="259">
        <v>1664.0728667999999</v>
      </c>
      <c r="AW48" s="259">
        <v>1472.3883760000001</v>
      </c>
      <c r="AX48" s="259">
        <v>1526.5632210000001</v>
      </c>
      <c r="AY48" s="259">
        <v>1750.0663171000001</v>
      </c>
      <c r="AZ48" s="259">
        <v>1609.9192289</v>
      </c>
      <c r="BA48" s="259">
        <v>1373.9866535000001</v>
      </c>
      <c r="BB48" s="259">
        <v>1403.1244803</v>
      </c>
      <c r="BC48" s="259">
        <v>1569.3671752</v>
      </c>
      <c r="BD48" s="259">
        <v>1925.5072772999999</v>
      </c>
      <c r="BE48" s="259">
        <v>1989.6458325999999</v>
      </c>
      <c r="BF48" s="259">
        <v>1986.7758874000001</v>
      </c>
      <c r="BG48" s="259">
        <v>1875.0547957000001</v>
      </c>
      <c r="BH48" s="259">
        <v>1645.0000379000001</v>
      </c>
      <c r="BI48" s="259">
        <v>1493.9999379999999</v>
      </c>
      <c r="BJ48" s="374">
        <v>1594.1210000000001</v>
      </c>
      <c r="BK48" s="374">
        <v>1746.1289999999999</v>
      </c>
      <c r="BL48" s="374">
        <v>1628.019</v>
      </c>
      <c r="BM48" s="374">
        <v>1420.6849999999999</v>
      </c>
      <c r="BN48" s="374">
        <v>1442.4480000000001</v>
      </c>
      <c r="BO48" s="374">
        <v>1538.126</v>
      </c>
      <c r="BP48" s="374">
        <v>1829.0309999999999</v>
      </c>
      <c r="BQ48" s="374">
        <v>1940.308</v>
      </c>
      <c r="BR48" s="374">
        <v>2011.1179999999999</v>
      </c>
      <c r="BS48" s="374">
        <v>1905.675</v>
      </c>
      <c r="BT48" s="374">
        <v>1676.2929999999999</v>
      </c>
      <c r="BU48" s="374">
        <v>1484.8330000000001</v>
      </c>
      <c r="BV48" s="374">
        <v>1581.569</v>
      </c>
    </row>
    <row r="49" spans="1:74" s="116" customFormat="1" ht="11.1" customHeight="1" x14ac:dyDescent="0.2">
      <c r="A49" s="111" t="s">
        <v>837</v>
      </c>
      <c r="B49" s="205" t="s">
        <v>573</v>
      </c>
      <c r="C49" s="259">
        <v>716.94657934999998</v>
      </c>
      <c r="D49" s="259">
        <v>700.74965393000002</v>
      </c>
      <c r="E49" s="259">
        <v>650.84863839000002</v>
      </c>
      <c r="F49" s="259">
        <v>667.02381066999999</v>
      </c>
      <c r="G49" s="259">
        <v>718.11725451999996</v>
      </c>
      <c r="H49" s="259">
        <v>835.28984366999998</v>
      </c>
      <c r="I49" s="259">
        <v>916.13385031999996</v>
      </c>
      <c r="J49" s="259">
        <v>856.03849226</v>
      </c>
      <c r="K49" s="259">
        <v>812.54515000000004</v>
      </c>
      <c r="L49" s="259">
        <v>693.82163645000003</v>
      </c>
      <c r="M49" s="259">
        <v>675.95258200000001</v>
      </c>
      <c r="N49" s="259">
        <v>707.8507171</v>
      </c>
      <c r="O49" s="259">
        <v>727.44947580999997</v>
      </c>
      <c r="P49" s="259">
        <v>690.39406070999996</v>
      </c>
      <c r="Q49" s="259">
        <v>661.99146452000002</v>
      </c>
      <c r="R49" s="259">
        <v>668.331143</v>
      </c>
      <c r="S49" s="259">
        <v>683.26881322999998</v>
      </c>
      <c r="T49" s="259">
        <v>851.22810933000005</v>
      </c>
      <c r="U49" s="259">
        <v>888.82208032000005</v>
      </c>
      <c r="V49" s="259">
        <v>910.73777484000004</v>
      </c>
      <c r="W49" s="259">
        <v>826.27164132999997</v>
      </c>
      <c r="X49" s="259">
        <v>713.29613355000004</v>
      </c>
      <c r="Y49" s="259">
        <v>683.46412832999999</v>
      </c>
      <c r="Z49" s="259">
        <v>729.00389323000002</v>
      </c>
      <c r="AA49" s="259">
        <v>733.65513773999999</v>
      </c>
      <c r="AB49" s="259">
        <v>702.08125620999999</v>
      </c>
      <c r="AC49" s="259">
        <v>654.28894097</v>
      </c>
      <c r="AD49" s="259">
        <v>660.95978400000001</v>
      </c>
      <c r="AE49" s="259">
        <v>692.19458870999995</v>
      </c>
      <c r="AF49" s="259">
        <v>878.57086700000002</v>
      </c>
      <c r="AG49" s="259">
        <v>938.59459355000001</v>
      </c>
      <c r="AH49" s="259">
        <v>903.59678031999999</v>
      </c>
      <c r="AI49" s="259">
        <v>787.17131400000005</v>
      </c>
      <c r="AJ49" s="259">
        <v>703.46071097000004</v>
      </c>
      <c r="AK49" s="259">
        <v>667.65348100000006</v>
      </c>
      <c r="AL49" s="259">
        <v>726.82174612999995</v>
      </c>
      <c r="AM49" s="259">
        <v>734.19037097</v>
      </c>
      <c r="AN49" s="259">
        <v>703.31626392999999</v>
      </c>
      <c r="AO49" s="259">
        <v>669.75844676999998</v>
      </c>
      <c r="AP49" s="259">
        <v>669.81368799999996</v>
      </c>
      <c r="AQ49" s="259">
        <v>715.99305258000004</v>
      </c>
      <c r="AR49" s="259">
        <v>877.43907300000001</v>
      </c>
      <c r="AS49" s="259">
        <v>953.14505612999994</v>
      </c>
      <c r="AT49" s="259">
        <v>912.81866322999997</v>
      </c>
      <c r="AU49" s="259">
        <v>816.05215999999996</v>
      </c>
      <c r="AV49" s="259">
        <v>696.82348516000002</v>
      </c>
      <c r="AW49" s="259">
        <v>669.73139900000001</v>
      </c>
      <c r="AX49" s="259">
        <v>715.02599065000004</v>
      </c>
      <c r="AY49" s="259">
        <v>709.84269289999997</v>
      </c>
      <c r="AZ49" s="259">
        <v>709.95406643000001</v>
      </c>
      <c r="BA49" s="259">
        <v>672.60272323000004</v>
      </c>
      <c r="BB49" s="259">
        <v>686.02385632999994</v>
      </c>
      <c r="BC49" s="259">
        <v>733.93476999999996</v>
      </c>
      <c r="BD49" s="259">
        <v>867.63737200000003</v>
      </c>
      <c r="BE49" s="259">
        <v>966.26279032000002</v>
      </c>
      <c r="BF49" s="259">
        <v>948.11376484000004</v>
      </c>
      <c r="BG49" s="259">
        <v>846.43926533000001</v>
      </c>
      <c r="BH49" s="259">
        <v>694.00003819999995</v>
      </c>
      <c r="BI49" s="259">
        <v>687.99997480000002</v>
      </c>
      <c r="BJ49" s="374">
        <v>734.07730000000004</v>
      </c>
      <c r="BK49" s="374">
        <v>730.95989999999995</v>
      </c>
      <c r="BL49" s="374">
        <v>718.45979999999997</v>
      </c>
      <c r="BM49" s="374">
        <v>681.20129999999995</v>
      </c>
      <c r="BN49" s="374">
        <v>683.68129999999996</v>
      </c>
      <c r="BO49" s="374">
        <v>736.61789999999996</v>
      </c>
      <c r="BP49" s="374">
        <v>855.26610000000005</v>
      </c>
      <c r="BQ49" s="374">
        <v>952.38840000000005</v>
      </c>
      <c r="BR49" s="374">
        <v>953.52340000000004</v>
      </c>
      <c r="BS49" s="374">
        <v>842.04939999999999</v>
      </c>
      <c r="BT49" s="374">
        <v>708.62900000000002</v>
      </c>
      <c r="BU49" s="374">
        <v>698.95730000000003</v>
      </c>
      <c r="BV49" s="374">
        <v>743.3116</v>
      </c>
    </row>
    <row r="50" spans="1:74" s="116" customFormat="1" ht="11.1" customHeight="1" x14ac:dyDescent="0.2">
      <c r="A50" s="111" t="s">
        <v>838</v>
      </c>
      <c r="B50" s="205" t="s">
        <v>256</v>
      </c>
      <c r="C50" s="259">
        <v>1121.9041961</v>
      </c>
      <c r="D50" s="259">
        <v>1126.7213354</v>
      </c>
      <c r="E50" s="259">
        <v>1011.0425281</v>
      </c>
      <c r="F50" s="259">
        <v>1034.450028</v>
      </c>
      <c r="G50" s="259">
        <v>1012.4371687</v>
      </c>
      <c r="H50" s="259">
        <v>1106.5226299999999</v>
      </c>
      <c r="I50" s="259">
        <v>1196.2301281</v>
      </c>
      <c r="J50" s="259">
        <v>1182.1001567999999</v>
      </c>
      <c r="K50" s="259">
        <v>1206.2121787000001</v>
      </c>
      <c r="L50" s="259">
        <v>1126.9808726000001</v>
      </c>
      <c r="M50" s="259">
        <v>989.29960932999995</v>
      </c>
      <c r="N50" s="259">
        <v>1104.717281</v>
      </c>
      <c r="O50" s="259">
        <v>1082.8922170999999</v>
      </c>
      <c r="P50" s="259">
        <v>1058.2029803999999</v>
      </c>
      <c r="Q50" s="259">
        <v>1023.652141</v>
      </c>
      <c r="R50" s="259">
        <v>1039.9744209999999</v>
      </c>
      <c r="S50" s="259">
        <v>959.06849709999995</v>
      </c>
      <c r="T50" s="259">
        <v>1103.2868582999999</v>
      </c>
      <c r="U50" s="259">
        <v>1188.2385316</v>
      </c>
      <c r="V50" s="259">
        <v>1159.3642397000001</v>
      </c>
      <c r="W50" s="259">
        <v>1201.6122829999999</v>
      </c>
      <c r="X50" s="259">
        <v>1126.0128394000001</v>
      </c>
      <c r="Y50" s="259">
        <v>1041.5571213000001</v>
      </c>
      <c r="Z50" s="259">
        <v>1116.5100516</v>
      </c>
      <c r="AA50" s="259">
        <v>1074.2240284</v>
      </c>
      <c r="AB50" s="259">
        <v>1046.0245090000001</v>
      </c>
      <c r="AC50" s="259">
        <v>1029.7005002999999</v>
      </c>
      <c r="AD50" s="259">
        <v>981.21136300000001</v>
      </c>
      <c r="AE50" s="259">
        <v>957.08332160999998</v>
      </c>
      <c r="AF50" s="259">
        <v>1099.9574050000001</v>
      </c>
      <c r="AG50" s="259">
        <v>1127.1838886999999</v>
      </c>
      <c r="AH50" s="259">
        <v>1244.4745115999999</v>
      </c>
      <c r="AI50" s="259">
        <v>1147.019057</v>
      </c>
      <c r="AJ50" s="259">
        <v>1036.8300942000001</v>
      </c>
      <c r="AK50" s="259">
        <v>1022.4664173</v>
      </c>
      <c r="AL50" s="259">
        <v>1118.4702038999999</v>
      </c>
      <c r="AM50" s="259">
        <v>1137.1456068</v>
      </c>
      <c r="AN50" s="259">
        <v>1089.1803136000001</v>
      </c>
      <c r="AO50" s="259">
        <v>1036.4445734999999</v>
      </c>
      <c r="AP50" s="259">
        <v>983.46492566999996</v>
      </c>
      <c r="AQ50" s="259">
        <v>994.41412548000005</v>
      </c>
      <c r="AR50" s="259">
        <v>1133.5885567</v>
      </c>
      <c r="AS50" s="259">
        <v>1194.4034852</v>
      </c>
      <c r="AT50" s="259">
        <v>1242.7932519000001</v>
      </c>
      <c r="AU50" s="259">
        <v>1161.9183562999999</v>
      </c>
      <c r="AV50" s="259">
        <v>1034.9911413</v>
      </c>
      <c r="AW50" s="259">
        <v>1035.2845652999999</v>
      </c>
      <c r="AX50" s="259">
        <v>1080.2976271</v>
      </c>
      <c r="AY50" s="259">
        <v>1078.1287594</v>
      </c>
      <c r="AZ50" s="259">
        <v>1063.4979846000001</v>
      </c>
      <c r="BA50" s="259">
        <v>1082.5039999999999</v>
      </c>
      <c r="BB50" s="259">
        <v>974.34945966999999</v>
      </c>
      <c r="BC50" s="259">
        <v>966.48441097</v>
      </c>
      <c r="BD50" s="259">
        <v>1048.3899532999999</v>
      </c>
      <c r="BE50" s="259">
        <v>1181.8909722999999</v>
      </c>
      <c r="BF50" s="259">
        <v>1307.56799</v>
      </c>
      <c r="BG50" s="259">
        <v>1002.294521</v>
      </c>
      <c r="BH50" s="259">
        <v>1029.000008</v>
      </c>
      <c r="BI50" s="259">
        <v>1020.99995</v>
      </c>
      <c r="BJ50" s="374">
        <v>1094.702</v>
      </c>
      <c r="BK50" s="374">
        <v>1102.2809999999999</v>
      </c>
      <c r="BL50" s="374">
        <v>1066.3219999999999</v>
      </c>
      <c r="BM50" s="374">
        <v>1076.144</v>
      </c>
      <c r="BN50" s="374">
        <v>975.9864</v>
      </c>
      <c r="BO50" s="374">
        <v>972.6807</v>
      </c>
      <c r="BP50" s="374">
        <v>1052.4680000000001</v>
      </c>
      <c r="BQ50" s="374">
        <v>1142.9459999999999</v>
      </c>
      <c r="BR50" s="374">
        <v>1250.49</v>
      </c>
      <c r="BS50" s="374">
        <v>988.45569999999998</v>
      </c>
      <c r="BT50" s="374">
        <v>1027.2339999999999</v>
      </c>
      <c r="BU50" s="374">
        <v>1034.9269999999999</v>
      </c>
      <c r="BV50" s="374">
        <v>1107.171</v>
      </c>
    </row>
    <row r="51" spans="1:74" s="116" customFormat="1" ht="11.1" customHeight="1" x14ac:dyDescent="0.2">
      <c r="A51" s="111" t="s">
        <v>839</v>
      </c>
      <c r="B51" s="205" t="s">
        <v>257</v>
      </c>
      <c r="C51" s="259">
        <v>44.073560645000001</v>
      </c>
      <c r="D51" s="259">
        <v>44.854883213999997</v>
      </c>
      <c r="E51" s="259">
        <v>42.200133225999998</v>
      </c>
      <c r="F51" s="259">
        <v>41.215752000000002</v>
      </c>
      <c r="G51" s="259">
        <v>40.832329031999997</v>
      </c>
      <c r="H51" s="259">
        <v>41.166615667000002</v>
      </c>
      <c r="I51" s="259">
        <v>42.207885161</v>
      </c>
      <c r="J51" s="259">
        <v>43.098138710000001</v>
      </c>
      <c r="K51" s="259">
        <v>43.953079000000002</v>
      </c>
      <c r="L51" s="259">
        <v>43.957948709999997</v>
      </c>
      <c r="M51" s="259">
        <v>43.520268332999997</v>
      </c>
      <c r="N51" s="259">
        <v>43.264064839</v>
      </c>
      <c r="O51" s="259">
        <v>42.485177096999998</v>
      </c>
      <c r="P51" s="259">
        <v>44.358637143000003</v>
      </c>
      <c r="Q51" s="259">
        <v>41.151403547999998</v>
      </c>
      <c r="R51" s="259">
        <v>41.648213667</v>
      </c>
      <c r="S51" s="259">
        <v>39.644622902999998</v>
      </c>
      <c r="T51" s="259">
        <v>40.997071667</v>
      </c>
      <c r="U51" s="259">
        <v>42.993664516000003</v>
      </c>
      <c r="V51" s="259">
        <v>44.738021934999999</v>
      </c>
      <c r="W51" s="259">
        <v>44.935613666999998</v>
      </c>
      <c r="X51" s="259">
        <v>43.065798387000001</v>
      </c>
      <c r="Y51" s="259">
        <v>44.795758333000002</v>
      </c>
      <c r="Z51" s="259">
        <v>44.541133547999998</v>
      </c>
      <c r="AA51" s="259">
        <v>43.186603548000001</v>
      </c>
      <c r="AB51" s="259">
        <v>43.116423793000003</v>
      </c>
      <c r="AC51" s="259">
        <v>40.956594516000003</v>
      </c>
      <c r="AD51" s="259">
        <v>41.040792000000003</v>
      </c>
      <c r="AE51" s="259">
        <v>40.364926773999997</v>
      </c>
      <c r="AF51" s="259">
        <v>41.213334332999999</v>
      </c>
      <c r="AG51" s="259">
        <v>42.190860323000003</v>
      </c>
      <c r="AH51" s="259">
        <v>44.132291289999998</v>
      </c>
      <c r="AI51" s="259">
        <v>43.188133333000003</v>
      </c>
      <c r="AJ51" s="259">
        <v>43.294978065000002</v>
      </c>
      <c r="AK51" s="259">
        <v>43.106176333000001</v>
      </c>
      <c r="AL51" s="259">
        <v>44.640250967999997</v>
      </c>
      <c r="AM51" s="259">
        <v>43.504242257999998</v>
      </c>
      <c r="AN51" s="259">
        <v>43.769174999999997</v>
      </c>
      <c r="AO51" s="259">
        <v>42.742587741999998</v>
      </c>
      <c r="AP51" s="259">
        <v>41.713096667000002</v>
      </c>
      <c r="AQ51" s="259">
        <v>40.486437418999998</v>
      </c>
      <c r="AR51" s="259">
        <v>41.235765333000003</v>
      </c>
      <c r="AS51" s="259">
        <v>42.328779032</v>
      </c>
      <c r="AT51" s="259">
        <v>43.343634839000003</v>
      </c>
      <c r="AU51" s="259">
        <v>43.186745666999997</v>
      </c>
      <c r="AV51" s="259">
        <v>42.704768710000003</v>
      </c>
      <c r="AW51" s="259">
        <v>43.052025</v>
      </c>
      <c r="AX51" s="259">
        <v>41.948715161000003</v>
      </c>
      <c r="AY51" s="259">
        <v>42.625079999999997</v>
      </c>
      <c r="AZ51" s="259">
        <v>43.901036785999999</v>
      </c>
      <c r="BA51" s="259">
        <v>41.011468387000001</v>
      </c>
      <c r="BB51" s="259">
        <v>41.154263999999998</v>
      </c>
      <c r="BC51" s="259">
        <v>39.521450323000003</v>
      </c>
      <c r="BD51" s="259">
        <v>40.950809</v>
      </c>
      <c r="BE51" s="259">
        <v>41.976480967999997</v>
      </c>
      <c r="BF51" s="259">
        <v>42.752100644999999</v>
      </c>
      <c r="BG51" s="259">
        <v>42.454647999999999</v>
      </c>
      <c r="BH51" s="259">
        <v>42.449669999999998</v>
      </c>
      <c r="BI51" s="259">
        <v>42.777970000000003</v>
      </c>
      <c r="BJ51" s="374">
        <v>41.686709999999998</v>
      </c>
      <c r="BK51" s="374">
        <v>42.422640000000001</v>
      </c>
      <c r="BL51" s="374">
        <v>43.693829999999998</v>
      </c>
      <c r="BM51" s="374">
        <v>40.815550000000002</v>
      </c>
      <c r="BN51" s="374">
        <v>40.95196</v>
      </c>
      <c r="BO51" s="374">
        <v>39.333019999999998</v>
      </c>
      <c r="BP51" s="374">
        <v>40.756959999999999</v>
      </c>
      <c r="BQ51" s="374">
        <v>41.782130000000002</v>
      </c>
      <c r="BR51" s="374">
        <v>42.559840000000001</v>
      </c>
      <c r="BS51" s="374">
        <v>42.274549999999998</v>
      </c>
      <c r="BT51" s="374">
        <v>42.276000000000003</v>
      </c>
      <c r="BU51" s="374">
        <v>42.606009999999998</v>
      </c>
      <c r="BV51" s="374">
        <v>41.515830000000001</v>
      </c>
    </row>
    <row r="52" spans="1:74" s="116" customFormat="1" ht="11.1" customHeight="1" x14ac:dyDescent="0.2">
      <c r="A52" s="111" t="s">
        <v>840</v>
      </c>
      <c r="B52" s="206" t="s">
        <v>575</v>
      </c>
      <c r="C52" s="270">
        <v>11007.686234000001</v>
      </c>
      <c r="D52" s="270">
        <v>11033.611785999999</v>
      </c>
      <c r="E52" s="270">
        <v>9754.4576923000004</v>
      </c>
      <c r="F52" s="270">
        <v>9196.4555832999995</v>
      </c>
      <c r="G52" s="270">
        <v>9400.6731619000002</v>
      </c>
      <c r="H52" s="270">
        <v>10759.732674000001</v>
      </c>
      <c r="I52" s="270">
        <v>11339.483414</v>
      </c>
      <c r="J52" s="270">
        <v>11351.064209</v>
      </c>
      <c r="K52" s="270">
        <v>10896.904064</v>
      </c>
      <c r="L52" s="270">
        <v>9570.3156013000007</v>
      </c>
      <c r="M52" s="270">
        <v>9513.752794</v>
      </c>
      <c r="N52" s="270">
        <v>9987.7319583999997</v>
      </c>
      <c r="O52" s="270">
        <v>10634.397414999999</v>
      </c>
      <c r="P52" s="270">
        <v>10956.015724000001</v>
      </c>
      <c r="Q52" s="270">
        <v>9850.0570747999991</v>
      </c>
      <c r="R52" s="270">
        <v>9182.5040313000009</v>
      </c>
      <c r="S52" s="270">
        <v>9293.2484048000006</v>
      </c>
      <c r="T52" s="270">
        <v>10879.896651999999</v>
      </c>
      <c r="U52" s="270">
        <v>11707.679662</v>
      </c>
      <c r="V52" s="270">
        <v>11678.444173</v>
      </c>
      <c r="W52" s="270">
        <v>11098.595862</v>
      </c>
      <c r="X52" s="270">
        <v>9550.1724560999992</v>
      </c>
      <c r="Y52" s="270">
        <v>9197.2175083000002</v>
      </c>
      <c r="Z52" s="270">
        <v>9591.7276586999997</v>
      </c>
      <c r="AA52" s="270">
        <v>10351.295577000001</v>
      </c>
      <c r="AB52" s="270">
        <v>10234.681543000001</v>
      </c>
      <c r="AC52" s="270">
        <v>9219.7535552000008</v>
      </c>
      <c r="AD52" s="270">
        <v>8984.3746296999998</v>
      </c>
      <c r="AE52" s="270">
        <v>9184.1174503000002</v>
      </c>
      <c r="AF52" s="270">
        <v>10995.930178000001</v>
      </c>
      <c r="AG52" s="270">
        <v>12005.557151000001</v>
      </c>
      <c r="AH52" s="270">
        <v>12296.526705</v>
      </c>
      <c r="AI52" s="270">
        <v>11225.069530000001</v>
      </c>
      <c r="AJ52" s="270">
        <v>9570.3442152000007</v>
      </c>
      <c r="AK52" s="270">
        <v>9243.8992940000007</v>
      </c>
      <c r="AL52" s="270">
        <v>10023.297637</v>
      </c>
      <c r="AM52" s="270">
        <v>10265.00994</v>
      </c>
      <c r="AN52" s="270">
        <v>9850.4492485999999</v>
      </c>
      <c r="AO52" s="270">
        <v>9402.5608852000005</v>
      </c>
      <c r="AP52" s="270">
        <v>9094.5739427000008</v>
      </c>
      <c r="AQ52" s="270">
        <v>9416.4026728999997</v>
      </c>
      <c r="AR52" s="270">
        <v>10954.128379</v>
      </c>
      <c r="AS52" s="270">
        <v>11859.978449</v>
      </c>
      <c r="AT52" s="270">
        <v>11622.87228</v>
      </c>
      <c r="AU52" s="270">
        <v>10725.601006999999</v>
      </c>
      <c r="AV52" s="270">
        <v>9663.8130781</v>
      </c>
      <c r="AW52" s="270">
        <v>9446.0991436999993</v>
      </c>
      <c r="AX52" s="270">
        <v>10072.647013</v>
      </c>
      <c r="AY52" s="270">
        <v>10981.346423000001</v>
      </c>
      <c r="AZ52" s="270">
        <v>10285.340469000001</v>
      </c>
      <c r="BA52" s="270">
        <v>9428.2628494000001</v>
      </c>
      <c r="BB52" s="270">
        <v>9130.5567620000002</v>
      </c>
      <c r="BC52" s="270">
        <v>9616.9760100000003</v>
      </c>
      <c r="BD52" s="270">
        <v>11107.695985</v>
      </c>
      <c r="BE52" s="270">
        <v>11927.710972999999</v>
      </c>
      <c r="BF52" s="270">
        <v>12142.465324999999</v>
      </c>
      <c r="BG52" s="270">
        <v>11064.095561</v>
      </c>
      <c r="BH52" s="270">
        <v>9717.4497331000002</v>
      </c>
      <c r="BI52" s="270">
        <v>9610.7779807999996</v>
      </c>
      <c r="BJ52" s="335">
        <v>10250.85</v>
      </c>
      <c r="BK52" s="335">
        <v>10914.19</v>
      </c>
      <c r="BL52" s="335">
        <v>10430</v>
      </c>
      <c r="BM52" s="335">
        <v>9517.9709999999995</v>
      </c>
      <c r="BN52" s="335">
        <v>9023.1170000000002</v>
      </c>
      <c r="BO52" s="335">
        <v>9375.48</v>
      </c>
      <c r="BP52" s="335">
        <v>10842.8</v>
      </c>
      <c r="BQ52" s="335">
        <v>11785.64</v>
      </c>
      <c r="BR52" s="335">
        <v>11969.14</v>
      </c>
      <c r="BS52" s="335">
        <v>10720.76</v>
      </c>
      <c r="BT52" s="335">
        <v>9634.01</v>
      </c>
      <c r="BU52" s="335">
        <v>9473.7000000000007</v>
      </c>
      <c r="BV52" s="335">
        <v>10161.15</v>
      </c>
    </row>
    <row r="53" spans="1:74" s="292" customFormat="1" ht="11.1" customHeight="1" x14ac:dyDescent="0.2">
      <c r="A53" s="117"/>
      <c r="C53" s="293"/>
      <c r="D53" s="293"/>
      <c r="E53" s="293"/>
      <c r="F53" s="293"/>
      <c r="G53" s="293"/>
      <c r="H53" s="293"/>
      <c r="I53" s="293"/>
      <c r="J53" s="293"/>
      <c r="K53" s="293"/>
      <c r="L53" s="293"/>
      <c r="M53" s="293"/>
      <c r="N53" s="293"/>
      <c r="O53" s="293"/>
      <c r="P53" s="293"/>
      <c r="Q53" s="293"/>
      <c r="R53" s="293"/>
      <c r="S53" s="293"/>
      <c r="T53" s="293"/>
      <c r="U53" s="293"/>
      <c r="V53" s="293"/>
      <c r="W53" s="293"/>
      <c r="X53" s="293"/>
      <c r="Y53" s="293"/>
      <c r="Z53" s="293"/>
      <c r="AA53" s="293"/>
      <c r="AB53" s="293"/>
      <c r="AC53" s="293"/>
      <c r="AD53" s="293"/>
      <c r="AE53" s="293"/>
      <c r="AF53" s="293"/>
      <c r="AG53" s="293"/>
      <c r="AH53" s="293"/>
      <c r="AI53" s="293"/>
      <c r="AJ53" s="293"/>
      <c r="AK53" s="293"/>
      <c r="AL53" s="293"/>
      <c r="AM53" s="293"/>
      <c r="AN53" s="293"/>
      <c r="AO53" s="293"/>
      <c r="AP53" s="293"/>
      <c r="AQ53" s="293"/>
      <c r="AR53" s="293"/>
      <c r="AS53" s="293"/>
      <c r="AT53" s="293"/>
      <c r="AU53" s="293"/>
      <c r="AV53" s="293"/>
      <c r="AW53" s="293"/>
      <c r="AX53" s="293"/>
      <c r="AY53" s="375"/>
      <c r="AZ53" s="375"/>
      <c r="BA53" s="375"/>
      <c r="BB53" s="375"/>
      <c r="BC53" s="375"/>
      <c r="BD53" s="688"/>
      <c r="BE53" s="688"/>
      <c r="BF53" s="688"/>
      <c r="BG53" s="375"/>
      <c r="BH53" s="237"/>
      <c r="BI53" s="375"/>
      <c r="BJ53" s="375"/>
      <c r="BK53" s="375"/>
      <c r="BL53" s="375"/>
      <c r="BM53" s="375"/>
      <c r="BN53" s="375"/>
      <c r="BO53" s="375"/>
      <c r="BP53" s="375"/>
      <c r="BQ53" s="375"/>
      <c r="BR53" s="375"/>
      <c r="BS53" s="375"/>
      <c r="BT53" s="375"/>
      <c r="BU53" s="375"/>
      <c r="BV53" s="375"/>
    </row>
    <row r="54" spans="1:74" s="292" customFormat="1" ht="12" customHeight="1" x14ac:dyDescent="0.2">
      <c r="A54" s="117"/>
      <c r="B54" s="806" t="s">
        <v>1013</v>
      </c>
      <c r="C54" s="803"/>
      <c r="D54" s="803"/>
      <c r="E54" s="803"/>
      <c r="F54" s="803"/>
      <c r="G54" s="803"/>
      <c r="H54" s="803"/>
      <c r="I54" s="803"/>
      <c r="J54" s="803"/>
      <c r="K54" s="803"/>
      <c r="L54" s="803"/>
      <c r="M54" s="803"/>
      <c r="N54" s="803"/>
      <c r="O54" s="803"/>
      <c r="P54" s="803"/>
      <c r="Q54" s="803"/>
      <c r="AY54" s="516"/>
      <c r="AZ54" s="516"/>
      <c r="BA54" s="516"/>
      <c r="BB54" s="516"/>
      <c r="BC54" s="516"/>
      <c r="BD54" s="689"/>
      <c r="BE54" s="689"/>
      <c r="BF54" s="689"/>
      <c r="BG54" s="516"/>
      <c r="BH54" s="259"/>
      <c r="BI54" s="516"/>
      <c r="BJ54" s="516"/>
    </row>
    <row r="55" spans="1:74" s="463" customFormat="1" ht="12" customHeight="1" x14ac:dyDescent="0.2">
      <c r="A55" s="462"/>
      <c r="B55" s="843" t="s">
        <v>1084</v>
      </c>
      <c r="C55" s="789"/>
      <c r="D55" s="789"/>
      <c r="E55" s="789"/>
      <c r="F55" s="789"/>
      <c r="G55" s="789"/>
      <c r="H55" s="789"/>
      <c r="I55" s="789"/>
      <c r="J55" s="789"/>
      <c r="K55" s="789"/>
      <c r="L55" s="789"/>
      <c r="M55" s="789"/>
      <c r="N55" s="789"/>
      <c r="O55" s="789"/>
      <c r="P55" s="789"/>
      <c r="Q55" s="789"/>
      <c r="AY55" s="517"/>
      <c r="AZ55" s="517"/>
      <c r="BA55" s="517"/>
      <c r="BB55" s="517"/>
      <c r="BC55" s="517"/>
      <c r="BD55" s="690"/>
      <c r="BE55" s="690"/>
      <c r="BF55" s="690"/>
      <c r="BG55" s="517"/>
      <c r="BH55" s="259"/>
      <c r="BI55" s="517"/>
      <c r="BJ55" s="517"/>
    </row>
    <row r="56" spans="1:74" s="463" customFormat="1" ht="12" customHeight="1" x14ac:dyDescent="0.2">
      <c r="A56" s="462"/>
      <c r="B56" s="792" t="s">
        <v>1038</v>
      </c>
      <c r="C56" s="793"/>
      <c r="D56" s="793"/>
      <c r="E56" s="793"/>
      <c r="F56" s="793"/>
      <c r="G56" s="793"/>
      <c r="H56" s="793"/>
      <c r="I56" s="793"/>
      <c r="J56" s="793"/>
      <c r="K56" s="793"/>
      <c r="L56" s="793"/>
      <c r="M56" s="793"/>
      <c r="N56" s="793"/>
      <c r="O56" s="793"/>
      <c r="P56" s="793"/>
      <c r="Q56" s="789"/>
      <c r="AY56" s="517"/>
      <c r="AZ56" s="517"/>
      <c r="BA56" s="517"/>
      <c r="BB56" s="517"/>
      <c r="BC56" s="517"/>
      <c r="BD56" s="690"/>
      <c r="BE56" s="690"/>
      <c r="BF56" s="690"/>
      <c r="BG56" s="517"/>
      <c r="BH56" s="259"/>
      <c r="BI56" s="517"/>
      <c r="BJ56" s="517"/>
    </row>
    <row r="57" spans="1:74" s="463" customFormat="1" ht="12" customHeight="1" x14ac:dyDescent="0.2">
      <c r="A57" s="462"/>
      <c r="B57" s="787" t="s">
        <v>1085</v>
      </c>
      <c r="C57" s="793"/>
      <c r="D57" s="793"/>
      <c r="E57" s="793"/>
      <c r="F57" s="793"/>
      <c r="G57" s="793"/>
      <c r="H57" s="793"/>
      <c r="I57" s="793"/>
      <c r="J57" s="793"/>
      <c r="K57" s="793"/>
      <c r="L57" s="793"/>
      <c r="M57" s="793"/>
      <c r="N57" s="793"/>
      <c r="O57" s="793"/>
      <c r="P57" s="793"/>
      <c r="Q57" s="789"/>
      <c r="AY57" s="517"/>
      <c r="AZ57" s="517"/>
      <c r="BA57" s="517"/>
      <c r="BB57" s="517"/>
      <c r="BC57" s="517"/>
      <c r="BD57" s="690"/>
      <c r="BE57" s="690"/>
      <c r="BF57" s="690"/>
      <c r="BG57" s="517"/>
      <c r="BH57" s="259"/>
      <c r="BI57" s="517"/>
      <c r="BJ57" s="517"/>
    </row>
    <row r="58" spans="1:74" s="463" customFormat="1" ht="12" customHeight="1" x14ac:dyDescent="0.2">
      <c r="A58" s="462"/>
      <c r="B58" s="787" t="s">
        <v>1075</v>
      </c>
      <c r="C58" s="793"/>
      <c r="D58" s="793"/>
      <c r="E58" s="793"/>
      <c r="F58" s="793"/>
      <c r="G58" s="793"/>
      <c r="H58" s="793"/>
      <c r="I58" s="793"/>
      <c r="J58" s="793"/>
      <c r="K58" s="793"/>
      <c r="L58" s="793"/>
      <c r="M58" s="793"/>
      <c r="N58" s="793"/>
      <c r="O58" s="793"/>
      <c r="P58" s="793"/>
      <c r="Q58" s="789"/>
      <c r="AY58" s="517"/>
      <c r="AZ58" s="517"/>
      <c r="BA58" s="517"/>
      <c r="BB58" s="517"/>
      <c r="BC58" s="517"/>
      <c r="BD58" s="690"/>
      <c r="BE58" s="690"/>
      <c r="BF58" s="690"/>
      <c r="BG58" s="517"/>
      <c r="BH58" s="259"/>
      <c r="BI58" s="517"/>
      <c r="BJ58" s="517"/>
    </row>
    <row r="59" spans="1:74" s="463" customFormat="1" ht="12" customHeight="1" x14ac:dyDescent="0.2">
      <c r="A59" s="462"/>
      <c r="B59" s="831" t="s">
        <v>1076</v>
      </c>
      <c r="C59" s="789"/>
      <c r="D59" s="789"/>
      <c r="E59" s="789"/>
      <c r="F59" s="789"/>
      <c r="G59" s="789"/>
      <c r="H59" s="789"/>
      <c r="I59" s="789"/>
      <c r="J59" s="789"/>
      <c r="K59" s="789"/>
      <c r="L59" s="789"/>
      <c r="M59" s="789"/>
      <c r="N59" s="789"/>
      <c r="O59" s="789"/>
      <c r="P59" s="789"/>
      <c r="Q59" s="789"/>
      <c r="AY59" s="517"/>
      <c r="AZ59" s="517"/>
      <c r="BA59" s="517"/>
      <c r="BB59" s="517"/>
      <c r="BC59" s="517"/>
      <c r="BD59" s="690"/>
      <c r="BE59" s="690"/>
      <c r="BF59" s="690"/>
      <c r="BG59" s="517"/>
      <c r="BH59" s="259"/>
      <c r="BI59" s="517"/>
      <c r="BJ59" s="517"/>
    </row>
    <row r="60" spans="1:74" s="463" customFormat="1" ht="22.35" customHeight="1" x14ac:dyDescent="0.2">
      <c r="A60" s="462"/>
      <c r="B60" s="792" t="s">
        <v>1086</v>
      </c>
      <c r="C60" s="793"/>
      <c r="D60" s="793"/>
      <c r="E60" s="793"/>
      <c r="F60" s="793"/>
      <c r="G60" s="793"/>
      <c r="H60" s="793"/>
      <c r="I60" s="793"/>
      <c r="J60" s="793"/>
      <c r="K60" s="793"/>
      <c r="L60" s="793"/>
      <c r="M60" s="793"/>
      <c r="N60" s="793"/>
      <c r="O60" s="793"/>
      <c r="P60" s="793"/>
      <c r="Q60" s="789"/>
      <c r="AY60" s="517"/>
      <c r="AZ60" s="517"/>
      <c r="BA60" s="517"/>
      <c r="BB60" s="517"/>
      <c r="BC60" s="517"/>
      <c r="BD60" s="690"/>
      <c r="BE60" s="690"/>
      <c r="BF60" s="690"/>
      <c r="BG60" s="517"/>
      <c r="BH60" s="259"/>
      <c r="BI60" s="517"/>
      <c r="BJ60" s="517"/>
    </row>
    <row r="61" spans="1:74" s="463" customFormat="1" ht="12" customHeight="1" x14ac:dyDescent="0.2">
      <c r="A61" s="462"/>
      <c r="B61" s="787" t="s">
        <v>1042</v>
      </c>
      <c r="C61" s="788"/>
      <c r="D61" s="788"/>
      <c r="E61" s="788"/>
      <c r="F61" s="788"/>
      <c r="G61" s="788"/>
      <c r="H61" s="788"/>
      <c r="I61" s="788"/>
      <c r="J61" s="788"/>
      <c r="K61" s="788"/>
      <c r="L61" s="788"/>
      <c r="M61" s="788"/>
      <c r="N61" s="788"/>
      <c r="O61" s="788"/>
      <c r="P61" s="788"/>
      <c r="Q61" s="789"/>
      <c r="AY61" s="517"/>
      <c r="AZ61" s="517"/>
      <c r="BA61" s="517"/>
      <c r="BB61" s="517"/>
      <c r="BC61" s="517"/>
      <c r="BD61" s="690"/>
      <c r="BE61" s="690"/>
      <c r="BF61" s="690"/>
      <c r="BG61" s="517"/>
      <c r="BH61" s="259"/>
      <c r="BI61" s="517"/>
      <c r="BJ61" s="517"/>
    </row>
    <row r="62" spans="1:74" s="461" customFormat="1" ht="12" customHeight="1" x14ac:dyDescent="0.2">
      <c r="A62" s="436"/>
      <c r="B62" s="809" t="s">
        <v>1140</v>
      </c>
      <c r="C62" s="789"/>
      <c r="D62" s="789"/>
      <c r="E62" s="789"/>
      <c r="F62" s="789"/>
      <c r="G62" s="789"/>
      <c r="H62" s="789"/>
      <c r="I62" s="789"/>
      <c r="J62" s="789"/>
      <c r="K62" s="789"/>
      <c r="L62" s="789"/>
      <c r="M62" s="789"/>
      <c r="N62" s="789"/>
      <c r="O62" s="789"/>
      <c r="P62" s="789"/>
      <c r="Q62" s="789"/>
      <c r="AY62" s="513"/>
      <c r="AZ62" s="513"/>
      <c r="BA62" s="513"/>
      <c r="BB62" s="513"/>
      <c r="BC62" s="513"/>
      <c r="BD62" s="686"/>
      <c r="BE62" s="686"/>
      <c r="BF62" s="686"/>
      <c r="BG62" s="513"/>
      <c r="BH62" s="259"/>
      <c r="BI62" s="513"/>
      <c r="BJ62" s="513"/>
    </row>
    <row r="63" spans="1:74" x14ac:dyDescent="0.2">
      <c r="BH63" s="259"/>
      <c r="BK63" s="376"/>
      <c r="BL63" s="376"/>
      <c r="BM63" s="376"/>
      <c r="BN63" s="376"/>
      <c r="BO63" s="376"/>
      <c r="BP63" s="376"/>
      <c r="BQ63" s="376"/>
      <c r="BR63" s="376"/>
      <c r="BS63" s="376"/>
      <c r="BT63" s="376"/>
      <c r="BU63" s="376"/>
      <c r="BV63" s="376"/>
    </row>
    <row r="64" spans="1:74" x14ac:dyDescent="0.2">
      <c r="BH64" s="259"/>
      <c r="BK64" s="376"/>
      <c r="BL64" s="376"/>
      <c r="BM64" s="376"/>
      <c r="BN64" s="376"/>
      <c r="BO64" s="376"/>
      <c r="BP64" s="376"/>
      <c r="BQ64" s="376"/>
      <c r="BR64" s="376"/>
      <c r="BS64" s="376"/>
      <c r="BT64" s="376"/>
      <c r="BU64" s="376"/>
      <c r="BV64" s="376"/>
    </row>
    <row r="65" spans="60:74" x14ac:dyDescent="0.2">
      <c r="BH65" s="259"/>
      <c r="BK65" s="376"/>
      <c r="BL65" s="376"/>
      <c r="BM65" s="376"/>
      <c r="BN65" s="376"/>
      <c r="BO65" s="376"/>
      <c r="BP65" s="376"/>
      <c r="BQ65" s="376"/>
      <c r="BR65" s="376"/>
      <c r="BS65" s="376"/>
      <c r="BT65" s="376"/>
      <c r="BU65" s="376"/>
      <c r="BV65" s="376"/>
    </row>
    <row r="66" spans="60:74" x14ac:dyDescent="0.2">
      <c r="BH66" s="259"/>
      <c r="BK66" s="376"/>
      <c r="BL66" s="376"/>
      <c r="BM66" s="376"/>
      <c r="BN66" s="376"/>
      <c r="BO66" s="376"/>
      <c r="BP66" s="376"/>
      <c r="BQ66" s="376"/>
      <c r="BR66" s="376"/>
      <c r="BS66" s="376"/>
      <c r="BT66" s="376"/>
      <c r="BU66" s="376"/>
      <c r="BV66" s="376"/>
    </row>
    <row r="67" spans="60:74" x14ac:dyDescent="0.2">
      <c r="BH67" s="259"/>
      <c r="BK67" s="376"/>
      <c r="BL67" s="376"/>
      <c r="BM67" s="376"/>
      <c r="BN67" s="376"/>
      <c r="BO67" s="376"/>
      <c r="BP67" s="376"/>
      <c r="BQ67" s="376"/>
      <c r="BR67" s="376"/>
      <c r="BS67" s="376"/>
      <c r="BT67" s="376"/>
      <c r="BU67" s="376"/>
      <c r="BV67" s="376"/>
    </row>
    <row r="68" spans="60:74" x14ac:dyDescent="0.2">
      <c r="BK68" s="376"/>
      <c r="BL68" s="376"/>
      <c r="BM68" s="376"/>
      <c r="BN68" s="376"/>
      <c r="BO68" s="376"/>
      <c r="BP68" s="376"/>
      <c r="BQ68" s="376"/>
      <c r="BR68" s="376"/>
      <c r="BS68" s="376"/>
      <c r="BT68" s="376"/>
      <c r="BU68" s="376"/>
      <c r="BV68" s="376"/>
    </row>
    <row r="69" spans="60:74" x14ac:dyDescent="0.2">
      <c r="BK69" s="376"/>
      <c r="BL69" s="376"/>
      <c r="BM69" s="376"/>
      <c r="BN69" s="376"/>
      <c r="BO69" s="376"/>
      <c r="BP69" s="376"/>
      <c r="BQ69" s="376"/>
      <c r="BR69" s="376"/>
      <c r="BS69" s="376"/>
      <c r="BT69" s="376"/>
      <c r="BU69" s="376"/>
      <c r="BV69" s="376"/>
    </row>
    <row r="70" spans="60:74" x14ac:dyDescent="0.2">
      <c r="BK70" s="376"/>
      <c r="BL70" s="376"/>
      <c r="BM70" s="376"/>
      <c r="BN70" s="376"/>
      <c r="BO70" s="376"/>
      <c r="BP70" s="376"/>
      <c r="BQ70" s="376"/>
      <c r="BR70" s="376"/>
      <c r="BS70" s="376"/>
      <c r="BT70" s="376"/>
      <c r="BU70" s="376"/>
      <c r="BV70" s="376"/>
    </row>
    <row r="71" spans="60:74" x14ac:dyDescent="0.2">
      <c r="BK71" s="376"/>
      <c r="BL71" s="376"/>
      <c r="BM71" s="376"/>
      <c r="BN71" s="376"/>
      <c r="BO71" s="376"/>
      <c r="BP71" s="376"/>
      <c r="BQ71" s="376"/>
      <c r="BR71" s="376"/>
      <c r="BS71" s="376"/>
      <c r="BT71" s="376"/>
      <c r="BU71" s="376"/>
      <c r="BV71" s="376"/>
    </row>
    <row r="72" spans="60:74" x14ac:dyDescent="0.2">
      <c r="BK72" s="376"/>
      <c r="BL72" s="376"/>
      <c r="BM72" s="376"/>
      <c r="BN72" s="376"/>
      <c r="BO72" s="376"/>
      <c r="BP72" s="376"/>
      <c r="BQ72" s="376"/>
      <c r="BR72" s="376"/>
      <c r="BS72" s="376"/>
      <c r="BT72" s="376"/>
      <c r="BU72" s="376"/>
      <c r="BV72" s="376"/>
    </row>
    <row r="73" spans="60:74" x14ac:dyDescent="0.2">
      <c r="BK73" s="376"/>
      <c r="BL73" s="376"/>
      <c r="BM73" s="376"/>
      <c r="BN73" s="376"/>
      <c r="BO73" s="376"/>
      <c r="BP73" s="376"/>
      <c r="BQ73" s="376"/>
      <c r="BR73" s="376"/>
      <c r="BS73" s="376"/>
      <c r="BT73" s="376"/>
      <c r="BU73" s="376"/>
      <c r="BV73" s="376"/>
    </row>
    <row r="74" spans="60:74" x14ac:dyDescent="0.2">
      <c r="BK74" s="376"/>
      <c r="BL74" s="376"/>
      <c r="BM74" s="376"/>
      <c r="BN74" s="376"/>
      <c r="BO74" s="376"/>
      <c r="BP74" s="376"/>
      <c r="BQ74" s="376"/>
      <c r="BR74" s="376"/>
      <c r="BS74" s="376"/>
      <c r="BT74" s="376"/>
      <c r="BU74" s="376"/>
      <c r="BV74" s="376"/>
    </row>
    <row r="75" spans="60:74" x14ac:dyDescent="0.2">
      <c r="BK75" s="376"/>
      <c r="BL75" s="376"/>
      <c r="BM75" s="376"/>
      <c r="BN75" s="376"/>
      <c r="BO75" s="376"/>
      <c r="BP75" s="376"/>
      <c r="BQ75" s="376"/>
      <c r="BR75" s="376"/>
      <c r="BS75" s="376"/>
      <c r="BT75" s="376"/>
      <c r="BU75" s="376"/>
      <c r="BV75" s="376"/>
    </row>
    <row r="76" spans="60:74" x14ac:dyDescent="0.2">
      <c r="BK76" s="376"/>
      <c r="BL76" s="376"/>
      <c r="BM76" s="376"/>
      <c r="BN76" s="376"/>
      <c r="BO76" s="376"/>
      <c r="BP76" s="376"/>
      <c r="BQ76" s="376"/>
      <c r="BR76" s="376"/>
      <c r="BS76" s="376"/>
      <c r="BT76" s="376"/>
      <c r="BU76" s="376"/>
      <c r="BV76" s="376"/>
    </row>
    <row r="77" spans="60:74" x14ac:dyDescent="0.2">
      <c r="BK77" s="376"/>
      <c r="BL77" s="376"/>
      <c r="BM77" s="376"/>
      <c r="BN77" s="376"/>
      <c r="BO77" s="376"/>
      <c r="BP77" s="376"/>
      <c r="BQ77" s="376"/>
      <c r="BR77" s="376"/>
      <c r="BS77" s="376"/>
      <c r="BT77" s="376"/>
      <c r="BU77" s="376"/>
      <c r="BV77" s="376"/>
    </row>
    <row r="78" spans="60:74" x14ac:dyDescent="0.2">
      <c r="BK78" s="376"/>
      <c r="BL78" s="376"/>
      <c r="BM78" s="376"/>
      <c r="BN78" s="376"/>
      <c r="BO78" s="376"/>
      <c r="BP78" s="376"/>
      <c r="BQ78" s="376"/>
      <c r="BR78" s="376"/>
      <c r="BS78" s="376"/>
      <c r="BT78" s="376"/>
      <c r="BU78" s="376"/>
      <c r="BV78" s="376"/>
    </row>
    <row r="79" spans="60:74" x14ac:dyDescent="0.2">
      <c r="BK79" s="376"/>
      <c r="BL79" s="376"/>
      <c r="BM79" s="376"/>
      <c r="BN79" s="376"/>
      <c r="BO79" s="376"/>
      <c r="BP79" s="376"/>
      <c r="BQ79" s="376"/>
      <c r="BR79" s="376"/>
      <c r="BS79" s="376"/>
      <c r="BT79" s="376"/>
      <c r="BU79" s="376"/>
      <c r="BV79" s="376"/>
    </row>
    <row r="80" spans="60:74" x14ac:dyDescent="0.2">
      <c r="BK80" s="376"/>
      <c r="BL80" s="376"/>
      <c r="BM80" s="376"/>
      <c r="BN80" s="376"/>
      <c r="BO80" s="376"/>
      <c r="BP80" s="376"/>
      <c r="BQ80" s="376"/>
      <c r="BR80" s="376"/>
      <c r="BS80" s="376"/>
      <c r="BT80" s="376"/>
      <c r="BU80" s="376"/>
      <c r="BV80" s="376"/>
    </row>
    <row r="81" spans="63:74" x14ac:dyDescent="0.2">
      <c r="BK81" s="376"/>
      <c r="BL81" s="376"/>
      <c r="BM81" s="376"/>
      <c r="BN81" s="376"/>
      <c r="BO81" s="376"/>
      <c r="BP81" s="376"/>
      <c r="BQ81" s="376"/>
      <c r="BR81" s="376"/>
      <c r="BS81" s="376"/>
      <c r="BT81" s="376"/>
      <c r="BU81" s="376"/>
      <c r="BV81" s="376"/>
    </row>
    <row r="82" spans="63:74" x14ac:dyDescent="0.2">
      <c r="BK82" s="376"/>
      <c r="BL82" s="376"/>
      <c r="BM82" s="376"/>
      <c r="BN82" s="376"/>
      <c r="BO82" s="376"/>
      <c r="BP82" s="376"/>
      <c r="BQ82" s="376"/>
      <c r="BR82" s="376"/>
      <c r="BS82" s="376"/>
      <c r="BT82" s="376"/>
      <c r="BU82" s="376"/>
      <c r="BV82" s="376"/>
    </row>
    <row r="83" spans="63:74" x14ac:dyDescent="0.2">
      <c r="BK83" s="376"/>
      <c r="BL83" s="376"/>
      <c r="BM83" s="376"/>
      <c r="BN83" s="376"/>
      <c r="BO83" s="376"/>
      <c r="BP83" s="376"/>
      <c r="BQ83" s="376"/>
      <c r="BR83" s="376"/>
      <c r="BS83" s="376"/>
      <c r="BT83" s="376"/>
      <c r="BU83" s="376"/>
      <c r="BV83" s="376"/>
    </row>
    <row r="84" spans="63:74" x14ac:dyDescent="0.2">
      <c r="BK84" s="376"/>
      <c r="BL84" s="376"/>
      <c r="BM84" s="376"/>
      <c r="BN84" s="376"/>
      <c r="BO84" s="376"/>
      <c r="BP84" s="376"/>
      <c r="BQ84" s="376"/>
      <c r="BR84" s="376"/>
      <c r="BS84" s="376"/>
      <c r="BT84" s="376"/>
      <c r="BU84" s="376"/>
      <c r="BV84" s="376"/>
    </row>
    <row r="85" spans="63:74" x14ac:dyDescent="0.2">
      <c r="BK85" s="376"/>
      <c r="BL85" s="376"/>
      <c r="BM85" s="376"/>
      <c r="BN85" s="376"/>
      <c r="BO85" s="376"/>
      <c r="BP85" s="376"/>
      <c r="BQ85" s="376"/>
      <c r="BR85" s="376"/>
      <c r="BS85" s="376"/>
      <c r="BT85" s="376"/>
      <c r="BU85" s="376"/>
      <c r="BV85" s="376"/>
    </row>
    <row r="86" spans="63:74" x14ac:dyDescent="0.2">
      <c r="BK86" s="376"/>
      <c r="BL86" s="376"/>
      <c r="BM86" s="376"/>
      <c r="BN86" s="376"/>
      <c r="BO86" s="376"/>
      <c r="BP86" s="376"/>
      <c r="BQ86" s="376"/>
      <c r="BR86" s="376"/>
      <c r="BS86" s="376"/>
      <c r="BT86" s="376"/>
      <c r="BU86" s="376"/>
      <c r="BV86" s="376"/>
    </row>
    <row r="87" spans="63:74" x14ac:dyDescent="0.2">
      <c r="BK87" s="376"/>
      <c r="BL87" s="376"/>
      <c r="BM87" s="376"/>
      <c r="BN87" s="376"/>
      <c r="BO87" s="376"/>
      <c r="BP87" s="376"/>
      <c r="BQ87" s="376"/>
      <c r="BR87" s="376"/>
      <c r="BS87" s="376"/>
      <c r="BT87" s="376"/>
      <c r="BU87" s="376"/>
      <c r="BV87" s="376"/>
    </row>
    <row r="88" spans="63:74" x14ac:dyDescent="0.2">
      <c r="BK88" s="376"/>
      <c r="BL88" s="376"/>
      <c r="BM88" s="376"/>
      <c r="BN88" s="376"/>
      <c r="BO88" s="376"/>
      <c r="BP88" s="376"/>
      <c r="BQ88" s="376"/>
      <c r="BR88" s="376"/>
      <c r="BS88" s="376"/>
      <c r="BT88" s="376"/>
      <c r="BU88" s="376"/>
      <c r="BV88" s="376"/>
    </row>
    <row r="89" spans="63:74" x14ac:dyDescent="0.2">
      <c r="BK89" s="376"/>
      <c r="BL89" s="376"/>
      <c r="BM89" s="376"/>
      <c r="BN89" s="376"/>
      <c r="BO89" s="376"/>
      <c r="BP89" s="376"/>
      <c r="BQ89" s="376"/>
      <c r="BR89" s="376"/>
      <c r="BS89" s="376"/>
      <c r="BT89" s="376"/>
      <c r="BU89" s="376"/>
      <c r="BV89" s="376"/>
    </row>
    <row r="90" spans="63:74" x14ac:dyDescent="0.2">
      <c r="BK90" s="376"/>
      <c r="BL90" s="376"/>
      <c r="BM90" s="376"/>
      <c r="BN90" s="376"/>
      <c r="BO90" s="376"/>
      <c r="BP90" s="376"/>
      <c r="BQ90" s="376"/>
      <c r="BR90" s="376"/>
      <c r="BS90" s="376"/>
      <c r="BT90" s="376"/>
      <c r="BU90" s="376"/>
      <c r="BV90" s="376"/>
    </row>
    <row r="91" spans="63:74" x14ac:dyDescent="0.2">
      <c r="BK91" s="376"/>
      <c r="BL91" s="376"/>
      <c r="BM91" s="376"/>
      <c r="BN91" s="376"/>
      <c r="BO91" s="376"/>
      <c r="BP91" s="376"/>
      <c r="BQ91" s="376"/>
      <c r="BR91" s="376"/>
      <c r="BS91" s="376"/>
      <c r="BT91" s="376"/>
      <c r="BU91" s="376"/>
      <c r="BV91" s="376"/>
    </row>
    <row r="92" spans="63:74" x14ac:dyDescent="0.2">
      <c r="BK92" s="376"/>
      <c r="BL92" s="376"/>
      <c r="BM92" s="376"/>
      <c r="BN92" s="376"/>
      <c r="BO92" s="376"/>
      <c r="BP92" s="376"/>
      <c r="BQ92" s="376"/>
      <c r="BR92" s="376"/>
      <c r="BS92" s="376"/>
      <c r="BT92" s="376"/>
      <c r="BU92" s="376"/>
      <c r="BV92" s="376"/>
    </row>
    <row r="93" spans="63:74" x14ac:dyDescent="0.2">
      <c r="BK93" s="376"/>
      <c r="BL93" s="376"/>
      <c r="BM93" s="376"/>
      <c r="BN93" s="376"/>
      <c r="BO93" s="376"/>
      <c r="BP93" s="376"/>
      <c r="BQ93" s="376"/>
      <c r="BR93" s="376"/>
      <c r="BS93" s="376"/>
      <c r="BT93" s="376"/>
      <c r="BU93" s="376"/>
      <c r="BV93" s="376"/>
    </row>
    <row r="94" spans="63:74" x14ac:dyDescent="0.2">
      <c r="BK94" s="376"/>
      <c r="BL94" s="376"/>
      <c r="BM94" s="376"/>
      <c r="BN94" s="376"/>
      <c r="BO94" s="376"/>
      <c r="BP94" s="376"/>
      <c r="BQ94" s="376"/>
      <c r="BR94" s="376"/>
      <c r="BS94" s="376"/>
      <c r="BT94" s="376"/>
      <c r="BU94" s="376"/>
      <c r="BV94" s="376"/>
    </row>
    <row r="95" spans="63:74" x14ac:dyDescent="0.2">
      <c r="BK95" s="376"/>
      <c r="BL95" s="376"/>
      <c r="BM95" s="376"/>
      <c r="BN95" s="376"/>
      <c r="BO95" s="376"/>
      <c r="BP95" s="376"/>
      <c r="BQ95" s="376"/>
      <c r="BR95" s="376"/>
      <c r="BS95" s="376"/>
      <c r="BT95" s="376"/>
      <c r="BU95" s="376"/>
      <c r="BV95" s="376"/>
    </row>
    <row r="96" spans="63:74" x14ac:dyDescent="0.2">
      <c r="BK96" s="376"/>
      <c r="BL96" s="376"/>
      <c r="BM96" s="376"/>
      <c r="BN96" s="376"/>
      <c r="BO96" s="376"/>
      <c r="BP96" s="376"/>
      <c r="BQ96" s="376"/>
      <c r="BR96" s="376"/>
      <c r="BS96" s="376"/>
      <c r="BT96" s="376"/>
      <c r="BU96" s="376"/>
      <c r="BV96" s="376"/>
    </row>
    <row r="97" spans="63:74" x14ac:dyDescent="0.2">
      <c r="BK97" s="376"/>
      <c r="BL97" s="376"/>
      <c r="BM97" s="376"/>
      <c r="BN97" s="376"/>
      <c r="BO97" s="376"/>
      <c r="BP97" s="376"/>
      <c r="BQ97" s="376"/>
      <c r="BR97" s="376"/>
      <c r="BS97" s="376"/>
      <c r="BT97" s="376"/>
      <c r="BU97" s="376"/>
      <c r="BV97" s="376"/>
    </row>
    <row r="98" spans="63:74" x14ac:dyDescent="0.2">
      <c r="BK98" s="376"/>
      <c r="BL98" s="376"/>
      <c r="BM98" s="376"/>
      <c r="BN98" s="376"/>
      <c r="BO98" s="376"/>
      <c r="BP98" s="376"/>
      <c r="BQ98" s="376"/>
      <c r="BR98" s="376"/>
      <c r="BS98" s="376"/>
      <c r="BT98" s="376"/>
      <c r="BU98" s="376"/>
      <c r="BV98" s="376"/>
    </row>
    <row r="99" spans="63:74" x14ac:dyDescent="0.2">
      <c r="BK99" s="376"/>
      <c r="BL99" s="376"/>
      <c r="BM99" s="376"/>
      <c r="BN99" s="376"/>
      <c r="BO99" s="376"/>
      <c r="BP99" s="376"/>
      <c r="BQ99" s="376"/>
      <c r="BR99" s="376"/>
      <c r="BS99" s="376"/>
      <c r="BT99" s="376"/>
      <c r="BU99" s="376"/>
      <c r="BV99" s="376"/>
    </row>
    <row r="100" spans="63:74" x14ac:dyDescent="0.2">
      <c r="BK100" s="376"/>
      <c r="BL100" s="376"/>
      <c r="BM100" s="376"/>
      <c r="BN100" s="376"/>
      <c r="BO100" s="376"/>
      <c r="BP100" s="376"/>
      <c r="BQ100" s="376"/>
      <c r="BR100" s="376"/>
      <c r="BS100" s="376"/>
      <c r="BT100" s="376"/>
      <c r="BU100" s="376"/>
      <c r="BV100" s="376"/>
    </row>
    <row r="101" spans="63:74" x14ac:dyDescent="0.2">
      <c r="BK101" s="376"/>
      <c r="BL101" s="376"/>
      <c r="BM101" s="376"/>
      <c r="BN101" s="376"/>
      <c r="BO101" s="376"/>
      <c r="BP101" s="376"/>
      <c r="BQ101" s="376"/>
      <c r="BR101" s="376"/>
      <c r="BS101" s="376"/>
      <c r="BT101" s="376"/>
      <c r="BU101" s="376"/>
      <c r="BV101" s="376"/>
    </row>
    <row r="102" spans="63:74" x14ac:dyDescent="0.2">
      <c r="BK102" s="376"/>
      <c r="BL102" s="376"/>
      <c r="BM102" s="376"/>
      <c r="BN102" s="376"/>
      <c r="BO102" s="376"/>
      <c r="BP102" s="376"/>
      <c r="BQ102" s="376"/>
      <c r="BR102" s="376"/>
      <c r="BS102" s="376"/>
      <c r="BT102" s="376"/>
      <c r="BU102" s="376"/>
      <c r="BV102" s="376"/>
    </row>
    <row r="103" spans="63:74" x14ac:dyDescent="0.2">
      <c r="BK103" s="376"/>
      <c r="BL103" s="376"/>
      <c r="BM103" s="376"/>
      <c r="BN103" s="376"/>
      <c r="BO103" s="376"/>
      <c r="BP103" s="376"/>
      <c r="BQ103" s="376"/>
      <c r="BR103" s="376"/>
      <c r="BS103" s="376"/>
      <c r="BT103" s="376"/>
      <c r="BU103" s="376"/>
      <c r="BV103" s="376"/>
    </row>
    <row r="104" spans="63:74" x14ac:dyDescent="0.2">
      <c r="BK104" s="376"/>
      <c r="BL104" s="376"/>
      <c r="BM104" s="376"/>
      <c r="BN104" s="376"/>
      <c r="BO104" s="376"/>
      <c r="BP104" s="376"/>
      <c r="BQ104" s="376"/>
      <c r="BR104" s="376"/>
      <c r="BS104" s="376"/>
      <c r="BT104" s="376"/>
      <c r="BU104" s="376"/>
      <c r="BV104" s="376"/>
    </row>
    <row r="105" spans="63:74" x14ac:dyDescent="0.2">
      <c r="BK105" s="376"/>
      <c r="BL105" s="376"/>
      <c r="BM105" s="376"/>
      <c r="BN105" s="376"/>
      <c r="BO105" s="376"/>
      <c r="BP105" s="376"/>
      <c r="BQ105" s="376"/>
      <c r="BR105" s="376"/>
      <c r="BS105" s="376"/>
      <c r="BT105" s="376"/>
      <c r="BU105" s="376"/>
      <c r="BV105" s="376"/>
    </row>
    <row r="106" spans="63:74" x14ac:dyDescent="0.2">
      <c r="BK106" s="376"/>
      <c r="BL106" s="376"/>
      <c r="BM106" s="376"/>
      <c r="BN106" s="376"/>
      <c r="BO106" s="376"/>
      <c r="BP106" s="376"/>
      <c r="BQ106" s="376"/>
      <c r="BR106" s="376"/>
      <c r="BS106" s="376"/>
      <c r="BT106" s="376"/>
      <c r="BU106" s="376"/>
      <c r="BV106" s="376"/>
    </row>
    <row r="107" spans="63:74" x14ac:dyDescent="0.2">
      <c r="BK107" s="376"/>
      <c r="BL107" s="376"/>
      <c r="BM107" s="376"/>
      <c r="BN107" s="376"/>
      <c r="BO107" s="376"/>
      <c r="BP107" s="376"/>
      <c r="BQ107" s="376"/>
      <c r="BR107" s="376"/>
      <c r="BS107" s="376"/>
      <c r="BT107" s="376"/>
      <c r="BU107" s="376"/>
      <c r="BV107" s="376"/>
    </row>
    <row r="108" spans="63:74" x14ac:dyDescent="0.2">
      <c r="BK108" s="376"/>
      <c r="BL108" s="376"/>
      <c r="BM108" s="376"/>
      <c r="BN108" s="376"/>
      <c r="BO108" s="376"/>
      <c r="BP108" s="376"/>
      <c r="BQ108" s="376"/>
      <c r="BR108" s="376"/>
      <c r="BS108" s="376"/>
      <c r="BT108" s="376"/>
      <c r="BU108" s="376"/>
      <c r="BV108" s="376"/>
    </row>
    <row r="109" spans="63:74" x14ac:dyDescent="0.2">
      <c r="BK109" s="376"/>
      <c r="BL109" s="376"/>
      <c r="BM109" s="376"/>
      <c r="BN109" s="376"/>
      <c r="BO109" s="376"/>
      <c r="BP109" s="376"/>
      <c r="BQ109" s="376"/>
      <c r="BR109" s="376"/>
      <c r="BS109" s="376"/>
      <c r="BT109" s="376"/>
      <c r="BU109" s="376"/>
      <c r="BV109" s="376"/>
    </row>
    <row r="110" spans="63:74" x14ac:dyDescent="0.2">
      <c r="BK110" s="376"/>
      <c r="BL110" s="376"/>
      <c r="BM110" s="376"/>
      <c r="BN110" s="376"/>
      <c r="BO110" s="376"/>
      <c r="BP110" s="376"/>
      <c r="BQ110" s="376"/>
      <c r="BR110" s="376"/>
      <c r="BS110" s="376"/>
      <c r="BT110" s="376"/>
      <c r="BU110" s="376"/>
      <c r="BV110" s="376"/>
    </row>
    <row r="111" spans="63:74" x14ac:dyDescent="0.2">
      <c r="BK111" s="376"/>
      <c r="BL111" s="376"/>
      <c r="BM111" s="376"/>
      <c r="BN111" s="376"/>
      <c r="BO111" s="376"/>
      <c r="BP111" s="376"/>
      <c r="BQ111" s="376"/>
      <c r="BR111" s="376"/>
      <c r="BS111" s="376"/>
      <c r="BT111" s="376"/>
      <c r="BU111" s="376"/>
      <c r="BV111" s="376"/>
    </row>
    <row r="112" spans="63:74" x14ac:dyDescent="0.2">
      <c r="BK112" s="376"/>
      <c r="BL112" s="376"/>
      <c r="BM112" s="376"/>
      <c r="BN112" s="376"/>
      <c r="BO112" s="376"/>
      <c r="BP112" s="376"/>
      <c r="BQ112" s="376"/>
      <c r="BR112" s="376"/>
      <c r="BS112" s="376"/>
      <c r="BT112" s="376"/>
      <c r="BU112" s="376"/>
      <c r="BV112" s="376"/>
    </row>
    <row r="113" spans="63:74" x14ac:dyDescent="0.2">
      <c r="BK113" s="376"/>
      <c r="BL113" s="376"/>
      <c r="BM113" s="376"/>
      <c r="BN113" s="376"/>
      <c r="BO113" s="376"/>
      <c r="BP113" s="376"/>
      <c r="BQ113" s="376"/>
      <c r="BR113" s="376"/>
      <c r="BS113" s="376"/>
      <c r="BT113" s="376"/>
      <c r="BU113" s="376"/>
      <c r="BV113" s="376"/>
    </row>
    <row r="114" spans="63:74" x14ac:dyDescent="0.2">
      <c r="BK114" s="376"/>
      <c r="BL114" s="376"/>
      <c r="BM114" s="376"/>
      <c r="BN114" s="376"/>
      <c r="BO114" s="376"/>
      <c r="BP114" s="376"/>
      <c r="BQ114" s="376"/>
      <c r="BR114" s="376"/>
      <c r="BS114" s="376"/>
      <c r="BT114" s="376"/>
      <c r="BU114" s="376"/>
      <c r="BV114" s="376"/>
    </row>
    <row r="115" spans="63:74" x14ac:dyDescent="0.2">
      <c r="BK115" s="376"/>
      <c r="BL115" s="376"/>
      <c r="BM115" s="376"/>
      <c r="BN115" s="376"/>
      <c r="BO115" s="376"/>
      <c r="BP115" s="376"/>
      <c r="BQ115" s="376"/>
      <c r="BR115" s="376"/>
      <c r="BS115" s="376"/>
      <c r="BT115" s="376"/>
      <c r="BU115" s="376"/>
      <c r="BV115" s="376"/>
    </row>
    <row r="116" spans="63:74" x14ac:dyDescent="0.2">
      <c r="BK116" s="376"/>
      <c r="BL116" s="376"/>
      <c r="BM116" s="376"/>
      <c r="BN116" s="376"/>
      <c r="BO116" s="376"/>
      <c r="BP116" s="376"/>
      <c r="BQ116" s="376"/>
      <c r="BR116" s="376"/>
      <c r="BS116" s="376"/>
      <c r="BT116" s="376"/>
      <c r="BU116" s="376"/>
      <c r="BV116" s="376"/>
    </row>
    <row r="117" spans="63:74" x14ac:dyDescent="0.2">
      <c r="BK117" s="376"/>
      <c r="BL117" s="376"/>
      <c r="BM117" s="376"/>
      <c r="BN117" s="376"/>
      <c r="BO117" s="376"/>
      <c r="BP117" s="376"/>
      <c r="BQ117" s="376"/>
      <c r="BR117" s="376"/>
      <c r="BS117" s="376"/>
      <c r="BT117" s="376"/>
      <c r="BU117" s="376"/>
      <c r="BV117" s="376"/>
    </row>
    <row r="118" spans="63:74" x14ac:dyDescent="0.2">
      <c r="BK118" s="376"/>
      <c r="BL118" s="376"/>
      <c r="BM118" s="376"/>
      <c r="BN118" s="376"/>
      <c r="BO118" s="376"/>
      <c r="BP118" s="376"/>
      <c r="BQ118" s="376"/>
      <c r="BR118" s="376"/>
      <c r="BS118" s="376"/>
      <c r="BT118" s="376"/>
      <c r="BU118" s="376"/>
      <c r="BV118" s="376"/>
    </row>
    <row r="119" spans="63:74" x14ac:dyDescent="0.2">
      <c r="BK119" s="376"/>
      <c r="BL119" s="376"/>
      <c r="BM119" s="376"/>
      <c r="BN119" s="376"/>
      <c r="BO119" s="376"/>
      <c r="BP119" s="376"/>
      <c r="BQ119" s="376"/>
      <c r="BR119" s="376"/>
      <c r="BS119" s="376"/>
      <c r="BT119" s="376"/>
      <c r="BU119" s="376"/>
      <c r="BV119" s="376"/>
    </row>
    <row r="120" spans="63:74" x14ac:dyDescent="0.2">
      <c r="BK120" s="376"/>
      <c r="BL120" s="376"/>
      <c r="BM120" s="376"/>
      <c r="BN120" s="376"/>
      <c r="BO120" s="376"/>
      <c r="BP120" s="376"/>
      <c r="BQ120" s="376"/>
      <c r="BR120" s="376"/>
      <c r="BS120" s="376"/>
      <c r="BT120" s="376"/>
      <c r="BU120" s="376"/>
      <c r="BV120" s="376"/>
    </row>
    <row r="121" spans="63:74" x14ac:dyDescent="0.2">
      <c r="BK121" s="376"/>
      <c r="BL121" s="376"/>
      <c r="BM121" s="376"/>
      <c r="BN121" s="376"/>
      <c r="BO121" s="376"/>
      <c r="BP121" s="376"/>
      <c r="BQ121" s="376"/>
      <c r="BR121" s="376"/>
      <c r="BS121" s="376"/>
      <c r="BT121" s="376"/>
      <c r="BU121" s="376"/>
      <c r="BV121" s="376"/>
    </row>
    <row r="122" spans="63:74" x14ac:dyDescent="0.2">
      <c r="BK122" s="376"/>
      <c r="BL122" s="376"/>
      <c r="BM122" s="376"/>
      <c r="BN122" s="376"/>
      <c r="BO122" s="376"/>
      <c r="BP122" s="376"/>
      <c r="BQ122" s="376"/>
      <c r="BR122" s="376"/>
      <c r="BS122" s="376"/>
      <c r="BT122" s="376"/>
      <c r="BU122" s="376"/>
      <c r="BV122" s="376"/>
    </row>
    <row r="123" spans="63:74" x14ac:dyDescent="0.2">
      <c r="BK123" s="376"/>
      <c r="BL123" s="376"/>
      <c r="BM123" s="376"/>
      <c r="BN123" s="376"/>
      <c r="BO123" s="376"/>
      <c r="BP123" s="376"/>
      <c r="BQ123" s="376"/>
      <c r="BR123" s="376"/>
      <c r="BS123" s="376"/>
      <c r="BT123" s="376"/>
      <c r="BU123" s="376"/>
      <c r="BV123" s="376"/>
    </row>
    <row r="124" spans="63:74" x14ac:dyDescent="0.2">
      <c r="BK124" s="376"/>
      <c r="BL124" s="376"/>
      <c r="BM124" s="376"/>
      <c r="BN124" s="376"/>
      <c r="BO124" s="376"/>
      <c r="BP124" s="376"/>
      <c r="BQ124" s="376"/>
      <c r="BR124" s="376"/>
      <c r="BS124" s="376"/>
      <c r="BT124" s="376"/>
      <c r="BU124" s="376"/>
      <c r="BV124" s="376"/>
    </row>
    <row r="125" spans="63:74" x14ac:dyDescent="0.2">
      <c r="BK125" s="376"/>
      <c r="BL125" s="376"/>
      <c r="BM125" s="376"/>
      <c r="BN125" s="376"/>
      <c r="BO125" s="376"/>
      <c r="BP125" s="376"/>
      <c r="BQ125" s="376"/>
      <c r="BR125" s="376"/>
      <c r="BS125" s="376"/>
      <c r="BT125" s="376"/>
      <c r="BU125" s="376"/>
      <c r="BV125" s="376"/>
    </row>
    <row r="126" spans="63:74" x14ac:dyDescent="0.2">
      <c r="BK126" s="376"/>
      <c r="BL126" s="376"/>
      <c r="BM126" s="376"/>
      <c r="BN126" s="376"/>
      <c r="BO126" s="376"/>
      <c r="BP126" s="376"/>
      <c r="BQ126" s="376"/>
      <c r="BR126" s="376"/>
      <c r="BS126" s="376"/>
      <c r="BT126" s="376"/>
      <c r="BU126" s="376"/>
      <c r="BV126" s="376"/>
    </row>
    <row r="127" spans="63:74" x14ac:dyDescent="0.2">
      <c r="BK127" s="376"/>
      <c r="BL127" s="376"/>
      <c r="BM127" s="376"/>
      <c r="BN127" s="376"/>
      <c r="BO127" s="376"/>
      <c r="BP127" s="376"/>
      <c r="BQ127" s="376"/>
      <c r="BR127" s="376"/>
      <c r="BS127" s="376"/>
      <c r="BT127" s="376"/>
      <c r="BU127" s="376"/>
      <c r="BV127" s="376"/>
    </row>
    <row r="128" spans="63:74" x14ac:dyDescent="0.2">
      <c r="BK128" s="376"/>
      <c r="BL128" s="376"/>
      <c r="BM128" s="376"/>
      <c r="BN128" s="376"/>
      <c r="BO128" s="376"/>
      <c r="BP128" s="376"/>
      <c r="BQ128" s="376"/>
      <c r="BR128" s="376"/>
      <c r="BS128" s="376"/>
      <c r="BT128" s="376"/>
      <c r="BU128" s="376"/>
      <c r="BV128" s="376"/>
    </row>
    <row r="129" spans="63:74" x14ac:dyDescent="0.2">
      <c r="BK129" s="376"/>
      <c r="BL129" s="376"/>
      <c r="BM129" s="376"/>
      <c r="BN129" s="376"/>
      <c r="BO129" s="376"/>
      <c r="BP129" s="376"/>
      <c r="BQ129" s="376"/>
      <c r="BR129" s="376"/>
      <c r="BS129" s="376"/>
      <c r="BT129" s="376"/>
      <c r="BU129" s="376"/>
      <c r="BV129" s="376"/>
    </row>
    <row r="130" spans="63:74" x14ac:dyDescent="0.2">
      <c r="BK130" s="376"/>
      <c r="BL130" s="376"/>
      <c r="BM130" s="376"/>
      <c r="BN130" s="376"/>
      <c r="BO130" s="376"/>
      <c r="BP130" s="376"/>
      <c r="BQ130" s="376"/>
      <c r="BR130" s="376"/>
      <c r="BS130" s="376"/>
      <c r="BT130" s="376"/>
      <c r="BU130" s="376"/>
      <c r="BV130" s="376"/>
    </row>
    <row r="131" spans="63:74" x14ac:dyDescent="0.2">
      <c r="BK131" s="376"/>
      <c r="BL131" s="376"/>
      <c r="BM131" s="376"/>
      <c r="BN131" s="376"/>
      <c r="BO131" s="376"/>
      <c r="BP131" s="376"/>
      <c r="BQ131" s="376"/>
      <c r="BR131" s="376"/>
      <c r="BS131" s="376"/>
      <c r="BT131" s="376"/>
      <c r="BU131" s="376"/>
      <c r="BV131" s="376"/>
    </row>
    <row r="132" spans="63:74" x14ac:dyDescent="0.2">
      <c r="BK132" s="376"/>
      <c r="BL132" s="376"/>
      <c r="BM132" s="376"/>
      <c r="BN132" s="376"/>
      <c r="BO132" s="376"/>
      <c r="BP132" s="376"/>
      <c r="BQ132" s="376"/>
      <c r="BR132" s="376"/>
      <c r="BS132" s="376"/>
      <c r="BT132" s="376"/>
      <c r="BU132" s="376"/>
      <c r="BV132" s="376"/>
    </row>
    <row r="133" spans="63:74" x14ac:dyDescent="0.2">
      <c r="BK133" s="376"/>
      <c r="BL133" s="376"/>
      <c r="BM133" s="376"/>
      <c r="BN133" s="376"/>
      <c r="BO133" s="376"/>
      <c r="BP133" s="376"/>
      <c r="BQ133" s="376"/>
      <c r="BR133" s="376"/>
      <c r="BS133" s="376"/>
      <c r="BT133" s="376"/>
      <c r="BU133" s="376"/>
      <c r="BV133" s="376"/>
    </row>
    <row r="134" spans="63:74" x14ac:dyDescent="0.2">
      <c r="BK134" s="376"/>
      <c r="BL134" s="376"/>
      <c r="BM134" s="376"/>
      <c r="BN134" s="376"/>
      <c r="BO134" s="376"/>
      <c r="BP134" s="376"/>
      <c r="BQ134" s="376"/>
      <c r="BR134" s="376"/>
      <c r="BS134" s="376"/>
      <c r="BT134" s="376"/>
      <c r="BU134" s="376"/>
      <c r="BV134" s="376"/>
    </row>
    <row r="135" spans="63:74" x14ac:dyDescent="0.2">
      <c r="BK135" s="376"/>
      <c r="BL135" s="376"/>
      <c r="BM135" s="376"/>
      <c r="BN135" s="376"/>
      <c r="BO135" s="376"/>
      <c r="BP135" s="376"/>
      <c r="BQ135" s="376"/>
      <c r="BR135" s="376"/>
      <c r="BS135" s="376"/>
      <c r="BT135" s="376"/>
      <c r="BU135" s="376"/>
      <c r="BV135" s="376"/>
    </row>
    <row r="136" spans="63:74" x14ac:dyDescent="0.2">
      <c r="BK136" s="376"/>
      <c r="BL136" s="376"/>
      <c r="BM136" s="376"/>
      <c r="BN136" s="376"/>
      <c r="BO136" s="376"/>
      <c r="BP136" s="376"/>
      <c r="BQ136" s="376"/>
      <c r="BR136" s="376"/>
      <c r="BS136" s="376"/>
      <c r="BT136" s="376"/>
      <c r="BU136" s="376"/>
      <c r="BV136" s="376"/>
    </row>
    <row r="137" spans="63:74" x14ac:dyDescent="0.2">
      <c r="BK137" s="376"/>
      <c r="BL137" s="376"/>
      <c r="BM137" s="376"/>
      <c r="BN137" s="376"/>
      <c r="BO137" s="376"/>
      <c r="BP137" s="376"/>
      <c r="BQ137" s="376"/>
      <c r="BR137" s="376"/>
      <c r="BS137" s="376"/>
      <c r="BT137" s="376"/>
      <c r="BU137" s="376"/>
      <c r="BV137" s="376"/>
    </row>
    <row r="138" spans="63:74" x14ac:dyDescent="0.2">
      <c r="BK138" s="376"/>
      <c r="BL138" s="376"/>
      <c r="BM138" s="376"/>
      <c r="BN138" s="376"/>
      <c r="BO138" s="376"/>
      <c r="BP138" s="376"/>
      <c r="BQ138" s="376"/>
      <c r="BR138" s="376"/>
      <c r="BS138" s="376"/>
      <c r="BT138" s="376"/>
      <c r="BU138" s="376"/>
      <c r="BV138" s="376"/>
    </row>
    <row r="139" spans="63:74" x14ac:dyDescent="0.2">
      <c r="BK139" s="376"/>
      <c r="BL139" s="376"/>
      <c r="BM139" s="376"/>
      <c r="BN139" s="376"/>
      <c r="BO139" s="376"/>
      <c r="BP139" s="376"/>
      <c r="BQ139" s="376"/>
      <c r="BR139" s="376"/>
      <c r="BS139" s="376"/>
      <c r="BT139" s="376"/>
      <c r="BU139" s="376"/>
      <c r="BV139" s="376"/>
    </row>
    <row r="140" spans="63:74" x14ac:dyDescent="0.2">
      <c r="BK140" s="376"/>
      <c r="BL140" s="376"/>
      <c r="BM140" s="376"/>
      <c r="BN140" s="376"/>
      <c r="BO140" s="376"/>
      <c r="BP140" s="376"/>
      <c r="BQ140" s="376"/>
      <c r="BR140" s="376"/>
      <c r="BS140" s="376"/>
      <c r="BT140" s="376"/>
      <c r="BU140" s="376"/>
      <c r="BV140" s="376"/>
    </row>
    <row r="141" spans="63:74" x14ac:dyDescent="0.2">
      <c r="BK141" s="376"/>
      <c r="BL141" s="376"/>
      <c r="BM141" s="376"/>
      <c r="BN141" s="376"/>
      <c r="BO141" s="376"/>
      <c r="BP141" s="376"/>
      <c r="BQ141" s="376"/>
      <c r="BR141" s="376"/>
      <c r="BS141" s="376"/>
      <c r="BT141" s="376"/>
      <c r="BU141" s="376"/>
      <c r="BV141" s="376"/>
    </row>
    <row r="142" spans="63:74" x14ac:dyDescent="0.2">
      <c r="BK142" s="376"/>
      <c r="BL142" s="376"/>
      <c r="BM142" s="376"/>
      <c r="BN142" s="376"/>
      <c r="BO142" s="376"/>
      <c r="BP142" s="376"/>
      <c r="BQ142" s="376"/>
      <c r="BR142" s="376"/>
      <c r="BS142" s="376"/>
      <c r="BT142" s="376"/>
      <c r="BU142" s="376"/>
      <c r="BV142" s="376"/>
    </row>
    <row r="143" spans="63:74" x14ac:dyDescent="0.2">
      <c r="BK143" s="376"/>
      <c r="BL143" s="376"/>
      <c r="BM143" s="376"/>
      <c r="BN143" s="376"/>
      <c r="BO143" s="376"/>
      <c r="BP143" s="376"/>
      <c r="BQ143" s="376"/>
      <c r="BR143" s="376"/>
      <c r="BS143" s="376"/>
      <c r="BT143" s="376"/>
      <c r="BU143" s="376"/>
      <c r="BV143" s="376"/>
    </row>
  </sheetData>
  <mergeCells count="17">
    <mergeCell ref="A1:A2"/>
    <mergeCell ref="AM3:AX3"/>
    <mergeCell ref="AY3:BJ3"/>
    <mergeCell ref="BK3:BV3"/>
    <mergeCell ref="B1:AL1"/>
    <mergeCell ref="C3:N3"/>
    <mergeCell ref="O3:Z3"/>
    <mergeCell ref="AA3:AL3"/>
    <mergeCell ref="B54:Q54"/>
    <mergeCell ref="B55:Q55"/>
    <mergeCell ref="B56:Q56"/>
    <mergeCell ref="B57:Q57"/>
    <mergeCell ref="B62:Q62"/>
    <mergeCell ref="B58:Q58"/>
    <mergeCell ref="B59:Q59"/>
    <mergeCell ref="B60:Q60"/>
    <mergeCell ref="B61:Q61"/>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AX5" activePane="bottomRight" state="frozen"/>
      <selection activeCell="BF63" sqref="BF63"/>
      <selection pane="topRight" activeCell="BF63" sqref="BF63"/>
      <selection pane="bottomLeft" activeCell="BF63" sqref="BF63"/>
      <selection pane="bottomRight" activeCell="BI6" sqref="BI6:BI48"/>
    </sheetView>
  </sheetViews>
  <sheetFormatPr defaultColWidth="9.5703125" defaultRowHeight="11.25" x14ac:dyDescent="0.2"/>
  <cols>
    <col min="1" max="1" width="10.5703125" style="121" customWidth="1"/>
    <col min="2" max="2" width="16.5703125" style="121" customWidth="1"/>
    <col min="3" max="50" width="6.5703125" style="121" customWidth="1"/>
    <col min="51" max="55" width="6.5703125" style="368" customWidth="1"/>
    <col min="56" max="58" width="6.5703125" style="691" customWidth="1"/>
    <col min="59" max="62" width="6.5703125" style="368" customWidth="1"/>
    <col min="63" max="74" width="6.5703125" style="121" customWidth="1"/>
    <col min="75" max="16384" width="9.5703125" style="121"/>
  </cols>
  <sheetData>
    <row r="1" spans="1:74" ht="13.35" customHeight="1" x14ac:dyDescent="0.2">
      <c r="A1" s="795" t="s">
        <v>992</v>
      </c>
      <c r="B1" s="847" t="s">
        <v>1238</v>
      </c>
      <c r="C1" s="803"/>
      <c r="D1" s="803"/>
      <c r="E1" s="803"/>
      <c r="F1" s="803"/>
      <c r="G1" s="803"/>
      <c r="H1" s="803"/>
      <c r="I1" s="803"/>
      <c r="J1" s="803"/>
      <c r="K1" s="803"/>
      <c r="L1" s="803"/>
      <c r="M1" s="803"/>
      <c r="N1" s="803"/>
      <c r="O1" s="803"/>
      <c r="P1" s="803"/>
      <c r="Q1" s="803"/>
      <c r="R1" s="803"/>
      <c r="S1" s="803"/>
      <c r="T1" s="803"/>
      <c r="U1" s="803"/>
      <c r="V1" s="803"/>
      <c r="W1" s="803"/>
      <c r="X1" s="803"/>
      <c r="Y1" s="803"/>
      <c r="Z1" s="803"/>
      <c r="AA1" s="803"/>
      <c r="AB1" s="803"/>
      <c r="AC1" s="803"/>
      <c r="AD1" s="803"/>
      <c r="AE1" s="803"/>
      <c r="AF1" s="803"/>
      <c r="AG1" s="803"/>
      <c r="AH1" s="803"/>
      <c r="AI1" s="803"/>
      <c r="AJ1" s="803"/>
      <c r="AK1" s="803"/>
      <c r="AL1" s="803"/>
      <c r="AM1" s="120"/>
    </row>
    <row r="2" spans="1:74" s="112" customFormat="1" ht="13.35" customHeight="1" x14ac:dyDescent="0.2">
      <c r="A2" s="796"/>
      <c r="B2" s="541" t="str">
        <f>"U.S. Energy Information Administration  |  Short-Term Energy Outlook  - "&amp;Dates!D1</f>
        <v>U.S. Energy Information Administration  |  Short-Term Energy Outlook  - December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116"/>
      <c r="AY2" s="376"/>
      <c r="AZ2" s="376"/>
      <c r="BA2" s="376"/>
      <c r="BB2" s="376"/>
      <c r="BC2" s="376"/>
      <c r="BD2" s="687"/>
      <c r="BE2" s="687"/>
      <c r="BF2" s="687"/>
      <c r="BG2" s="376"/>
      <c r="BH2" s="376"/>
      <c r="BI2" s="376"/>
      <c r="BJ2" s="376"/>
    </row>
    <row r="3" spans="1:74" s="12" customFormat="1" ht="12.75" x14ac:dyDescent="0.2">
      <c r="A3" s="14"/>
      <c r="B3" s="15"/>
      <c r="C3" s="804">
        <f>Dates!D3</f>
        <v>2014</v>
      </c>
      <c r="D3" s="800"/>
      <c r="E3" s="800"/>
      <c r="F3" s="800"/>
      <c r="G3" s="800"/>
      <c r="H3" s="800"/>
      <c r="I3" s="800"/>
      <c r="J3" s="800"/>
      <c r="K3" s="800"/>
      <c r="L3" s="800"/>
      <c r="M3" s="800"/>
      <c r="N3" s="801"/>
      <c r="O3" s="804">
        <f>C3+1</f>
        <v>2015</v>
      </c>
      <c r="P3" s="805"/>
      <c r="Q3" s="805"/>
      <c r="R3" s="805"/>
      <c r="S3" s="805"/>
      <c r="T3" s="805"/>
      <c r="U3" s="805"/>
      <c r="V3" s="805"/>
      <c r="W3" s="805"/>
      <c r="X3" s="800"/>
      <c r="Y3" s="800"/>
      <c r="Z3" s="801"/>
      <c r="AA3" s="797">
        <f>O3+1</f>
        <v>2016</v>
      </c>
      <c r="AB3" s="800"/>
      <c r="AC3" s="800"/>
      <c r="AD3" s="800"/>
      <c r="AE3" s="800"/>
      <c r="AF3" s="800"/>
      <c r="AG3" s="800"/>
      <c r="AH3" s="800"/>
      <c r="AI3" s="800"/>
      <c r="AJ3" s="800"/>
      <c r="AK3" s="800"/>
      <c r="AL3" s="801"/>
      <c r="AM3" s="797">
        <f>AA3+1</f>
        <v>2017</v>
      </c>
      <c r="AN3" s="800"/>
      <c r="AO3" s="800"/>
      <c r="AP3" s="800"/>
      <c r="AQ3" s="800"/>
      <c r="AR3" s="800"/>
      <c r="AS3" s="800"/>
      <c r="AT3" s="800"/>
      <c r="AU3" s="800"/>
      <c r="AV3" s="800"/>
      <c r="AW3" s="800"/>
      <c r="AX3" s="801"/>
      <c r="AY3" s="797">
        <f>AM3+1</f>
        <v>2018</v>
      </c>
      <c r="AZ3" s="798"/>
      <c r="BA3" s="798"/>
      <c r="BB3" s="798"/>
      <c r="BC3" s="798"/>
      <c r="BD3" s="798"/>
      <c r="BE3" s="798"/>
      <c r="BF3" s="798"/>
      <c r="BG3" s="798"/>
      <c r="BH3" s="798"/>
      <c r="BI3" s="798"/>
      <c r="BJ3" s="799"/>
      <c r="BK3" s="797">
        <f>AY3+1</f>
        <v>2019</v>
      </c>
      <c r="BL3" s="800"/>
      <c r="BM3" s="800"/>
      <c r="BN3" s="800"/>
      <c r="BO3" s="800"/>
      <c r="BP3" s="800"/>
      <c r="BQ3" s="800"/>
      <c r="BR3" s="800"/>
      <c r="BS3" s="800"/>
      <c r="BT3" s="800"/>
      <c r="BU3" s="800"/>
      <c r="BV3" s="801"/>
    </row>
    <row r="4" spans="1:74" s="12" customFormat="1" x14ac:dyDescent="0.2">
      <c r="A4" s="16"/>
      <c r="B4" s="17"/>
      <c r="C4" s="18" t="s">
        <v>605</v>
      </c>
      <c r="D4" s="18" t="s">
        <v>606</v>
      </c>
      <c r="E4" s="18" t="s">
        <v>607</v>
      </c>
      <c r="F4" s="18" t="s">
        <v>608</v>
      </c>
      <c r="G4" s="18" t="s">
        <v>609</v>
      </c>
      <c r="H4" s="18" t="s">
        <v>610</v>
      </c>
      <c r="I4" s="18" t="s">
        <v>611</v>
      </c>
      <c r="J4" s="18" t="s">
        <v>612</v>
      </c>
      <c r="K4" s="18" t="s">
        <v>613</v>
      </c>
      <c r="L4" s="18" t="s">
        <v>614</v>
      </c>
      <c r="M4" s="18" t="s">
        <v>615</v>
      </c>
      <c r="N4" s="18" t="s">
        <v>616</v>
      </c>
      <c r="O4" s="18" t="s">
        <v>605</v>
      </c>
      <c r="P4" s="18" t="s">
        <v>606</v>
      </c>
      <c r="Q4" s="18" t="s">
        <v>607</v>
      </c>
      <c r="R4" s="18" t="s">
        <v>608</v>
      </c>
      <c r="S4" s="18" t="s">
        <v>609</v>
      </c>
      <c r="T4" s="18" t="s">
        <v>610</v>
      </c>
      <c r="U4" s="18" t="s">
        <v>611</v>
      </c>
      <c r="V4" s="18" t="s">
        <v>612</v>
      </c>
      <c r="W4" s="18" t="s">
        <v>613</v>
      </c>
      <c r="X4" s="18" t="s">
        <v>614</v>
      </c>
      <c r="Y4" s="18" t="s">
        <v>615</v>
      </c>
      <c r="Z4" s="18" t="s">
        <v>616</v>
      </c>
      <c r="AA4" s="18" t="s">
        <v>605</v>
      </c>
      <c r="AB4" s="18" t="s">
        <v>606</v>
      </c>
      <c r="AC4" s="18" t="s">
        <v>607</v>
      </c>
      <c r="AD4" s="18" t="s">
        <v>608</v>
      </c>
      <c r="AE4" s="18" t="s">
        <v>609</v>
      </c>
      <c r="AF4" s="18" t="s">
        <v>610</v>
      </c>
      <c r="AG4" s="18" t="s">
        <v>611</v>
      </c>
      <c r="AH4" s="18" t="s">
        <v>612</v>
      </c>
      <c r="AI4" s="18" t="s">
        <v>613</v>
      </c>
      <c r="AJ4" s="18" t="s">
        <v>614</v>
      </c>
      <c r="AK4" s="18" t="s">
        <v>615</v>
      </c>
      <c r="AL4" s="18" t="s">
        <v>616</v>
      </c>
      <c r="AM4" s="18" t="s">
        <v>605</v>
      </c>
      <c r="AN4" s="18" t="s">
        <v>606</v>
      </c>
      <c r="AO4" s="18" t="s">
        <v>607</v>
      </c>
      <c r="AP4" s="18" t="s">
        <v>608</v>
      </c>
      <c r="AQ4" s="18" t="s">
        <v>609</v>
      </c>
      <c r="AR4" s="18" t="s">
        <v>610</v>
      </c>
      <c r="AS4" s="18" t="s">
        <v>611</v>
      </c>
      <c r="AT4" s="18" t="s">
        <v>612</v>
      </c>
      <c r="AU4" s="18" t="s">
        <v>613</v>
      </c>
      <c r="AV4" s="18" t="s">
        <v>614</v>
      </c>
      <c r="AW4" s="18" t="s">
        <v>615</v>
      </c>
      <c r="AX4" s="18" t="s">
        <v>616</v>
      </c>
      <c r="AY4" s="18" t="s">
        <v>605</v>
      </c>
      <c r="AZ4" s="18" t="s">
        <v>606</v>
      </c>
      <c r="BA4" s="18" t="s">
        <v>607</v>
      </c>
      <c r="BB4" s="18" t="s">
        <v>608</v>
      </c>
      <c r="BC4" s="18" t="s">
        <v>609</v>
      </c>
      <c r="BD4" s="18" t="s">
        <v>610</v>
      </c>
      <c r="BE4" s="18" t="s">
        <v>611</v>
      </c>
      <c r="BF4" s="18" t="s">
        <v>612</v>
      </c>
      <c r="BG4" s="18" t="s">
        <v>613</v>
      </c>
      <c r="BH4" s="18" t="s">
        <v>614</v>
      </c>
      <c r="BI4" s="18" t="s">
        <v>615</v>
      </c>
      <c r="BJ4" s="18" t="s">
        <v>616</v>
      </c>
      <c r="BK4" s="18" t="s">
        <v>605</v>
      </c>
      <c r="BL4" s="18" t="s">
        <v>606</v>
      </c>
      <c r="BM4" s="18" t="s">
        <v>607</v>
      </c>
      <c r="BN4" s="18" t="s">
        <v>608</v>
      </c>
      <c r="BO4" s="18" t="s">
        <v>609</v>
      </c>
      <c r="BP4" s="18" t="s">
        <v>610</v>
      </c>
      <c r="BQ4" s="18" t="s">
        <v>611</v>
      </c>
      <c r="BR4" s="18" t="s">
        <v>612</v>
      </c>
      <c r="BS4" s="18" t="s">
        <v>613</v>
      </c>
      <c r="BT4" s="18" t="s">
        <v>614</v>
      </c>
      <c r="BU4" s="18" t="s">
        <v>615</v>
      </c>
      <c r="BV4" s="18" t="s">
        <v>616</v>
      </c>
    </row>
    <row r="5" spans="1:74" ht="11.1" customHeight="1" x14ac:dyDescent="0.2">
      <c r="A5" s="119"/>
      <c r="B5" s="122" t="s">
        <v>10</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422"/>
      <c r="AZ5" s="422"/>
      <c r="BA5" s="422"/>
      <c r="BB5" s="422"/>
      <c r="BC5" s="422"/>
      <c r="BD5" s="123"/>
      <c r="BE5" s="123"/>
      <c r="BF5" s="123"/>
      <c r="BG5" s="123"/>
      <c r="BH5" s="123"/>
      <c r="BI5" s="123"/>
      <c r="BJ5" s="422"/>
      <c r="BK5" s="422"/>
      <c r="BL5" s="422"/>
      <c r="BM5" s="422"/>
      <c r="BN5" s="422"/>
      <c r="BO5" s="422"/>
      <c r="BP5" s="422"/>
      <c r="BQ5" s="422"/>
      <c r="BR5" s="422"/>
      <c r="BS5" s="422"/>
      <c r="BT5" s="422"/>
      <c r="BU5" s="422"/>
      <c r="BV5" s="422"/>
    </row>
    <row r="6" spans="1:74" ht="11.1" customHeight="1" x14ac:dyDescent="0.2">
      <c r="A6" s="119" t="s">
        <v>766</v>
      </c>
      <c r="B6" s="205" t="s">
        <v>567</v>
      </c>
      <c r="C6" s="214">
        <v>16.940357991999999</v>
      </c>
      <c r="D6" s="214">
        <v>17.774097165000001</v>
      </c>
      <c r="E6" s="214">
        <v>17.657704099</v>
      </c>
      <c r="F6" s="214">
        <v>18.286922643</v>
      </c>
      <c r="G6" s="214">
        <v>18.168268409</v>
      </c>
      <c r="H6" s="214">
        <v>17.62162228</v>
      </c>
      <c r="I6" s="214">
        <v>17.201338385</v>
      </c>
      <c r="J6" s="214">
        <v>18.093028541999999</v>
      </c>
      <c r="K6" s="214">
        <v>17.619385028</v>
      </c>
      <c r="L6" s="214">
        <v>17.821572824</v>
      </c>
      <c r="M6" s="214">
        <v>18.014885417999999</v>
      </c>
      <c r="N6" s="214">
        <v>19.011205283999999</v>
      </c>
      <c r="O6" s="214">
        <v>19.880236396000001</v>
      </c>
      <c r="P6" s="214">
        <v>20.735895609</v>
      </c>
      <c r="Q6" s="214">
        <v>20.713721377999999</v>
      </c>
      <c r="R6" s="214">
        <v>20.693458545999999</v>
      </c>
      <c r="S6" s="214">
        <v>20.446963442000001</v>
      </c>
      <c r="T6" s="214">
        <v>19.738670357</v>
      </c>
      <c r="U6" s="214">
        <v>18.396860013000001</v>
      </c>
      <c r="V6" s="214">
        <v>18.080559694000002</v>
      </c>
      <c r="W6" s="214">
        <v>18.599246122</v>
      </c>
      <c r="X6" s="214">
        <v>18.584888133</v>
      </c>
      <c r="Y6" s="214">
        <v>18.547978034</v>
      </c>
      <c r="Z6" s="214">
        <v>18.802334642999998</v>
      </c>
      <c r="AA6" s="214">
        <v>18.807804529999999</v>
      </c>
      <c r="AB6" s="214">
        <v>19.247374450999999</v>
      </c>
      <c r="AC6" s="214">
        <v>19.228666128</v>
      </c>
      <c r="AD6" s="214">
        <v>19.504827613</v>
      </c>
      <c r="AE6" s="214">
        <v>19.148086628000001</v>
      </c>
      <c r="AF6" s="214">
        <v>18.853991433000001</v>
      </c>
      <c r="AG6" s="214">
        <v>18.216490304000001</v>
      </c>
      <c r="AH6" s="214">
        <v>18.085193744000001</v>
      </c>
      <c r="AI6" s="214">
        <v>19.013898357999999</v>
      </c>
      <c r="AJ6" s="214">
        <v>18.808374019999999</v>
      </c>
      <c r="AK6" s="214">
        <v>18.873722052000002</v>
      </c>
      <c r="AL6" s="214">
        <v>18.402742029999999</v>
      </c>
      <c r="AM6" s="214">
        <v>18.920000000000002</v>
      </c>
      <c r="AN6" s="214">
        <v>19.47</v>
      </c>
      <c r="AO6" s="214">
        <v>19.010000000000002</v>
      </c>
      <c r="AP6" s="214">
        <v>19.75</v>
      </c>
      <c r="AQ6" s="214">
        <v>19.36</v>
      </c>
      <c r="AR6" s="214">
        <v>19.2</v>
      </c>
      <c r="AS6" s="214">
        <v>19.22</v>
      </c>
      <c r="AT6" s="214">
        <v>19.32</v>
      </c>
      <c r="AU6" s="214">
        <v>20</v>
      </c>
      <c r="AV6" s="214">
        <v>20</v>
      </c>
      <c r="AW6" s="214">
        <v>19.8</v>
      </c>
      <c r="AX6" s="214">
        <v>19.18</v>
      </c>
      <c r="AY6" s="214">
        <v>20.190000000000001</v>
      </c>
      <c r="AZ6" s="214">
        <v>20.92</v>
      </c>
      <c r="BA6" s="214">
        <v>20.7</v>
      </c>
      <c r="BB6" s="214">
        <v>20.78</v>
      </c>
      <c r="BC6" s="214">
        <v>20.62</v>
      </c>
      <c r="BD6" s="214">
        <v>20.36</v>
      </c>
      <c r="BE6" s="214">
        <v>19.93</v>
      </c>
      <c r="BF6" s="214">
        <v>20.190000000000001</v>
      </c>
      <c r="BG6" s="214">
        <v>21.17</v>
      </c>
      <c r="BH6" s="214">
        <v>21.403929999999999</v>
      </c>
      <c r="BI6" s="214">
        <v>21.04562</v>
      </c>
      <c r="BJ6" s="355">
        <v>20.570239999999998</v>
      </c>
      <c r="BK6" s="355">
        <v>21.682860000000002</v>
      </c>
      <c r="BL6" s="355">
        <v>22.14096</v>
      </c>
      <c r="BM6" s="355">
        <v>21.927150000000001</v>
      </c>
      <c r="BN6" s="355">
        <v>22.27355</v>
      </c>
      <c r="BO6" s="355">
        <v>22.117190000000001</v>
      </c>
      <c r="BP6" s="355">
        <v>21.57958</v>
      </c>
      <c r="BQ6" s="355">
        <v>21.479659999999999</v>
      </c>
      <c r="BR6" s="355">
        <v>22.034369999999999</v>
      </c>
      <c r="BS6" s="355">
        <v>22.707039999999999</v>
      </c>
      <c r="BT6" s="355">
        <v>22.62668</v>
      </c>
      <c r="BU6" s="355">
        <v>22.23479</v>
      </c>
      <c r="BV6" s="355">
        <v>21.551850000000002</v>
      </c>
    </row>
    <row r="7" spans="1:74" ht="11.1" customHeight="1" x14ac:dyDescent="0.2">
      <c r="A7" s="119" t="s">
        <v>767</v>
      </c>
      <c r="B7" s="187" t="s">
        <v>600</v>
      </c>
      <c r="C7" s="214">
        <v>15.612803197</v>
      </c>
      <c r="D7" s="214">
        <v>16.819791285000001</v>
      </c>
      <c r="E7" s="214">
        <v>16.389067789999999</v>
      </c>
      <c r="F7" s="214">
        <v>16.029876278</v>
      </c>
      <c r="G7" s="214">
        <v>16.57093884</v>
      </c>
      <c r="H7" s="214">
        <v>17.011947419999998</v>
      </c>
      <c r="I7" s="214">
        <v>17.089270577000001</v>
      </c>
      <c r="J7" s="214">
        <v>16.607695398000001</v>
      </c>
      <c r="K7" s="214">
        <v>16.412304133999999</v>
      </c>
      <c r="L7" s="214">
        <v>16.281017300999999</v>
      </c>
      <c r="M7" s="214">
        <v>16.064898035999999</v>
      </c>
      <c r="N7" s="214">
        <v>15.778889141000001</v>
      </c>
      <c r="O7" s="214">
        <v>15.599646316999999</v>
      </c>
      <c r="P7" s="214">
        <v>15.778976775</v>
      </c>
      <c r="Q7" s="214">
        <v>15.62223303</v>
      </c>
      <c r="R7" s="214">
        <v>15.555923867000001</v>
      </c>
      <c r="S7" s="214">
        <v>15.870111075000001</v>
      </c>
      <c r="T7" s="214">
        <v>16.448312136999999</v>
      </c>
      <c r="U7" s="214">
        <v>16.387138663999998</v>
      </c>
      <c r="V7" s="214">
        <v>16.297322753</v>
      </c>
      <c r="W7" s="214">
        <v>16.189825437</v>
      </c>
      <c r="X7" s="214">
        <v>16.137051339999999</v>
      </c>
      <c r="Y7" s="214">
        <v>16.005125708000001</v>
      </c>
      <c r="Z7" s="214">
        <v>15.618914926</v>
      </c>
      <c r="AA7" s="214">
        <v>15.090541764999999</v>
      </c>
      <c r="AB7" s="214">
        <v>15.207471103</v>
      </c>
      <c r="AC7" s="214">
        <v>15.270940854999999</v>
      </c>
      <c r="AD7" s="214">
        <v>15.629332677000001</v>
      </c>
      <c r="AE7" s="214">
        <v>15.809435689000001</v>
      </c>
      <c r="AF7" s="214">
        <v>15.872982717999999</v>
      </c>
      <c r="AG7" s="214">
        <v>15.878029557</v>
      </c>
      <c r="AH7" s="214">
        <v>15.943075353999999</v>
      </c>
      <c r="AI7" s="214">
        <v>16.200264473000001</v>
      </c>
      <c r="AJ7" s="214">
        <v>16.116018617000002</v>
      </c>
      <c r="AK7" s="214">
        <v>15.77011821</v>
      </c>
      <c r="AL7" s="214">
        <v>15.262683143</v>
      </c>
      <c r="AM7" s="214">
        <v>15.4</v>
      </c>
      <c r="AN7" s="214">
        <v>15.7</v>
      </c>
      <c r="AO7" s="214">
        <v>15.41</v>
      </c>
      <c r="AP7" s="214">
        <v>15.75</v>
      </c>
      <c r="AQ7" s="214">
        <v>16.46</v>
      </c>
      <c r="AR7" s="214">
        <v>16.43</v>
      </c>
      <c r="AS7" s="214">
        <v>16.399999999999999</v>
      </c>
      <c r="AT7" s="214">
        <v>16.34</v>
      </c>
      <c r="AU7" s="214">
        <v>16.39</v>
      </c>
      <c r="AV7" s="214">
        <v>16.27</v>
      </c>
      <c r="AW7" s="214">
        <v>15.91</v>
      </c>
      <c r="AX7" s="214">
        <v>15.39</v>
      </c>
      <c r="AY7" s="214">
        <v>15.47</v>
      </c>
      <c r="AZ7" s="214">
        <v>15.9</v>
      </c>
      <c r="BA7" s="214">
        <v>15.53</v>
      </c>
      <c r="BB7" s="214">
        <v>15.84</v>
      </c>
      <c r="BC7" s="214">
        <v>16.23</v>
      </c>
      <c r="BD7" s="214">
        <v>16.53</v>
      </c>
      <c r="BE7" s="214">
        <v>16.41</v>
      </c>
      <c r="BF7" s="214">
        <v>16.23</v>
      </c>
      <c r="BG7" s="214">
        <v>16.37</v>
      </c>
      <c r="BH7" s="214">
        <v>16.484629999999999</v>
      </c>
      <c r="BI7" s="214">
        <v>16.13954</v>
      </c>
      <c r="BJ7" s="355">
        <v>15.721869999999999</v>
      </c>
      <c r="BK7" s="355">
        <v>15.8461</v>
      </c>
      <c r="BL7" s="355">
        <v>16.2638</v>
      </c>
      <c r="BM7" s="355">
        <v>15.95872</v>
      </c>
      <c r="BN7" s="355">
        <v>16.390940000000001</v>
      </c>
      <c r="BO7" s="355">
        <v>16.793669999999999</v>
      </c>
      <c r="BP7" s="355">
        <v>16.985060000000001</v>
      </c>
      <c r="BQ7" s="355">
        <v>16.87519</v>
      </c>
      <c r="BR7" s="355">
        <v>16.774750000000001</v>
      </c>
      <c r="BS7" s="355">
        <v>16.878360000000001</v>
      </c>
      <c r="BT7" s="355">
        <v>16.801850000000002</v>
      </c>
      <c r="BU7" s="355">
        <v>16.396989999999999</v>
      </c>
      <c r="BV7" s="355">
        <v>15.95842</v>
      </c>
    </row>
    <row r="8" spans="1:74" ht="11.1" customHeight="1" x14ac:dyDescent="0.2">
      <c r="A8" s="119" t="s">
        <v>768</v>
      </c>
      <c r="B8" s="205" t="s">
        <v>568</v>
      </c>
      <c r="C8" s="214">
        <v>11.422589343</v>
      </c>
      <c r="D8" s="214">
        <v>11.711890312</v>
      </c>
      <c r="E8" s="214">
        <v>12.086921716999999</v>
      </c>
      <c r="F8" s="214">
        <v>12.925808200000001</v>
      </c>
      <c r="G8" s="214">
        <v>13.163518519</v>
      </c>
      <c r="H8" s="214">
        <v>13.226135477</v>
      </c>
      <c r="I8" s="214">
        <v>13.243426700000001</v>
      </c>
      <c r="J8" s="214">
        <v>13.248827137999999</v>
      </c>
      <c r="K8" s="214">
        <v>12.874815525000001</v>
      </c>
      <c r="L8" s="214">
        <v>13.456153946000001</v>
      </c>
      <c r="M8" s="214">
        <v>12.949414007</v>
      </c>
      <c r="N8" s="214">
        <v>12.423159499</v>
      </c>
      <c r="O8" s="214">
        <v>12.1874135</v>
      </c>
      <c r="P8" s="214">
        <v>12.294616148999999</v>
      </c>
      <c r="Q8" s="214">
        <v>12.418251897999999</v>
      </c>
      <c r="R8" s="214">
        <v>13.233386611</v>
      </c>
      <c r="S8" s="214">
        <v>13.308079917000001</v>
      </c>
      <c r="T8" s="214">
        <v>13.229620147</v>
      </c>
      <c r="U8" s="214">
        <v>13.309223563</v>
      </c>
      <c r="V8" s="214">
        <v>13.271961248</v>
      </c>
      <c r="W8" s="214">
        <v>13.131082507</v>
      </c>
      <c r="X8" s="214">
        <v>13.555682868</v>
      </c>
      <c r="Y8" s="214">
        <v>13.372906842000001</v>
      </c>
      <c r="Z8" s="214">
        <v>12.729385969000001</v>
      </c>
      <c r="AA8" s="214">
        <v>12.389736957</v>
      </c>
      <c r="AB8" s="214">
        <v>12.591232412</v>
      </c>
      <c r="AC8" s="214">
        <v>13.066615573</v>
      </c>
      <c r="AD8" s="214">
        <v>13.380480373999999</v>
      </c>
      <c r="AE8" s="214">
        <v>13.701709281999999</v>
      </c>
      <c r="AF8" s="214">
        <v>13.161483191</v>
      </c>
      <c r="AG8" s="214">
        <v>13.034499414000001</v>
      </c>
      <c r="AH8" s="214">
        <v>13.05704201</v>
      </c>
      <c r="AI8" s="214">
        <v>13.138970989000001</v>
      </c>
      <c r="AJ8" s="214">
        <v>13.516895477</v>
      </c>
      <c r="AK8" s="214">
        <v>13.432924733</v>
      </c>
      <c r="AL8" s="214">
        <v>12.758934504999999</v>
      </c>
      <c r="AM8" s="214">
        <v>12.54</v>
      </c>
      <c r="AN8" s="214">
        <v>13.12</v>
      </c>
      <c r="AO8" s="214">
        <v>13.57</v>
      </c>
      <c r="AP8" s="214">
        <v>13.7</v>
      </c>
      <c r="AQ8" s="214">
        <v>13.96</v>
      </c>
      <c r="AR8" s="214">
        <v>13.61</v>
      </c>
      <c r="AS8" s="214">
        <v>13.25</v>
      </c>
      <c r="AT8" s="214">
        <v>13.45</v>
      </c>
      <c r="AU8" s="214">
        <v>13.58</v>
      </c>
      <c r="AV8" s="214">
        <v>13.55</v>
      </c>
      <c r="AW8" s="214">
        <v>13.57</v>
      </c>
      <c r="AX8" s="214">
        <v>12.9</v>
      </c>
      <c r="AY8" s="214">
        <v>12.68</v>
      </c>
      <c r="AZ8" s="214">
        <v>12.94</v>
      </c>
      <c r="BA8" s="214">
        <v>13.29</v>
      </c>
      <c r="BB8" s="214">
        <v>13.5</v>
      </c>
      <c r="BC8" s="214">
        <v>13.68</v>
      </c>
      <c r="BD8" s="214">
        <v>13.3</v>
      </c>
      <c r="BE8" s="214">
        <v>13.16</v>
      </c>
      <c r="BF8" s="214">
        <v>13.22</v>
      </c>
      <c r="BG8" s="214">
        <v>12.84</v>
      </c>
      <c r="BH8" s="214">
        <v>13.35417</v>
      </c>
      <c r="BI8" s="214">
        <v>13.64723</v>
      </c>
      <c r="BJ8" s="355">
        <v>13.203060000000001</v>
      </c>
      <c r="BK8" s="355">
        <v>13.084619999999999</v>
      </c>
      <c r="BL8" s="355">
        <v>13.38199</v>
      </c>
      <c r="BM8" s="355">
        <v>13.82493</v>
      </c>
      <c r="BN8" s="355">
        <v>14.141690000000001</v>
      </c>
      <c r="BO8" s="355">
        <v>14.391999999999999</v>
      </c>
      <c r="BP8" s="355">
        <v>13.90718</v>
      </c>
      <c r="BQ8" s="355">
        <v>13.68562</v>
      </c>
      <c r="BR8" s="355">
        <v>13.77234</v>
      </c>
      <c r="BS8" s="355">
        <v>13.35777</v>
      </c>
      <c r="BT8" s="355">
        <v>13.76276</v>
      </c>
      <c r="BU8" s="355">
        <v>14.08268</v>
      </c>
      <c r="BV8" s="355">
        <v>13.579969999999999</v>
      </c>
    </row>
    <row r="9" spans="1:74" ht="11.1" customHeight="1" x14ac:dyDescent="0.2">
      <c r="A9" s="119" t="s">
        <v>769</v>
      </c>
      <c r="B9" s="205" t="s">
        <v>569</v>
      </c>
      <c r="C9" s="214">
        <v>9.6925386073999995</v>
      </c>
      <c r="D9" s="214">
        <v>9.9021684216000008</v>
      </c>
      <c r="E9" s="214">
        <v>10.476318436</v>
      </c>
      <c r="F9" s="214">
        <v>11.073696559</v>
      </c>
      <c r="G9" s="214">
        <v>11.728980200000001</v>
      </c>
      <c r="H9" s="214">
        <v>12.322786196999999</v>
      </c>
      <c r="I9" s="214">
        <v>12.476508018000001</v>
      </c>
      <c r="J9" s="214">
        <v>12.449642116</v>
      </c>
      <c r="K9" s="214">
        <v>11.800043973999999</v>
      </c>
      <c r="L9" s="214">
        <v>11.369335218</v>
      </c>
      <c r="M9" s="214">
        <v>10.659563624</v>
      </c>
      <c r="N9" s="214">
        <v>10.094401259</v>
      </c>
      <c r="O9" s="214">
        <v>10.058969835999999</v>
      </c>
      <c r="P9" s="214">
        <v>10.286616658</v>
      </c>
      <c r="Q9" s="214">
        <v>10.401634152</v>
      </c>
      <c r="R9" s="214">
        <v>11.466491534999999</v>
      </c>
      <c r="S9" s="214">
        <v>12.050223021000001</v>
      </c>
      <c r="T9" s="214">
        <v>12.729596144</v>
      </c>
      <c r="U9" s="214">
        <v>12.647083184</v>
      </c>
      <c r="V9" s="214">
        <v>12.592817501000001</v>
      </c>
      <c r="W9" s="214">
        <v>12.048888467999999</v>
      </c>
      <c r="X9" s="214">
        <v>11.650188033999999</v>
      </c>
      <c r="Y9" s="214">
        <v>11.363688471</v>
      </c>
      <c r="Z9" s="214">
        <v>10.750018013</v>
      </c>
      <c r="AA9" s="214">
        <v>10.341453465000001</v>
      </c>
      <c r="AB9" s="214">
        <v>10.585878184</v>
      </c>
      <c r="AC9" s="214">
        <v>11.20682905</v>
      </c>
      <c r="AD9" s="214">
        <v>11.590808300000001</v>
      </c>
      <c r="AE9" s="214">
        <v>12.521827582</v>
      </c>
      <c r="AF9" s="214">
        <v>12.804921498000001</v>
      </c>
      <c r="AG9" s="214">
        <v>12.845141226999999</v>
      </c>
      <c r="AH9" s="214">
        <v>12.895724953</v>
      </c>
      <c r="AI9" s="214">
        <v>12.445257727</v>
      </c>
      <c r="AJ9" s="214">
        <v>11.815322735000001</v>
      </c>
      <c r="AK9" s="214">
        <v>11.858099068</v>
      </c>
      <c r="AL9" s="214">
        <v>10.647080198999999</v>
      </c>
      <c r="AM9" s="214">
        <v>10.51</v>
      </c>
      <c r="AN9" s="214">
        <v>11.14</v>
      </c>
      <c r="AO9" s="214">
        <v>11.44</v>
      </c>
      <c r="AP9" s="214">
        <v>11.98</v>
      </c>
      <c r="AQ9" s="214">
        <v>12.81</v>
      </c>
      <c r="AR9" s="214">
        <v>13.41</v>
      </c>
      <c r="AS9" s="214">
        <v>13.44</v>
      </c>
      <c r="AT9" s="214">
        <v>13.37</v>
      </c>
      <c r="AU9" s="214">
        <v>12.73</v>
      </c>
      <c r="AV9" s="214">
        <v>12.03</v>
      </c>
      <c r="AW9" s="214">
        <v>11.62</v>
      </c>
      <c r="AX9" s="214">
        <v>11.1</v>
      </c>
      <c r="AY9" s="214">
        <v>10.48</v>
      </c>
      <c r="AZ9" s="214">
        <v>10.93</v>
      </c>
      <c r="BA9" s="214">
        <v>11.46</v>
      </c>
      <c r="BB9" s="214">
        <v>11.58</v>
      </c>
      <c r="BC9" s="214">
        <v>12.83</v>
      </c>
      <c r="BD9" s="214">
        <v>13.26</v>
      </c>
      <c r="BE9" s="214">
        <v>13.41</v>
      </c>
      <c r="BF9" s="214">
        <v>13.28</v>
      </c>
      <c r="BG9" s="214">
        <v>12.48</v>
      </c>
      <c r="BH9" s="214">
        <v>12.032170000000001</v>
      </c>
      <c r="BI9" s="214">
        <v>11.664770000000001</v>
      </c>
      <c r="BJ9" s="355">
        <v>11.29355</v>
      </c>
      <c r="BK9" s="355">
        <v>10.77319</v>
      </c>
      <c r="BL9" s="355">
        <v>11.327400000000001</v>
      </c>
      <c r="BM9" s="355">
        <v>11.85998</v>
      </c>
      <c r="BN9" s="355">
        <v>12.07967</v>
      </c>
      <c r="BO9" s="355">
        <v>13.53872</v>
      </c>
      <c r="BP9" s="355">
        <v>13.93131</v>
      </c>
      <c r="BQ9" s="355">
        <v>13.80631</v>
      </c>
      <c r="BR9" s="355">
        <v>13.57067</v>
      </c>
      <c r="BS9" s="355">
        <v>12.80908</v>
      </c>
      <c r="BT9" s="355">
        <v>12.30345</v>
      </c>
      <c r="BU9" s="355">
        <v>12.00825</v>
      </c>
      <c r="BV9" s="355">
        <v>11.56386</v>
      </c>
    </row>
    <row r="10" spans="1:74" ht="11.1" customHeight="1" x14ac:dyDescent="0.2">
      <c r="A10" s="119" t="s">
        <v>770</v>
      </c>
      <c r="B10" s="205" t="s">
        <v>570</v>
      </c>
      <c r="C10" s="214">
        <v>11.082500288</v>
      </c>
      <c r="D10" s="214">
        <v>11.353704455000001</v>
      </c>
      <c r="E10" s="214">
        <v>11.476792137</v>
      </c>
      <c r="F10" s="214">
        <v>11.826306984</v>
      </c>
      <c r="G10" s="214">
        <v>11.910828723</v>
      </c>
      <c r="H10" s="214">
        <v>12.101529511000001</v>
      </c>
      <c r="I10" s="214">
        <v>12.072564925</v>
      </c>
      <c r="J10" s="214">
        <v>12.108978269</v>
      </c>
      <c r="K10" s="214">
        <v>12.167569146</v>
      </c>
      <c r="L10" s="214">
        <v>11.979651339</v>
      </c>
      <c r="M10" s="214">
        <v>11.590771662</v>
      </c>
      <c r="N10" s="214">
        <v>11.270735953999999</v>
      </c>
      <c r="O10" s="214">
        <v>11.212594230000001</v>
      </c>
      <c r="P10" s="214">
        <v>11.405277555</v>
      </c>
      <c r="Q10" s="214">
        <v>11.395134303000001</v>
      </c>
      <c r="R10" s="214">
        <v>11.871417115</v>
      </c>
      <c r="S10" s="214">
        <v>11.785638617</v>
      </c>
      <c r="T10" s="214">
        <v>11.952493093999999</v>
      </c>
      <c r="U10" s="214">
        <v>12.159642264</v>
      </c>
      <c r="V10" s="214">
        <v>11.995568692000001</v>
      </c>
      <c r="W10" s="214">
        <v>12.064166566000001</v>
      </c>
      <c r="X10" s="214">
        <v>11.902623479000001</v>
      </c>
      <c r="Y10" s="214">
        <v>11.727725878999999</v>
      </c>
      <c r="Z10" s="214">
        <v>11.352462478</v>
      </c>
      <c r="AA10" s="214">
        <v>11.155829730000001</v>
      </c>
      <c r="AB10" s="214">
        <v>11.238329437999999</v>
      </c>
      <c r="AC10" s="214">
        <v>11.62820818</v>
      </c>
      <c r="AD10" s="214">
        <v>11.659169202999999</v>
      </c>
      <c r="AE10" s="214">
        <v>11.562067196999999</v>
      </c>
      <c r="AF10" s="214">
        <v>11.825967796</v>
      </c>
      <c r="AG10" s="214">
        <v>11.715535855000001</v>
      </c>
      <c r="AH10" s="214">
        <v>11.834083416</v>
      </c>
      <c r="AI10" s="214">
        <v>11.755506294</v>
      </c>
      <c r="AJ10" s="214">
        <v>11.600172415999999</v>
      </c>
      <c r="AK10" s="214">
        <v>11.570605533</v>
      </c>
      <c r="AL10" s="214">
        <v>11.099097785</v>
      </c>
      <c r="AM10" s="214">
        <v>11.33</v>
      </c>
      <c r="AN10" s="214">
        <v>11.81</v>
      </c>
      <c r="AO10" s="214">
        <v>11.82</v>
      </c>
      <c r="AP10" s="214">
        <v>11.9</v>
      </c>
      <c r="AQ10" s="214">
        <v>11.88</v>
      </c>
      <c r="AR10" s="214">
        <v>12.12</v>
      </c>
      <c r="AS10" s="214">
        <v>12.04</v>
      </c>
      <c r="AT10" s="214">
        <v>12.1</v>
      </c>
      <c r="AU10" s="214">
        <v>12.23</v>
      </c>
      <c r="AV10" s="214">
        <v>12.03</v>
      </c>
      <c r="AW10" s="214">
        <v>11.7</v>
      </c>
      <c r="AX10" s="214">
        <v>11.29</v>
      </c>
      <c r="AY10" s="214">
        <v>11.4</v>
      </c>
      <c r="AZ10" s="214">
        <v>11.89</v>
      </c>
      <c r="BA10" s="214">
        <v>11.79</v>
      </c>
      <c r="BB10" s="214">
        <v>11.83</v>
      </c>
      <c r="BC10" s="214">
        <v>11.91</v>
      </c>
      <c r="BD10" s="214">
        <v>11.96</v>
      </c>
      <c r="BE10" s="214">
        <v>11.93</v>
      </c>
      <c r="BF10" s="214">
        <v>11.71</v>
      </c>
      <c r="BG10" s="214">
        <v>11.82</v>
      </c>
      <c r="BH10" s="214">
        <v>11.79035</v>
      </c>
      <c r="BI10" s="214">
        <v>11.53992</v>
      </c>
      <c r="BJ10" s="355">
        <v>11.23855</v>
      </c>
      <c r="BK10" s="355">
        <v>11.56024</v>
      </c>
      <c r="BL10" s="355">
        <v>11.968959999999999</v>
      </c>
      <c r="BM10" s="355">
        <v>11.94379</v>
      </c>
      <c r="BN10" s="355">
        <v>12.196059999999999</v>
      </c>
      <c r="BO10" s="355">
        <v>12.3025</v>
      </c>
      <c r="BP10" s="355">
        <v>12.328099999999999</v>
      </c>
      <c r="BQ10" s="355">
        <v>12.235239999999999</v>
      </c>
      <c r="BR10" s="355">
        <v>12.020020000000001</v>
      </c>
      <c r="BS10" s="355">
        <v>12.32526</v>
      </c>
      <c r="BT10" s="355">
        <v>12.19284</v>
      </c>
      <c r="BU10" s="355">
        <v>11.86713</v>
      </c>
      <c r="BV10" s="355">
        <v>11.48394</v>
      </c>
    </row>
    <row r="11" spans="1:74" ht="11.1" customHeight="1" x14ac:dyDescent="0.2">
      <c r="A11" s="119" t="s">
        <v>771</v>
      </c>
      <c r="B11" s="205" t="s">
        <v>571</v>
      </c>
      <c r="C11" s="214">
        <v>10.027553412</v>
      </c>
      <c r="D11" s="214">
        <v>10.202040261</v>
      </c>
      <c r="E11" s="214">
        <v>10.803935145000001</v>
      </c>
      <c r="F11" s="214">
        <v>11.224288405999999</v>
      </c>
      <c r="G11" s="214">
        <v>11.256609303999999</v>
      </c>
      <c r="H11" s="214">
        <v>11.184020133000001</v>
      </c>
      <c r="I11" s="214">
        <v>11.137651891999999</v>
      </c>
      <c r="J11" s="214">
        <v>10.967554308</v>
      </c>
      <c r="K11" s="214">
        <v>10.806094680999999</v>
      </c>
      <c r="L11" s="214">
        <v>10.969746646999999</v>
      </c>
      <c r="M11" s="214">
        <v>10.645228047</v>
      </c>
      <c r="N11" s="214">
        <v>10.442132314</v>
      </c>
      <c r="O11" s="214">
        <v>10.291595040000001</v>
      </c>
      <c r="P11" s="214">
        <v>10.369046865</v>
      </c>
      <c r="Q11" s="214">
        <v>10.480473407</v>
      </c>
      <c r="R11" s="214">
        <v>11.280877443</v>
      </c>
      <c r="S11" s="214">
        <v>11.179418791</v>
      </c>
      <c r="T11" s="214">
        <v>11.025675804</v>
      </c>
      <c r="U11" s="214">
        <v>10.816340583000001</v>
      </c>
      <c r="V11" s="214">
        <v>10.914308709</v>
      </c>
      <c r="W11" s="214">
        <v>11.019352579</v>
      </c>
      <c r="X11" s="214">
        <v>11.147893338999999</v>
      </c>
      <c r="Y11" s="214">
        <v>11.080167620999999</v>
      </c>
      <c r="Z11" s="214">
        <v>10.756567157999999</v>
      </c>
      <c r="AA11" s="214">
        <v>10.312938304999999</v>
      </c>
      <c r="AB11" s="214">
        <v>10.252757117</v>
      </c>
      <c r="AC11" s="214">
        <v>10.725501640999999</v>
      </c>
      <c r="AD11" s="214">
        <v>10.999767196000001</v>
      </c>
      <c r="AE11" s="214">
        <v>10.986250776</v>
      </c>
      <c r="AF11" s="214">
        <v>10.961927018000001</v>
      </c>
      <c r="AG11" s="214">
        <v>10.87539404</v>
      </c>
      <c r="AH11" s="214">
        <v>10.948778656</v>
      </c>
      <c r="AI11" s="214">
        <v>10.989837664</v>
      </c>
      <c r="AJ11" s="214">
        <v>11.239391501</v>
      </c>
      <c r="AK11" s="214">
        <v>11.39799019</v>
      </c>
      <c r="AL11" s="214">
        <v>11.000192887000001</v>
      </c>
      <c r="AM11" s="214">
        <v>10.87</v>
      </c>
      <c r="AN11" s="214">
        <v>11.27</v>
      </c>
      <c r="AO11" s="214">
        <v>11.33</v>
      </c>
      <c r="AP11" s="214">
        <v>11.43</v>
      </c>
      <c r="AQ11" s="214">
        <v>11.53</v>
      </c>
      <c r="AR11" s="214">
        <v>11.49</v>
      </c>
      <c r="AS11" s="214">
        <v>11.33</v>
      </c>
      <c r="AT11" s="214">
        <v>11.28</v>
      </c>
      <c r="AU11" s="214">
        <v>11.43</v>
      </c>
      <c r="AV11" s="214">
        <v>11.37</v>
      </c>
      <c r="AW11" s="214">
        <v>11.48</v>
      </c>
      <c r="AX11" s="214">
        <v>10.96</v>
      </c>
      <c r="AY11" s="214">
        <v>10.43</v>
      </c>
      <c r="AZ11" s="214">
        <v>10.93</v>
      </c>
      <c r="BA11" s="214">
        <v>11.51</v>
      </c>
      <c r="BB11" s="214">
        <v>11.46</v>
      </c>
      <c r="BC11" s="214">
        <v>11.46</v>
      </c>
      <c r="BD11" s="214">
        <v>11.32</v>
      </c>
      <c r="BE11" s="214">
        <v>11.09</v>
      </c>
      <c r="BF11" s="214">
        <v>11.21</v>
      </c>
      <c r="BG11" s="214">
        <v>11.18</v>
      </c>
      <c r="BH11" s="214">
        <v>11.28115</v>
      </c>
      <c r="BI11" s="214">
        <v>11.501939999999999</v>
      </c>
      <c r="BJ11" s="355">
        <v>11.076079999999999</v>
      </c>
      <c r="BK11" s="355">
        <v>10.807219999999999</v>
      </c>
      <c r="BL11" s="355">
        <v>11.18939</v>
      </c>
      <c r="BM11" s="355">
        <v>11.808310000000001</v>
      </c>
      <c r="BN11" s="355">
        <v>12.03167</v>
      </c>
      <c r="BO11" s="355">
        <v>12.12561</v>
      </c>
      <c r="BP11" s="355">
        <v>11.917020000000001</v>
      </c>
      <c r="BQ11" s="355">
        <v>11.5078</v>
      </c>
      <c r="BR11" s="355">
        <v>11.48296</v>
      </c>
      <c r="BS11" s="355">
        <v>11.52553</v>
      </c>
      <c r="BT11" s="355">
        <v>11.53504</v>
      </c>
      <c r="BU11" s="355">
        <v>11.73696</v>
      </c>
      <c r="BV11" s="355">
        <v>11.321719999999999</v>
      </c>
    </row>
    <row r="12" spans="1:74" ht="11.1" customHeight="1" x14ac:dyDescent="0.2">
      <c r="A12" s="119" t="s">
        <v>772</v>
      </c>
      <c r="B12" s="205" t="s">
        <v>572</v>
      </c>
      <c r="C12" s="214">
        <v>10.221050177</v>
      </c>
      <c r="D12" s="214">
        <v>10.372941003999999</v>
      </c>
      <c r="E12" s="214">
        <v>10.866037451</v>
      </c>
      <c r="F12" s="214">
        <v>11.474193472</v>
      </c>
      <c r="G12" s="214">
        <v>11.397447027</v>
      </c>
      <c r="H12" s="214">
        <v>11.542825726</v>
      </c>
      <c r="I12" s="214">
        <v>11.474814377</v>
      </c>
      <c r="J12" s="214">
        <v>11.381008642999999</v>
      </c>
      <c r="K12" s="214">
        <v>11.479948905000001</v>
      </c>
      <c r="L12" s="214">
        <v>11.425807572</v>
      </c>
      <c r="M12" s="214">
        <v>11.064128197</v>
      </c>
      <c r="N12" s="214">
        <v>10.827334011</v>
      </c>
      <c r="O12" s="214">
        <v>10.558398366</v>
      </c>
      <c r="P12" s="214">
        <v>10.735831285</v>
      </c>
      <c r="Q12" s="214">
        <v>10.706938150999999</v>
      </c>
      <c r="R12" s="214">
        <v>11.451760350000001</v>
      </c>
      <c r="S12" s="214">
        <v>11.486149707999999</v>
      </c>
      <c r="T12" s="214">
        <v>11.178507956000001</v>
      </c>
      <c r="U12" s="214">
        <v>10.952456277</v>
      </c>
      <c r="V12" s="214">
        <v>10.989757524</v>
      </c>
      <c r="W12" s="214">
        <v>11.093087743</v>
      </c>
      <c r="X12" s="214">
        <v>10.995197822</v>
      </c>
      <c r="Y12" s="214">
        <v>10.840905707999999</v>
      </c>
      <c r="Z12" s="214">
        <v>10.48177961</v>
      </c>
      <c r="AA12" s="214">
        <v>10.115803744000001</v>
      </c>
      <c r="AB12" s="214">
        <v>10.336409078999999</v>
      </c>
      <c r="AC12" s="214">
        <v>10.702720475</v>
      </c>
      <c r="AD12" s="214">
        <v>10.880286642</v>
      </c>
      <c r="AE12" s="214">
        <v>10.788608013999999</v>
      </c>
      <c r="AF12" s="214">
        <v>10.566501507</v>
      </c>
      <c r="AG12" s="214">
        <v>10.499817602</v>
      </c>
      <c r="AH12" s="214">
        <v>10.672528342</v>
      </c>
      <c r="AI12" s="214">
        <v>10.877101908</v>
      </c>
      <c r="AJ12" s="214">
        <v>10.715967607</v>
      </c>
      <c r="AK12" s="214">
        <v>10.6135245</v>
      </c>
      <c r="AL12" s="214">
        <v>10.351954162</v>
      </c>
      <c r="AM12" s="214">
        <v>10.02</v>
      </c>
      <c r="AN12" s="214">
        <v>10.84</v>
      </c>
      <c r="AO12" s="214">
        <v>10.76</v>
      </c>
      <c r="AP12" s="214">
        <v>10.91</v>
      </c>
      <c r="AQ12" s="214">
        <v>10.87</v>
      </c>
      <c r="AR12" s="214">
        <v>10.9</v>
      </c>
      <c r="AS12" s="214">
        <v>10.73</v>
      </c>
      <c r="AT12" s="214">
        <v>10.79</v>
      </c>
      <c r="AU12" s="214">
        <v>10.94</v>
      </c>
      <c r="AV12" s="214">
        <v>10.86</v>
      </c>
      <c r="AW12" s="214">
        <v>10.87</v>
      </c>
      <c r="AX12" s="214">
        <v>10.38</v>
      </c>
      <c r="AY12" s="214">
        <v>10.17</v>
      </c>
      <c r="AZ12" s="214">
        <v>10.51</v>
      </c>
      <c r="BA12" s="214">
        <v>11.14</v>
      </c>
      <c r="BB12" s="214">
        <v>11.15</v>
      </c>
      <c r="BC12" s="214">
        <v>11.02</v>
      </c>
      <c r="BD12" s="214">
        <v>10.92</v>
      </c>
      <c r="BE12" s="214">
        <v>10.84</v>
      </c>
      <c r="BF12" s="214">
        <v>11.03</v>
      </c>
      <c r="BG12" s="214">
        <v>11.06</v>
      </c>
      <c r="BH12" s="214">
        <v>11.012829999999999</v>
      </c>
      <c r="BI12" s="214">
        <v>10.879810000000001</v>
      </c>
      <c r="BJ12" s="355">
        <v>10.42441</v>
      </c>
      <c r="BK12" s="355">
        <v>10.412890000000001</v>
      </c>
      <c r="BL12" s="355">
        <v>10.81653</v>
      </c>
      <c r="BM12" s="355">
        <v>11.45973</v>
      </c>
      <c r="BN12" s="355">
        <v>11.546950000000001</v>
      </c>
      <c r="BO12" s="355">
        <v>11.585459999999999</v>
      </c>
      <c r="BP12" s="355">
        <v>11.53195</v>
      </c>
      <c r="BQ12" s="355">
        <v>11.31546</v>
      </c>
      <c r="BR12" s="355">
        <v>11.339639999999999</v>
      </c>
      <c r="BS12" s="355">
        <v>11.278589999999999</v>
      </c>
      <c r="BT12" s="355">
        <v>11.120010000000001</v>
      </c>
      <c r="BU12" s="355">
        <v>10.965769999999999</v>
      </c>
      <c r="BV12" s="355">
        <v>10.457890000000001</v>
      </c>
    </row>
    <row r="13" spans="1:74" ht="11.1" customHeight="1" x14ac:dyDescent="0.2">
      <c r="A13" s="119" t="s">
        <v>773</v>
      </c>
      <c r="B13" s="205" t="s">
        <v>573</v>
      </c>
      <c r="C13" s="214">
        <v>10.769676669000001</v>
      </c>
      <c r="D13" s="214">
        <v>10.948182852</v>
      </c>
      <c r="E13" s="214">
        <v>11.066477738</v>
      </c>
      <c r="F13" s="214">
        <v>11.510209776</v>
      </c>
      <c r="G13" s="214">
        <v>11.935410193999999</v>
      </c>
      <c r="H13" s="214">
        <v>12.275885535</v>
      </c>
      <c r="I13" s="214">
        <v>12.381109284000001</v>
      </c>
      <c r="J13" s="214">
        <v>12.295209344</v>
      </c>
      <c r="K13" s="214">
        <v>12.157307635</v>
      </c>
      <c r="L13" s="214">
        <v>11.710868337999999</v>
      </c>
      <c r="M13" s="214">
        <v>11.193692885999999</v>
      </c>
      <c r="N13" s="214">
        <v>10.925649657999999</v>
      </c>
      <c r="O13" s="214">
        <v>11.122366461</v>
      </c>
      <c r="P13" s="214">
        <v>11.404847229</v>
      </c>
      <c r="Q13" s="214">
        <v>11.431997779</v>
      </c>
      <c r="R13" s="214">
        <v>11.812709664</v>
      </c>
      <c r="S13" s="214">
        <v>12.278770625</v>
      </c>
      <c r="T13" s="214">
        <v>12.377920569</v>
      </c>
      <c r="U13" s="214">
        <v>12.361427702</v>
      </c>
      <c r="V13" s="214">
        <v>12.262339697</v>
      </c>
      <c r="W13" s="214">
        <v>12.264201891000001</v>
      </c>
      <c r="X13" s="214">
        <v>11.888389106</v>
      </c>
      <c r="Y13" s="214">
        <v>11.214958444000001</v>
      </c>
      <c r="Z13" s="214">
        <v>10.934832522000001</v>
      </c>
      <c r="AA13" s="214">
        <v>10.768941576</v>
      </c>
      <c r="AB13" s="214">
        <v>11.088484705000001</v>
      </c>
      <c r="AC13" s="214">
        <v>11.260212372</v>
      </c>
      <c r="AD13" s="214">
        <v>11.559180845</v>
      </c>
      <c r="AE13" s="214">
        <v>11.931975229000001</v>
      </c>
      <c r="AF13" s="214">
        <v>12.008306489000001</v>
      </c>
      <c r="AG13" s="214">
        <v>12.049980953</v>
      </c>
      <c r="AH13" s="214">
        <v>12.052815152999999</v>
      </c>
      <c r="AI13" s="214">
        <v>12.168520641000001</v>
      </c>
      <c r="AJ13" s="214">
        <v>11.780031687999999</v>
      </c>
      <c r="AK13" s="214">
        <v>11.484839016</v>
      </c>
      <c r="AL13" s="214">
        <v>11.078975569000001</v>
      </c>
      <c r="AM13" s="214">
        <v>10.99</v>
      </c>
      <c r="AN13" s="214">
        <v>11.34</v>
      </c>
      <c r="AO13" s="214">
        <v>11.46</v>
      </c>
      <c r="AP13" s="214">
        <v>11.77</v>
      </c>
      <c r="AQ13" s="214">
        <v>12.13</v>
      </c>
      <c r="AR13" s="214">
        <v>12.29</v>
      </c>
      <c r="AS13" s="214">
        <v>12.24</v>
      </c>
      <c r="AT13" s="214">
        <v>12.21</v>
      </c>
      <c r="AU13" s="214">
        <v>12.34</v>
      </c>
      <c r="AV13" s="214">
        <v>12.11</v>
      </c>
      <c r="AW13" s="214">
        <v>11.73</v>
      </c>
      <c r="AX13" s="214">
        <v>11.54</v>
      </c>
      <c r="AY13" s="214">
        <v>11.51</v>
      </c>
      <c r="AZ13" s="214">
        <v>11.56</v>
      </c>
      <c r="BA13" s="214">
        <v>11.68</v>
      </c>
      <c r="BB13" s="214">
        <v>12.08</v>
      </c>
      <c r="BC13" s="214">
        <v>12.28</v>
      </c>
      <c r="BD13" s="214">
        <v>12.34</v>
      </c>
      <c r="BE13" s="214">
        <v>12.24</v>
      </c>
      <c r="BF13" s="214">
        <v>12.25</v>
      </c>
      <c r="BG13" s="214">
        <v>12.28</v>
      </c>
      <c r="BH13" s="214">
        <v>12.18347</v>
      </c>
      <c r="BI13" s="214">
        <v>11.880890000000001</v>
      </c>
      <c r="BJ13" s="355">
        <v>11.75019</v>
      </c>
      <c r="BK13" s="355">
        <v>11.7476</v>
      </c>
      <c r="BL13" s="355">
        <v>11.83874</v>
      </c>
      <c r="BM13" s="355">
        <v>11.984870000000001</v>
      </c>
      <c r="BN13" s="355">
        <v>12.40859</v>
      </c>
      <c r="BO13" s="355">
        <v>12.61796</v>
      </c>
      <c r="BP13" s="355">
        <v>12.669879999999999</v>
      </c>
      <c r="BQ13" s="355">
        <v>12.553369999999999</v>
      </c>
      <c r="BR13" s="355">
        <v>12.54876</v>
      </c>
      <c r="BS13" s="355">
        <v>12.56188</v>
      </c>
      <c r="BT13" s="355">
        <v>12.434200000000001</v>
      </c>
      <c r="BU13" s="355">
        <v>12.100949999999999</v>
      </c>
      <c r="BV13" s="355">
        <v>11.96407</v>
      </c>
    </row>
    <row r="14" spans="1:74" ht="11.1" customHeight="1" x14ac:dyDescent="0.2">
      <c r="A14" s="119" t="s">
        <v>774</v>
      </c>
      <c r="B14" s="207" t="s">
        <v>574</v>
      </c>
      <c r="C14" s="214">
        <v>13.157398285999999</v>
      </c>
      <c r="D14" s="214">
        <v>12.743953427999999</v>
      </c>
      <c r="E14" s="214">
        <v>12.762831636</v>
      </c>
      <c r="F14" s="214">
        <v>9.7536622857000008</v>
      </c>
      <c r="G14" s="214">
        <v>13.872059659</v>
      </c>
      <c r="H14" s="214">
        <v>14.570927113</v>
      </c>
      <c r="I14" s="214">
        <v>15.260533669999999</v>
      </c>
      <c r="J14" s="214">
        <v>15.594092996000001</v>
      </c>
      <c r="K14" s="214">
        <v>15.653827628</v>
      </c>
      <c r="L14" s="214">
        <v>12.195948191999999</v>
      </c>
      <c r="M14" s="214">
        <v>13.788953849</v>
      </c>
      <c r="N14" s="214">
        <v>13.457250631999999</v>
      </c>
      <c r="O14" s="214">
        <v>13.833182648999999</v>
      </c>
      <c r="P14" s="214">
        <v>13.710145405</v>
      </c>
      <c r="Q14" s="214">
        <v>13.769830987000001</v>
      </c>
      <c r="R14" s="214">
        <v>11.225626708</v>
      </c>
      <c r="S14" s="214">
        <v>14.414780835</v>
      </c>
      <c r="T14" s="214">
        <v>14.742905273</v>
      </c>
      <c r="U14" s="214">
        <v>15.486874632999999</v>
      </c>
      <c r="V14" s="214">
        <v>15.663701432</v>
      </c>
      <c r="W14" s="214">
        <v>16.076137122999999</v>
      </c>
      <c r="X14" s="214">
        <v>13.462507238000001</v>
      </c>
      <c r="Y14" s="214">
        <v>14.24335428</v>
      </c>
      <c r="Z14" s="214">
        <v>13.962643817</v>
      </c>
      <c r="AA14" s="214">
        <v>14.176439116999999</v>
      </c>
      <c r="AB14" s="214">
        <v>14.168701946000001</v>
      </c>
      <c r="AC14" s="214">
        <v>14.222365976000001</v>
      </c>
      <c r="AD14" s="214">
        <v>11.413678592</v>
      </c>
      <c r="AE14" s="214">
        <v>14.882310858</v>
      </c>
      <c r="AF14" s="214">
        <v>15.509237743</v>
      </c>
      <c r="AG14" s="214">
        <v>15.981137624</v>
      </c>
      <c r="AH14" s="214">
        <v>16.406461673999999</v>
      </c>
      <c r="AI14" s="214">
        <v>15.920196214000001</v>
      </c>
      <c r="AJ14" s="214">
        <v>12.561365194</v>
      </c>
      <c r="AK14" s="214">
        <v>14.698629638</v>
      </c>
      <c r="AL14" s="214">
        <v>14.178093766</v>
      </c>
      <c r="AM14" s="214">
        <v>14.21</v>
      </c>
      <c r="AN14" s="214">
        <v>14.61</v>
      </c>
      <c r="AO14" s="214">
        <v>14.92</v>
      </c>
      <c r="AP14" s="214">
        <v>12.34</v>
      </c>
      <c r="AQ14" s="214">
        <v>15.12</v>
      </c>
      <c r="AR14" s="214">
        <v>16.32</v>
      </c>
      <c r="AS14" s="214">
        <v>16.13</v>
      </c>
      <c r="AT14" s="214">
        <v>16.579999999999998</v>
      </c>
      <c r="AU14" s="214">
        <v>16.77</v>
      </c>
      <c r="AV14" s="214">
        <v>13.6</v>
      </c>
      <c r="AW14" s="214">
        <v>14.96</v>
      </c>
      <c r="AX14" s="214">
        <v>14.45</v>
      </c>
      <c r="AY14" s="214">
        <v>14.88</v>
      </c>
      <c r="AZ14" s="214">
        <v>14.81</v>
      </c>
      <c r="BA14" s="214">
        <v>14.93</v>
      </c>
      <c r="BB14" s="214">
        <v>13.42</v>
      </c>
      <c r="BC14" s="214">
        <v>15.79</v>
      </c>
      <c r="BD14" s="214">
        <v>16.55</v>
      </c>
      <c r="BE14" s="214">
        <v>16.850000000000001</v>
      </c>
      <c r="BF14" s="214">
        <v>17.95</v>
      </c>
      <c r="BG14" s="214">
        <v>16.5</v>
      </c>
      <c r="BH14" s="214">
        <v>13.34393</v>
      </c>
      <c r="BI14" s="214">
        <v>15.198219999999999</v>
      </c>
      <c r="BJ14" s="355">
        <v>14.72395</v>
      </c>
      <c r="BK14" s="355">
        <v>15.24127</v>
      </c>
      <c r="BL14" s="355">
        <v>15.07563</v>
      </c>
      <c r="BM14" s="355">
        <v>15.12785</v>
      </c>
      <c r="BN14" s="355">
        <v>14.2698</v>
      </c>
      <c r="BO14" s="355">
        <v>16.09581</v>
      </c>
      <c r="BP14" s="355">
        <v>16.995470000000001</v>
      </c>
      <c r="BQ14" s="355">
        <v>17.359960000000001</v>
      </c>
      <c r="BR14" s="355">
        <v>18.588760000000001</v>
      </c>
      <c r="BS14" s="355">
        <v>17.235710000000001</v>
      </c>
      <c r="BT14" s="355">
        <v>13.62809</v>
      </c>
      <c r="BU14" s="355">
        <v>16.01726</v>
      </c>
      <c r="BV14" s="355">
        <v>15.427759999999999</v>
      </c>
    </row>
    <row r="15" spans="1:74" ht="11.1" customHeight="1" x14ac:dyDescent="0.2">
      <c r="A15" s="119" t="s">
        <v>775</v>
      </c>
      <c r="B15" s="207" t="s">
        <v>548</v>
      </c>
      <c r="C15" s="214">
        <v>11.65</v>
      </c>
      <c r="D15" s="214">
        <v>11.94</v>
      </c>
      <c r="E15" s="214">
        <v>12.25</v>
      </c>
      <c r="F15" s="214">
        <v>12.31</v>
      </c>
      <c r="G15" s="214">
        <v>12.85</v>
      </c>
      <c r="H15" s="214">
        <v>12.99</v>
      </c>
      <c r="I15" s="214">
        <v>13.09</v>
      </c>
      <c r="J15" s="214">
        <v>13.04</v>
      </c>
      <c r="K15" s="214">
        <v>12.95</v>
      </c>
      <c r="L15" s="214">
        <v>12.6</v>
      </c>
      <c r="M15" s="214">
        <v>12.48</v>
      </c>
      <c r="N15" s="214">
        <v>12.17</v>
      </c>
      <c r="O15" s="214">
        <v>12.1</v>
      </c>
      <c r="P15" s="214">
        <v>12.29</v>
      </c>
      <c r="Q15" s="214">
        <v>12.33</v>
      </c>
      <c r="R15" s="214">
        <v>12.62</v>
      </c>
      <c r="S15" s="214">
        <v>12.93</v>
      </c>
      <c r="T15" s="214">
        <v>12.92</v>
      </c>
      <c r="U15" s="214">
        <v>12.94</v>
      </c>
      <c r="V15" s="214">
        <v>12.91</v>
      </c>
      <c r="W15" s="214">
        <v>13.03</v>
      </c>
      <c r="X15" s="214">
        <v>12.72</v>
      </c>
      <c r="Y15" s="214">
        <v>12.71</v>
      </c>
      <c r="Z15" s="214">
        <v>12.32</v>
      </c>
      <c r="AA15" s="214">
        <v>11.99</v>
      </c>
      <c r="AB15" s="214">
        <v>12.14</v>
      </c>
      <c r="AC15" s="214">
        <v>12.56</v>
      </c>
      <c r="AD15" s="214">
        <v>12.43</v>
      </c>
      <c r="AE15" s="214">
        <v>12.79</v>
      </c>
      <c r="AF15" s="214">
        <v>12.73</v>
      </c>
      <c r="AG15" s="214">
        <v>12.68</v>
      </c>
      <c r="AH15" s="214">
        <v>12.88</v>
      </c>
      <c r="AI15" s="214">
        <v>12.87</v>
      </c>
      <c r="AJ15" s="214">
        <v>12.46</v>
      </c>
      <c r="AK15" s="214">
        <v>12.75</v>
      </c>
      <c r="AL15" s="214">
        <v>12.23</v>
      </c>
      <c r="AM15" s="214">
        <v>12.21</v>
      </c>
      <c r="AN15" s="214">
        <v>12.79</v>
      </c>
      <c r="AO15" s="214">
        <v>12.89</v>
      </c>
      <c r="AP15" s="214">
        <v>12.72</v>
      </c>
      <c r="AQ15" s="214">
        <v>13.07</v>
      </c>
      <c r="AR15" s="214">
        <v>13.2</v>
      </c>
      <c r="AS15" s="214">
        <v>13.08</v>
      </c>
      <c r="AT15" s="214">
        <v>13.15</v>
      </c>
      <c r="AU15" s="214">
        <v>13.28</v>
      </c>
      <c r="AV15" s="214">
        <v>12.8</v>
      </c>
      <c r="AW15" s="214">
        <v>12.94</v>
      </c>
      <c r="AX15" s="214">
        <v>12.45</v>
      </c>
      <c r="AY15" s="214">
        <v>12.25</v>
      </c>
      <c r="AZ15" s="214">
        <v>12.66</v>
      </c>
      <c r="BA15" s="214">
        <v>12.99</v>
      </c>
      <c r="BB15" s="214">
        <v>12.88</v>
      </c>
      <c r="BC15" s="214">
        <v>13.15</v>
      </c>
      <c r="BD15" s="214">
        <v>13.05</v>
      </c>
      <c r="BE15" s="214">
        <v>13.13</v>
      </c>
      <c r="BF15" s="214">
        <v>13.3</v>
      </c>
      <c r="BG15" s="214">
        <v>13.01</v>
      </c>
      <c r="BH15" s="214">
        <v>12.7654</v>
      </c>
      <c r="BI15" s="214">
        <v>12.978210000000001</v>
      </c>
      <c r="BJ15" s="355">
        <v>12.58813</v>
      </c>
      <c r="BK15" s="355">
        <v>12.603479999999999</v>
      </c>
      <c r="BL15" s="355">
        <v>12.98394</v>
      </c>
      <c r="BM15" s="355">
        <v>13.31569</v>
      </c>
      <c r="BN15" s="355">
        <v>13.427989999999999</v>
      </c>
      <c r="BO15" s="355">
        <v>13.730790000000001</v>
      </c>
      <c r="BP15" s="355">
        <v>13.643179999999999</v>
      </c>
      <c r="BQ15" s="355">
        <v>13.57098</v>
      </c>
      <c r="BR15" s="355">
        <v>13.637969999999999</v>
      </c>
      <c r="BS15" s="355">
        <v>13.453989999999999</v>
      </c>
      <c r="BT15" s="355">
        <v>13.126609999999999</v>
      </c>
      <c r="BU15" s="355">
        <v>13.3932</v>
      </c>
      <c r="BV15" s="355">
        <v>12.913399999999999</v>
      </c>
    </row>
    <row r="16" spans="1:74" ht="11.1" customHeight="1" x14ac:dyDescent="0.2">
      <c r="A16" s="119"/>
      <c r="B16" s="122" t="s">
        <v>11</v>
      </c>
      <c r="C16" s="490"/>
      <c r="D16" s="490"/>
      <c r="E16" s="490"/>
      <c r="F16" s="490"/>
      <c r="G16" s="490"/>
      <c r="H16" s="490"/>
      <c r="I16" s="490"/>
      <c r="J16" s="490"/>
      <c r="K16" s="490"/>
      <c r="L16" s="490"/>
      <c r="M16" s="490"/>
      <c r="N16" s="490"/>
      <c r="O16" s="490"/>
      <c r="P16" s="490"/>
      <c r="Q16" s="490"/>
      <c r="R16" s="490"/>
      <c r="S16" s="490"/>
      <c r="T16" s="490"/>
      <c r="U16" s="490"/>
      <c r="V16" s="490"/>
      <c r="W16" s="490"/>
      <c r="X16" s="490"/>
      <c r="Y16" s="490"/>
      <c r="Z16" s="490"/>
      <c r="AA16" s="490"/>
      <c r="AB16" s="490"/>
      <c r="AC16" s="490"/>
      <c r="AD16" s="490"/>
      <c r="AE16" s="490"/>
      <c r="AF16" s="490"/>
      <c r="AG16" s="490"/>
      <c r="AH16" s="490"/>
      <c r="AI16" s="490"/>
      <c r="AJ16" s="490"/>
      <c r="AK16" s="490"/>
      <c r="AL16" s="490"/>
      <c r="AM16" s="490"/>
      <c r="AN16" s="490"/>
      <c r="AO16" s="490"/>
      <c r="AP16" s="490"/>
      <c r="AQ16" s="490"/>
      <c r="AR16" s="490"/>
      <c r="AS16" s="490"/>
      <c r="AT16" s="490"/>
      <c r="AU16" s="490"/>
      <c r="AV16" s="490"/>
      <c r="AW16" s="490"/>
      <c r="AX16" s="490"/>
      <c r="AY16" s="490"/>
      <c r="AZ16" s="490"/>
      <c r="BA16" s="490"/>
      <c r="BB16" s="490"/>
      <c r="BC16" s="490"/>
      <c r="BD16" s="490"/>
      <c r="BE16" s="490"/>
      <c r="BF16" s="490"/>
      <c r="BG16" s="490"/>
      <c r="BH16" s="490"/>
      <c r="BI16" s="490"/>
      <c r="BJ16" s="491"/>
      <c r="BK16" s="491"/>
      <c r="BL16" s="491"/>
      <c r="BM16" s="491"/>
      <c r="BN16" s="491"/>
      <c r="BO16" s="491"/>
      <c r="BP16" s="491"/>
      <c r="BQ16" s="491"/>
      <c r="BR16" s="491"/>
      <c r="BS16" s="491"/>
      <c r="BT16" s="491"/>
      <c r="BU16" s="491"/>
      <c r="BV16" s="491"/>
    </row>
    <row r="17" spans="1:74" ht="11.1" customHeight="1" x14ac:dyDescent="0.2">
      <c r="A17" s="119" t="s">
        <v>776</v>
      </c>
      <c r="B17" s="205" t="s">
        <v>567</v>
      </c>
      <c r="C17" s="214">
        <v>15.573821423</v>
      </c>
      <c r="D17" s="214">
        <v>15.974066147</v>
      </c>
      <c r="E17" s="214">
        <v>15.550869575</v>
      </c>
      <c r="F17" s="214">
        <v>14.476761706</v>
      </c>
      <c r="G17" s="214">
        <v>13.982937221</v>
      </c>
      <c r="H17" s="214">
        <v>14.373264212</v>
      </c>
      <c r="I17" s="214">
        <v>14.315950037</v>
      </c>
      <c r="J17" s="214">
        <v>14.65935176</v>
      </c>
      <c r="K17" s="214">
        <v>14.363121622</v>
      </c>
      <c r="L17" s="214">
        <v>14.060485913000001</v>
      </c>
      <c r="M17" s="214">
        <v>13.999395651</v>
      </c>
      <c r="N17" s="214">
        <v>15.003162998000001</v>
      </c>
      <c r="O17" s="214">
        <v>16.314456958000001</v>
      </c>
      <c r="P17" s="214">
        <v>17.253040842000001</v>
      </c>
      <c r="Q17" s="214">
        <v>16.902234652000001</v>
      </c>
      <c r="R17" s="214">
        <v>15.695309827999999</v>
      </c>
      <c r="S17" s="214">
        <v>15.145547477999999</v>
      </c>
      <c r="T17" s="214">
        <v>14.970571458</v>
      </c>
      <c r="U17" s="214">
        <v>14.819655142</v>
      </c>
      <c r="V17" s="214">
        <v>14.906760697999999</v>
      </c>
      <c r="W17" s="214">
        <v>15.029492757</v>
      </c>
      <c r="X17" s="214">
        <v>15.065967892</v>
      </c>
      <c r="Y17" s="214">
        <v>14.636707569</v>
      </c>
      <c r="Z17" s="214">
        <v>14.885184487</v>
      </c>
      <c r="AA17" s="214">
        <v>15.104742558</v>
      </c>
      <c r="AB17" s="214">
        <v>15.602033486</v>
      </c>
      <c r="AC17" s="214">
        <v>15.331411805</v>
      </c>
      <c r="AD17" s="214">
        <v>15.181022395999999</v>
      </c>
      <c r="AE17" s="214">
        <v>14.942792387000001</v>
      </c>
      <c r="AF17" s="214">
        <v>15.159099721</v>
      </c>
      <c r="AG17" s="214">
        <v>15.152492327999999</v>
      </c>
      <c r="AH17" s="214">
        <v>15.177783594999999</v>
      </c>
      <c r="AI17" s="214">
        <v>15.471025470000001</v>
      </c>
      <c r="AJ17" s="214">
        <v>15.39705715</v>
      </c>
      <c r="AK17" s="214">
        <v>14.910925379</v>
      </c>
      <c r="AL17" s="214">
        <v>14.693993809</v>
      </c>
      <c r="AM17" s="214">
        <v>15.07</v>
      </c>
      <c r="AN17" s="214">
        <v>15.46</v>
      </c>
      <c r="AO17" s="214">
        <v>14.89</v>
      </c>
      <c r="AP17" s="214">
        <v>15.04</v>
      </c>
      <c r="AQ17" s="214">
        <v>14.84</v>
      </c>
      <c r="AR17" s="214">
        <v>15.5</v>
      </c>
      <c r="AS17" s="214">
        <v>15.66</v>
      </c>
      <c r="AT17" s="214">
        <v>15.52</v>
      </c>
      <c r="AU17" s="214">
        <v>15.9</v>
      </c>
      <c r="AV17" s="214">
        <v>15.63</v>
      </c>
      <c r="AW17" s="214">
        <v>15.49</v>
      </c>
      <c r="AX17" s="214">
        <v>15.45</v>
      </c>
      <c r="AY17" s="214">
        <v>16.579999999999998</v>
      </c>
      <c r="AZ17" s="214">
        <v>16.97</v>
      </c>
      <c r="BA17" s="214">
        <v>16.29</v>
      </c>
      <c r="BB17" s="214">
        <v>15.98</v>
      </c>
      <c r="BC17" s="214">
        <v>15.89</v>
      </c>
      <c r="BD17" s="214">
        <v>15.87</v>
      </c>
      <c r="BE17" s="214">
        <v>15.91</v>
      </c>
      <c r="BF17" s="214">
        <v>16.010000000000002</v>
      </c>
      <c r="BG17" s="214">
        <v>16.670000000000002</v>
      </c>
      <c r="BH17" s="214">
        <v>16.31972</v>
      </c>
      <c r="BI17" s="214">
        <v>16.10951</v>
      </c>
      <c r="BJ17" s="355">
        <v>16.183409999999999</v>
      </c>
      <c r="BK17" s="355">
        <v>16.99363</v>
      </c>
      <c r="BL17" s="355">
        <v>17.233080000000001</v>
      </c>
      <c r="BM17" s="355">
        <v>16.05884</v>
      </c>
      <c r="BN17" s="355">
        <v>15.829129999999999</v>
      </c>
      <c r="BO17" s="355">
        <v>15.692640000000001</v>
      </c>
      <c r="BP17" s="355">
        <v>15.414260000000001</v>
      </c>
      <c r="BQ17" s="355">
        <v>15.684620000000001</v>
      </c>
      <c r="BR17" s="355">
        <v>15.90315</v>
      </c>
      <c r="BS17" s="355">
        <v>16.305859999999999</v>
      </c>
      <c r="BT17" s="355">
        <v>15.844329999999999</v>
      </c>
      <c r="BU17" s="355">
        <v>15.71092</v>
      </c>
      <c r="BV17" s="355">
        <v>15.78401</v>
      </c>
    </row>
    <row r="18" spans="1:74" ht="11.1" customHeight="1" x14ac:dyDescent="0.2">
      <c r="A18" s="119" t="s">
        <v>777</v>
      </c>
      <c r="B18" s="187" t="s">
        <v>600</v>
      </c>
      <c r="C18" s="214">
        <v>14.040020986</v>
      </c>
      <c r="D18" s="214">
        <v>14.646709602</v>
      </c>
      <c r="E18" s="214">
        <v>14.190466059</v>
      </c>
      <c r="F18" s="214">
        <v>13.014075761000001</v>
      </c>
      <c r="G18" s="214">
        <v>13.031627006000001</v>
      </c>
      <c r="H18" s="214">
        <v>13.812274324000001</v>
      </c>
      <c r="I18" s="214">
        <v>14.044981504000001</v>
      </c>
      <c r="J18" s="214">
        <v>13.855209717999999</v>
      </c>
      <c r="K18" s="214">
        <v>14.019689922</v>
      </c>
      <c r="L18" s="214">
        <v>13.186621025999999</v>
      </c>
      <c r="M18" s="214">
        <v>12.958897571</v>
      </c>
      <c r="N18" s="214">
        <v>12.736572652</v>
      </c>
      <c r="O18" s="214">
        <v>12.570255346</v>
      </c>
      <c r="P18" s="214">
        <v>13.343893066</v>
      </c>
      <c r="Q18" s="214">
        <v>13.527020679</v>
      </c>
      <c r="R18" s="214">
        <v>12.732776807</v>
      </c>
      <c r="S18" s="214">
        <v>12.701308815000001</v>
      </c>
      <c r="T18" s="214">
        <v>13.905565158</v>
      </c>
      <c r="U18" s="214">
        <v>13.701838828</v>
      </c>
      <c r="V18" s="214">
        <v>13.569882968</v>
      </c>
      <c r="W18" s="214">
        <v>13.61720877</v>
      </c>
      <c r="X18" s="214">
        <v>12.991960978</v>
      </c>
      <c r="Y18" s="214">
        <v>12.307156946999999</v>
      </c>
      <c r="Z18" s="214">
        <v>12.221743417000001</v>
      </c>
      <c r="AA18" s="214">
        <v>11.882508424999999</v>
      </c>
      <c r="AB18" s="214">
        <v>11.964558072999999</v>
      </c>
      <c r="AC18" s="214">
        <v>12.018360296999999</v>
      </c>
      <c r="AD18" s="214">
        <v>12.1301044</v>
      </c>
      <c r="AE18" s="214">
        <v>12.057739166999999</v>
      </c>
      <c r="AF18" s="214">
        <v>13.011075419999999</v>
      </c>
      <c r="AG18" s="214">
        <v>13.259329985999999</v>
      </c>
      <c r="AH18" s="214">
        <v>13.194758229</v>
      </c>
      <c r="AI18" s="214">
        <v>13.250050395000001</v>
      </c>
      <c r="AJ18" s="214">
        <v>12.544548915</v>
      </c>
      <c r="AK18" s="214">
        <v>12.081446328</v>
      </c>
      <c r="AL18" s="214">
        <v>11.897382086</v>
      </c>
      <c r="AM18" s="214">
        <v>12</v>
      </c>
      <c r="AN18" s="214">
        <v>11.98</v>
      </c>
      <c r="AO18" s="214">
        <v>12.17</v>
      </c>
      <c r="AP18" s="214">
        <v>12.13</v>
      </c>
      <c r="AQ18" s="214">
        <v>12.63</v>
      </c>
      <c r="AR18" s="214">
        <v>13.4</v>
      </c>
      <c r="AS18" s="214">
        <v>13.36</v>
      </c>
      <c r="AT18" s="214">
        <v>13.36</v>
      </c>
      <c r="AU18" s="214">
        <v>13.27</v>
      </c>
      <c r="AV18" s="214">
        <v>12.49</v>
      </c>
      <c r="AW18" s="214">
        <v>12</v>
      </c>
      <c r="AX18" s="214">
        <v>11.72</v>
      </c>
      <c r="AY18" s="214">
        <v>12.36</v>
      </c>
      <c r="AZ18" s="214">
        <v>12.18</v>
      </c>
      <c r="BA18" s="214">
        <v>11.65</v>
      </c>
      <c r="BB18" s="214">
        <v>11.7</v>
      </c>
      <c r="BC18" s="214">
        <v>12.05</v>
      </c>
      <c r="BD18" s="214">
        <v>12.84</v>
      </c>
      <c r="BE18" s="214">
        <v>13.25</v>
      </c>
      <c r="BF18" s="214">
        <v>12.99</v>
      </c>
      <c r="BG18" s="214">
        <v>13.23</v>
      </c>
      <c r="BH18" s="214">
        <v>12.46885</v>
      </c>
      <c r="BI18" s="214">
        <v>12.02805</v>
      </c>
      <c r="BJ18" s="355">
        <v>11.8056</v>
      </c>
      <c r="BK18" s="355">
        <v>12.36979</v>
      </c>
      <c r="BL18" s="355">
        <v>12.18552</v>
      </c>
      <c r="BM18" s="355">
        <v>11.706060000000001</v>
      </c>
      <c r="BN18" s="355">
        <v>11.75423</v>
      </c>
      <c r="BO18" s="355">
        <v>12.080579999999999</v>
      </c>
      <c r="BP18" s="355">
        <v>12.874499999999999</v>
      </c>
      <c r="BQ18" s="355">
        <v>13.26234</v>
      </c>
      <c r="BR18" s="355">
        <v>12.98197</v>
      </c>
      <c r="BS18" s="355">
        <v>13.24145</v>
      </c>
      <c r="BT18" s="355">
        <v>12.51215</v>
      </c>
      <c r="BU18" s="355">
        <v>12.074450000000001</v>
      </c>
      <c r="BV18" s="355">
        <v>11.85872</v>
      </c>
    </row>
    <row r="19" spans="1:74" ht="11.1" customHeight="1" x14ac:dyDescent="0.2">
      <c r="A19" s="119" t="s">
        <v>778</v>
      </c>
      <c r="B19" s="205" t="s">
        <v>568</v>
      </c>
      <c r="C19" s="214">
        <v>9.5776526895000007</v>
      </c>
      <c r="D19" s="214">
        <v>9.9371086334999994</v>
      </c>
      <c r="E19" s="214">
        <v>9.9511411110000001</v>
      </c>
      <c r="F19" s="214">
        <v>10.047589083</v>
      </c>
      <c r="G19" s="214">
        <v>10.039934932</v>
      </c>
      <c r="H19" s="214">
        <v>10.246258201</v>
      </c>
      <c r="I19" s="214">
        <v>10.21515943</v>
      </c>
      <c r="J19" s="214">
        <v>10.25278292</v>
      </c>
      <c r="K19" s="214">
        <v>9.7690002220000007</v>
      </c>
      <c r="L19" s="214">
        <v>10.183501510999999</v>
      </c>
      <c r="M19" s="214">
        <v>10.077363099999999</v>
      </c>
      <c r="N19" s="214">
        <v>9.9762280729999997</v>
      </c>
      <c r="O19" s="214">
        <v>9.6229572989999994</v>
      </c>
      <c r="P19" s="214">
        <v>9.8416027902999996</v>
      </c>
      <c r="Q19" s="214">
        <v>10.009736991</v>
      </c>
      <c r="R19" s="214">
        <v>9.9195900860999995</v>
      </c>
      <c r="S19" s="214">
        <v>9.9677579797</v>
      </c>
      <c r="T19" s="214">
        <v>10.100003216999999</v>
      </c>
      <c r="U19" s="214">
        <v>10.193378252</v>
      </c>
      <c r="V19" s="214">
        <v>10.092400929</v>
      </c>
      <c r="W19" s="214">
        <v>10.026771181000001</v>
      </c>
      <c r="X19" s="214">
        <v>9.9756902163000003</v>
      </c>
      <c r="Y19" s="214">
        <v>9.9330590678000004</v>
      </c>
      <c r="Z19" s="214">
        <v>9.6595238749999996</v>
      </c>
      <c r="AA19" s="214">
        <v>9.6059627195000008</v>
      </c>
      <c r="AB19" s="214">
        <v>9.8082229446000007</v>
      </c>
      <c r="AC19" s="214">
        <v>9.8374674377000009</v>
      </c>
      <c r="AD19" s="214">
        <v>9.8830967594000008</v>
      </c>
      <c r="AE19" s="214">
        <v>10.039406247000001</v>
      </c>
      <c r="AF19" s="214">
        <v>9.9865964138999992</v>
      </c>
      <c r="AG19" s="214">
        <v>9.9875006478999993</v>
      </c>
      <c r="AH19" s="214">
        <v>10.010501974</v>
      </c>
      <c r="AI19" s="214">
        <v>10.079436661000001</v>
      </c>
      <c r="AJ19" s="214">
        <v>10.142913457000001</v>
      </c>
      <c r="AK19" s="214">
        <v>10.144413363</v>
      </c>
      <c r="AL19" s="214">
        <v>9.9560592799999998</v>
      </c>
      <c r="AM19" s="214">
        <v>9.81</v>
      </c>
      <c r="AN19" s="214">
        <v>10.1</v>
      </c>
      <c r="AO19" s="214">
        <v>10.39</v>
      </c>
      <c r="AP19" s="214">
        <v>10.25</v>
      </c>
      <c r="AQ19" s="214">
        <v>10.44</v>
      </c>
      <c r="AR19" s="214">
        <v>10.28</v>
      </c>
      <c r="AS19" s="214">
        <v>10.07</v>
      </c>
      <c r="AT19" s="214">
        <v>10.220000000000001</v>
      </c>
      <c r="AU19" s="214">
        <v>10.16</v>
      </c>
      <c r="AV19" s="214">
        <v>10.130000000000001</v>
      </c>
      <c r="AW19" s="214">
        <v>10.16</v>
      </c>
      <c r="AX19" s="214">
        <v>9.92</v>
      </c>
      <c r="AY19" s="214">
        <v>10.039999999999999</v>
      </c>
      <c r="AZ19" s="214">
        <v>10.15</v>
      </c>
      <c r="BA19" s="214">
        <v>10.1</v>
      </c>
      <c r="BB19" s="214">
        <v>10.18</v>
      </c>
      <c r="BC19" s="214">
        <v>10.199999999999999</v>
      </c>
      <c r="BD19" s="214">
        <v>10.07</v>
      </c>
      <c r="BE19" s="214">
        <v>10.15</v>
      </c>
      <c r="BF19" s="214">
        <v>10.029999999999999</v>
      </c>
      <c r="BG19" s="214">
        <v>10.07</v>
      </c>
      <c r="BH19" s="214">
        <v>10.131930000000001</v>
      </c>
      <c r="BI19" s="214">
        <v>10.244160000000001</v>
      </c>
      <c r="BJ19" s="355">
        <v>10.05753</v>
      </c>
      <c r="BK19" s="355">
        <v>10.166969999999999</v>
      </c>
      <c r="BL19" s="355">
        <v>10.323309999999999</v>
      </c>
      <c r="BM19" s="355">
        <v>10.30706</v>
      </c>
      <c r="BN19" s="355">
        <v>10.405480000000001</v>
      </c>
      <c r="BO19" s="355">
        <v>10.439550000000001</v>
      </c>
      <c r="BP19" s="355">
        <v>10.29222</v>
      </c>
      <c r="BQ19" s="355">
        <v>10.34904</v>
      </c>
      <c r="BR19" s="355">
        <v>10.19537</v>
      </c>
      <c r="BS19" s="355">
        <v>10.208270000000001</v>
      </c>
      <c r="BT19" s="355">
        <v>10.25102</v>
      </c>
      <c r="BU19" s="355">
        <v>10.357100000000001</v>
      </c>
      <c r="BV19" s="355">
        <v>10.18286</v>
      </c>
    </row>
    <row r="20" spans="1:74" ht="11.1" customHeight="1" x14ac:dyDescent="0.2">
      <c r="A20" s="119" t="s">
        <v>779</v>
      </c>
      <c r="B20" s="205" t="s">
        <v>569</v>
      </c>
      <c r="C20" s="214">
        <v>8.4532543651999994</v>
      </c>
      <c r="D20" s="214">
        <v>8.6677804620999996</v>
      </c>
      <c r="E20" s="214">
        <v>8.9596146096999991</v>
      </c>
      <c r="F20" s="214">
        <v>8.9897185271000009</v>
      </c>
      <c r="G20" s="214">
        <v>9.3899483876000005</v>
      </c>
      <c r="H20" s="214">
        <v>10.039750980999999</v>
      </c>
      <c r="I20" s="214">
        <v>10.145032848</v>
      </c>
      <c r="J20" s="214">
        <v>10.189072490999999</v>
      </c>
      <c r="K20" s="214">
        <v>9.5706246999999998</v>
      </c>
      <c r="L20" s="214">
        <v>9.0568097321999996</v>
      </c>
      <c r="M20" s="214">
        <v>8.7789776176000007</v>
      </c>
      <c r="N20" s="214">
        <v>8.5673307970000003</v>
      </c>
      <c r="O20" s="214">
        <v>8.5151461275999996</v>
      </c>
      <c r="P20" s="214">
        <v>8.6066145547000001</v>
      </c>
      <c r="Q20" s="214">
        <v>8.6250471405999996</v>
      </c>
      <c r="R20" s="214">
        <v>8.9571513036999999</v>
      </c>
      <c r="S20" s="214">
        <v>9.3983631035999995</v>
      </c>
      <c r="T20" s="214">
        <v>10.198256784</v>
      </c>
      <c r="U20" s="214">
        <v>10.202046221</v>
      </c>
      <c r="V20" s="214">
        <v>10.178145394</v>
      </c>
      <c r="W20" s="214">
        <v>9.5147276351999999</v>
      </c>
      <c r="X20" s="214">
        <v>9.1173378295000003</v>
      </c>
      <c r="Y20" s="214">
        <v>8.8565785197999993</v>
      </c>
      <c r="Z20" s="214">
        <v>8.7418906396999994</v>
      </c>
      <c r="AA20" s="214">
        <v>8.7949072140000002</v>
      </c>
      <c r="AB20" s="214">
        <v>8.9784210425000008</v>
      </c>
      <c r="AC20" s="214">
        <v>9.0223215413000002</v>
      </c>
      <c r="AD20" s="214">
        <v>9.1636530003000001</v>
      </c>
      <c r="AE20" s="214">
        <v>9.6858538451000005</v>
      </c>
      <c r="AF20" s="214">
        <v>10.325402219000001</v>
      </c>
      <c r="AG20" s="214">
        <v>10.303674568</v>
      </c>
      <c r="AH20" s="214">
        <v>10.390038774000001</v>
      </c>
      <c r="AI20" s="214">
        <v>9.9161274533999997</v>
      </c>
      <c r="AJ20" s="214">
        <v>9.2869511938000002</v>
      </c>
      <c r="AK20" s="214">
        <v>9.2697753763000001</v>
      </c>
      <c r="AL20" s="214">
        <v>8.9218862330000004</v>
      </c>
      <c r="AM20" s="214">
        <v>8.8800000000000008</v>
      </c>
      <c r="AN20" s="214">
        <v>9.44</v>
      </c>
      <c r="AO20" s="214">
        <v>9.15</v>
      </c>
      <c r="AP20" s="214">
        <v>9.49</v>
      </c>
      <c r="AQ20" s="214">
        <v>10.08</v>
      </c>
      <c r="AR20" s="214">
        <v>10.76</v>
      </c>
      <c r="AS20" s="214">
        <v>10.81</v>
      </c>
      <c r="AT20" s="214">
        <v>10.83</v>
      </c>
      <c r="AU20" s="214">
        <v>10.11</v>
      </c>
      <c r="AV20" s="214">
        <v>9.56</v>
      </c>
      <c r="AW20" s="214">
        <v>9.25</v>
      </c>
      <c r="AX20" s="214">
        <v>8.98</v>
      </c>
      <c r="AY20" s="214">
        <v>9</v>
      </c>
      <c r="AZ20" s="214">
        <v>9.23</v>
      </c>
      <c r="BA20" s="214">
        <v>9.3000000000000007</v>
      </c>
      <c r="BB20" s="214">
        <v>9.2899999999999991</v>
      </c>
      <c r="BC20" s="214">
        <v>10.01</v>
      </c>
      <c r="BD20" s="214">
        <v>10.68</v>
      </c>
      <c r="BE20" s="214">
        <v>10.73</v>
      </c>
      <c r="BF20" s="214">
        <v>10.42</v>
      </c>
      <c r="BG20" s="214">
        <v>9.9499999999999993</v>
      </c>
      <c r="BH20" s="214">
        <v>9.5597069999999995</v>
      </c>
      <c r="BI20" s="214">
        <v>9.3387379999999993</v>
      </c>
      <c r="BJ20" s="355">
        <v>9.1638959999999994</v>
      </c>
      <c r="BK20" s="355">
        <v>9.0896869999999996</v>
      </c>
      <c r="BL20" s="355">
        <v>9.4278119999999994</v>
      </c>
      <c r="BM20" s="355">
        <v>9.516648</v>
      </c>
      <c r="BN20" s="355">
        <v>9.5457649999999994</v>
      </c>
      <c r="BO20" s="355">
        <v>10.32366</v>
      </c>
      <c r="BP20" s="355">
        <v>11.004960000000001</v>
      </c>
      <c r="BQ20" s="355">
        <v>10.96768</v>
      </c>
      <c r="BR20" s="355">
        <v>10.64695</v>
      </c>
      <c r="BS20" s="355">
        <v>10.195600000000001</v>
      </c>
      <c r="BT20" s="355">
        <v>9.7871520000000007</v>
      </c>
      <c r="BU20" s="355">
        <v>9.5762300000000007</v>
      </c>
      <c r="BV20" s="355">
        <v>9.3831140000000008</v>
      </c>
    </row>
    <row r="21" spans="1:74" ht="11.1" customHeight="1" x14ac:dyDescent="0.2">
      <c r="A21" s="119" t="s">
        <v>780</v>
      </c>
      <c r="B21" s="205" t="s">
        <v>570</v>
      </c>
      <c r="C21" s="214">
        <v>9.5955725304000001</v>
      </c>
      <c r="D21" s="214">
        <v>9.8918487508999995</v>
      </c>
      <c r="E21" s="214">
        <v>9.7198953899999996</v>
      </c>
      <c r="F21" s="214">
        <v>9.5974165201999995</v>
      </c>
      <c r="G21" s="214">
        <v>9.5006574628999996</v>
      </c>
      <c r="H21" s="214">
        <v>9.6894003589000004</v>
      </c>
      <c r="I21" s="214">
        <v>9.6657365877999997</v>
      </c>
      <c r="J21" s="214">
        <v>9.5778272642999998</v>
      </c>
      <c r="K21" s="214">
        <v>10.266988648</v>
      </c>
      <c r="L21" s="214">
        <v>9.5126713426999991</v>
      </c>
      <c r="M21" s="214">
        <v>9.6811675496999996</v>
      </c>
      <c r="N21" s="214">
        <v>9.4847299726000003</v>
      </c>
      <c r="O21" s="214">
        <v>9.4961947671000004</v>
      </c>
      <c r="P21" s="214">
        <v>9.7674941190000002</v>
      </c>
      <c r="Q21" s="214">
        <v>9.6356623366999994</v>
      </c>
      <c r="R21" s="214">
        <v>9.4065313331000002</v>
      </c>
      <c r="S21" s="214">
        <v>9.3988216814999994</v>
      </c>
      <c r="T21" s="214">
        <v>9.4589730298999992</v>
      </c>
      <c r="U21" s="214">
        <v>9.7436303438999996</v>
      </c>
      <c r="V21" s="214">
        <v>9.4779786210000001</v>
      </c>
      <c r="W21" s="214">
        <v>9.4745665117000009</v>
      </c>
      <c r="X21" s="214">
        <v>9.4075099056999996</v>
      </c>
      <c r="Y21" s="214">
        <v>9.3022847358000007</v>
      </c>
      <c r="Z21" s="214">
        <v>9.2457469613000001</v>
      </c>
      <c r="AA21" s="214">
        <v>9.3205561284999998</v>
      </c>
      <c r="AB21" s="214">
        <v>9.4463814847999998</v>
      </c>
      <c r="AC21" s="214">
        <v>9.2287710311000009</v>
      </c>
      <c r="AD21" s="214">
        <v>9.1692888617000001</v>
      </c>
      <c r="AE21" s="214">
        <v>9.1984099296000004</v>
      </c>
      <c r="AF21" s="214">
        <v>9.3105224857</v>
      </c>
      <c r="AG21" s="214">
        <v>9.2265688929999996</v>
      </c>
      <c r="AH21" s="214">
        <v>9.2161903181000007</v>
      </c>
      <c r="AI21" s="214">
        <v>9.2031148117000008</v>
      </c>
      <c r="AJ21" s="214">
        <v>9.2352254334000001</v>
      </c>
      <c r="AK21" s="214">
        <v>9.2332733702999992</v>
      </c>
      <c r="AL21" s="214">
        <v>9.1434315697000006</v>
      </c>
      <c r="AM21" s="214">
        <v>9.3000000000000007</v>
      </c>
      <c r="AN21" s="214">
        <v>9.4600000000000009</v>
      </c>
      <c r="AO21" s="214">
        <v>9.39</v>
      </c>
      <c r="AP21" s="214">
        <v>9.3699999999999992</v>
      </c>
      <c r="AQ21" s="214">
        <v>9.32</v>
      </c>
      <c r="AR21" s="214">
        <v>9.34</v>
      </c>
      <c r="AS21" s="214">
        <v>9.3699999999999992</v>
      </c>
      <c r="AT21" s="214">
        <v>9.4</v>
      </c>
      <c r="AU21" s="214">
        <v>9.52</v>
      </c>
      <c r="AV21" s="214">
        <v>9.51</v>
      </c>
      <c r="AW21" s="214">
        <v>9.36</v>
      </c>
      <c r="AX21" s="214">
        <v>9.36</v>
      </c>
      <c r="AY21" s="214">
        <v>9.7200000000000006</v>
      </c>
      <c r="AZ21" s="214">
        <v>9.75</v>
      </c>
      <c r="BA21" s="214">
        <v>9.3800000000000008</v>
      </c>
      <c r="BB21" s="214">
        <v>9.35</v>
      </c>
      <c r="BC21" s="214">
        <v>9.24</v>
      </c>
      <c r="BD21" s="214">
        <v>9.31</v>
      </c>
      <c r="BE21" s="214">
        <v>9.27</v>
      </c>
      <c r="BF21" s="214">
        <v>9.1</v>
      </c>
      <c r="BG21" s="214">
        <v>9.16</v>
      </c>
      <c r="BH21" s="214">
        <v>9.3574579999999994</v>
      </c>
      <c r="BI21" s="214">
        <v>9.3383409999999998</v>
      </c>
      <c r="BJ21" s="355">
        <v>9.43032</v>
      </c>
      <c r="BK21" s="355">
        <v>10.07001</v>
      </c>
      <c r="BL21" s="355">
        <v>10.063179999999999</v>
      </c>
      <c r="BM21" s="355">
        <v>9.6694969999999998</v>
      </c>
      <c r="BN21" s="355">
        <v>9.6155600000000003</v>
      </c>
      <c r="BO21" s="355">
        <v>9.4909339999999993</v>
      </c>
      <c r="BP21" s="355">
        <v>9.5357819999999993</v>
      </c>
      <c r="BQ21" s="355">
        <v>9.4553989999999999</v>
      </c>
      <c r="BR21" s="355">
        <v>9.2475149999999999</v>
      </c>
      <c r="BS21" s="355">
        <v>9.2858619999999998</v>
      </c>
      <c r="BT21" s="355">
        <v>9.4492449999999995</v>
      </c>
      <c r="BU21" s="355">
        <v>9.4130079999999996</v>
      </c>
      <c r="BV21" s="355">
        <v>9.4877870000000009</v>
      </c>
    </row>
    <row r="22" spans="1:74" ht="11.1" customHeight="1" x14ac:dyDescent="0.2">
      <c r="A22" s="119" t="s">
        <v>781</v>
      </c>
      <c r="B22" s="205" t="s">
        <v>571</v>
      </c>
      <c r="C22" s="214">
        <v>10.005669799</v>
      </c>
      <c r="D22" s="214">
        <v>10.213771696</v>
      </c>
      <c r="E22" s="214">
        <v>10.591270744999999</v>
      </c>
      <c r="F22" s="214">
        <v>10.464075617000001</v>
      </c>
      <c r="G22" s="214">
        <v>10.469384877</v>
      </c>
      <c r="H22" s="214">
        <v>10.573723655</v>
      </c>
      <c r="I22" s="214">
        <v>10.573064073999999</v>
      </c>
      <c r="J22" s="214">
        <v>10.418290101</v>
      </c>
      <c r="K22" s="214">
        <v>10.175105428</v>
      </c>
      <c r="L22" s="214">
        <v>10.114480685</v>
      </c>
      <c r="M22" s="214">
        <v>10.265060657999999</v>
      </c>
      <c r="N22" s="214">
        <v>10.256305669</v>
      </c>
      <c r="O22" s="214">
        <v>10.0544121</v>
      </c>
      <c r="P22" s="214">
        <v>10.332084921</v>
      </c>
      <c r="Q22" s="214">
        <v>10.175801995</v>
      </c>
      <c r="R22" s="214">
        <v>10.276728962</v>
      </c>
      <c r="S22" s="214">
        <v>10.217670986</v>
      </c>
      <c r="T22" s="214">
        <v>10.379832552</v>
      </c>
      <c r="U22" s="214">
        <v>10.299759205999999</v>
      </c>
      <c r="V22" s="214">
        <v>10.30372537</v>
      </c>
      <c r="W22" s="214">
        <v>10.335453997</v>
      </c>
      <c r="X22" s="214">
        <v>10.176815055</v>
      </c>
      <c r="Y22" s="214">
        <v>10.142356369</v>
      </c>
      <c r="Z22" s="214">
        <v>10.051081553</v>
      </c>
      <c r="AA22" s="214">
        <v>9.9693226834999997</v>
      </c>
      <c r="AB22" s="214">
        <v>10.000310733999999</v>
      </c>
      <c r="AC22" s="214">
        <v>10.010074657000001</v>
      </c>
      <c r="AD22" s="214">
        <v>9.9939415844999999</v>
      </c>
      <c r="AE22" s="214">
        <v>9.9280274829999993</v>
      </c>
      <c r="AF22" s="214">
        <v>10.26148686</v>
      </c>
      <c r="AG22" s="214">
        <v>10.232529728999999</v>
      </c>
      <c r="AH22" s="214">
        <v>10.210977285</v>
      </c>
      <c r="AI22" s="214">
        <v>10.299693940999999</v>
      </c>
      <c r="AJ22" s="214">
        <v>10.393426496</v>
      </c>
      <c r="AK22" s="214">
        <v>10.453388109</v>
      </c>
      <c r="AL22" s="214">
        <v>10.542033696000001</v>
      </c>
      <c r="AM22" s="214">
        <v>10.51</v>
      </c>
      <c r="AN22" s="214">
        <v>10.68</v>
      </c>
      <c r="AO22" s="214">
        <v>10.6</v>
      </c>
      <c r="AP22" s="214">
        <v>10.51</v>
      </c>
      <c r="AQ22" s="214">
        <v>10.5</v>
      </c>
      <c r="AR22" s="214">
        <v>10.73</v>
      </c>
      <c r="AS22" s="214">
        <v>10.62</v>
      </c>
      <c r="AT22" s="214">
        <v>10.59</v>
      </c>
      <c r="AU22" s="214">
        <v>10.73</v>
      </c>
      <c r="AV22" s="214">
        <v>10.5</v>
      </c>
      <c r="AW22" s="214">
        <v>10.7</v>
      </c>
      <c r="AX22" s="214">
        <v>10.57</v>
      </c>
      <c r="AY22" s="214">
        <v>10.27</v>
      </c>
      <c r="AZ22" s="214">
        <v>10.56</v>
      </c>
      <c r="BA22" s="214">
        <v>10.73</v>
      </c>
      <c r="BB22" s="214">
        <v>10.58</v>
      </c>
      <c r="BC22" s="214">
        <v>10.41</v>
      </c>
      <c r="BD22" s="214">
        <v>10.48</v>
      </c>
      <c r="BE22" s="214">
        <v>10.31</v>
      </c>
      <c r="BF22" s="214">
        <v>10.34</v>
      </c>
      <c r="BG22" s="214">
        <v>10.36</v>
      </c>
      <c r="BH22" s="214">
        <v>10.299160000000001</v>
      </c>
      <c r="BI22" s="214">
        <v>10.65982</v>
      </c>
      <c r="BJ22" s="355">
        <v>10.664440000000001</v>
      </c>
      <c r="BK22" s="355">
        <v>10.04142</v>
      </c>
      <c r="BL22" s="355">
        <v>10.492089999999999</v>
      </c>
      <c r="BM22" s="355">
        <v>10.78492</v>
      </c>
      <c r="BN22" s="355">
        <v>10.701919999999999</v>
      </c>
      <c r="BO22" s="355">
        <v>10.6356</v>
      </c>
      <c r="BP22" s="355">
        <v>10.69369</v>
      </c>
      <c r="BQ22" s="355">
        <v>10.440939999999999</v>
      </c>
      <c r="BR22" s="355">
        <v>10.381640000000001</v>
      </c>
      <c r="BS22" s="355">
        <v>10.432980000000001</v>
      </c>
      <c r="BT22" s="355">
        <v>10.31589</v>
      </c>
      <c r="BU22" s="355">
        <v>10.64603</v>
      </c>
      <c r="BV22" s="355">
        <v>10.698040000000001</v>
      </c>
    </row>
    <row r="23" spans="1:74" ht="11.1" customHeight="1" x14ac:dyDescent="0.2">
      <c r="A23" s="119" t="s">
        <v>782</v>
      </c>
      <c r="B23" s="205" t="s">
        <v>572</v>
      </c>
      <c r="C23" s="214">
        <v>8.0099564843</v>
      </c>
      <c r="D23" s="214">
        <v>8.1241035693000008</v>
      </c>
      <c r="E23" s="214">
        <v>8.3422623326000007</v>
      </c>
      <c r="F23" s="214">
        <v>8.3371017516000006</v>
      </c>
      <c r="G23" s="214">
        <v>8.3056419862999995</v>
      </c>
      <c r="H23" s="214">
        <v>8.4382848079000006</v>
      </c>
      <c r="I23" s="214">
        <v>8.4688095700999995</v>
      </c>
      <c r="J23" s="214">
        <v>8.2988578044000008</v>
      </c>
      <c r="K23" s="214">
        <v>8.2473783462999997</v>
      </c>
      <c r="L23" s="214">
        <v>8.2414636474999998</v>
      </c>
      <c r="M23" s="214">
        <v>8.1966905096999998</v>
      </c>
      <c r="N23" s="214">
        <v>8.1014656127000002</v>
      </c>
      <c r="O23" s="214">
        <v>8.2923188279000009</v>
      </c>
      <c r="P23" s="214">
        <v>8.3810549014000006</v>
      </c>
      <c r="Q23" s="214">
        <v>8.3940601840000006</v>
      </c>
      <c r="R23" s="214">
        <v>7.9903938595000001</v>
      </c>
      <c r="S23" s="214">
        <v>8.2128055480000004</v>
      </c>
      <c r="T23" s="214">
        <v>8.2891514418999996</v>
      </c>
      <c r="U23" s="214">
        <v>8.1772034325000007</v>
      </c>
      <c r="V23" s="214">
        <v>8.2481270809999998</v>
      </c>
      <c r="W23" s="214">
        <v>8.2186301891000006</v>
      </c>
      <c r="X23" s="214">
        <v>8.0403781013</v>
      </c>
      <c r="Y23" s="214">
        <v>7.9703493817000002</v>
      </c>
      <c r="Z23" s="214">
        <v>7.8829164396999998</v>
      </c>
      <c r="AA23" s="214">
        <v>8.1755482692000001</v>
      </c>
      <c r="AB23" s="214">
        <v>8.2672297176999994</v>
      </c>
      <c r="AC23" s="214">
        <v>8.2812295918000007</v>
      </c>
      <c r="AD23" s="214">
        <v>8.1543240160000003</v>
      </c>
      <c r="AE23" s="214">
        <v>8.1957976135999999</v>
      </c>
      <c r="AF23" s="214">
        <v>8.2710036457000005</v>
      </c>
      <c r="AG23" s="214">
        <v>8.1658976023999994</v>
      </c>
      <c r="AH23" s="214">
        <v>8.2227453885999999</v>
      </c>
      <c r="AI23" s="214">
        <v>8.3298132034000005</v>
      </c>
      <c r="AJ23" s="214">
        <v>8.3416221890000006</v>
      </c>
      <c r="AK23" s="214">
        <v>8.1617750828000002</v>
      </c>
      <c r="AL23" s="214">
        <v>8.2222224835999995</v>
      </c>
      <c r="AM23" s="214">
        <v>8.19</v>
      </c>
      <c r="AN23" s="214">
        <v>8.5299999999999994</v>
      </c>
      <c r="AO23" s="214">
        <v>8.33</v>
      </c>
      <c r="AP23" s="214">
        <v>8.3800000000000008</v>
      </c>
      <c r="AQ23" s="214">
        <v>8.36</v>
      </c>
      <c r="AR23" s="214">
        <v>8.5299999999999994</v>
      </c>
      <c r="AS23" s="214">
        <v>8.41</v>
      </c>
      <c r="AT23" s="214">
        <v>8.33</v>
      </c>
      <c r="AU23" s="214">
        <v>8.34</v>
      </c>
      <c r="AV23" s="214">
        <v>8.26</v>
      </c>
      <c r="AW23" s="214">
        <v>8.35</v>
      </c>
      <c r="AX23" s="214">
        <v>8.1300000000000008</v>
      </c>
      <c r="AY23" s="214">
        <v>8.2200000000000006</v>
      </c>
      <c r="AZ23" s="214">
        <v>8.5</v>
      </c>
      <c r="BA23" s="214">
        <v>8.4</v>
      </c>
      <c r="BB23" s="214">
        <v>8.19</v>
      </c>
      <c r="BC23" s="214">
        <v>8.1</v>
      </c>
      <c r="BD23" s="214">
        <v>8.2200000000000006</v>
      </c>
      <c r="BE23" s="214">
        <v>8.11</v>
      </c>
      <c r="BF23" s="214">
        <v>8.25</v>
      </c>
      <c r="BG23" s="214">
        <v>7.97</v>
      </c>
      <c r="BH23" s="214">
        <v>7.9744260000000002</v>
      </c>
      <c r="BI23" s="214">
        <v>8.0529430000000009</v>
      </c>
      <c r="BJ23" s="355">
        <v>7.9363929999999998</v>
      </c>
      <c r="BK23" s="355">
        <v>7.8553030000000001</v>
      </c>
      <c r="BL23" s="355">
        <v>8.1482679999999998</v>
      </c>
      <c r="BM23" s="355">
        <v>8.0363100000000003</v>
      </c>
      <c r="BN23" s="355">
        <v>7.8804559999999997</v>
      </c>
      <c r="BO23" s="355">
        <v>7.8746390000000002</v>
      </c>
      <c r="BP23" s="355">
        <v>8.0022190000000002</v>
      </c>
      <c r="BQ23" s="355">
        <v>7.8442290000000003</v>
      </c>
      <c r="BR23" s="355">
        <v>7.9375660000000003</v>
      </c>
      <c r="BS23" s="355">
        <v>7.7043619999999997</v>
      </c>
      <c r="BT23" s="355">
        <v>7.7127530000000002</v>
      </c>
      <c r="BU23" s="355">
        <v>7.8386889999999996</v>
      </c>
      <c r="BV23" s="355">
        <v>7.742146</v>
      </c>
    </row>
    <row r="24" spans="1:74" ht="11.1" customHeight="1" x14ac:dyDescent="0.2">
      <c r="A24" s="119" t="s">
        <v>783</v>
      </c>
      <c r="B24" s="205" t="s">
        <v>573</v>
      </c>
      <c r="C24" s="214">
        <v>8.9517560336000006</v>
      </c>
      <c r="D24" s="214">
        <v>9.1760643260000005</v>
      </c>
      <c r="E24" s="214">
        <v>9.2072396178999991</v>
      </c>
      <c r="F24" s="214">
        <v>9.4503151202000009</v>
      </c>
      <c r="G24" s="214">
        <v>9.8440510424000003</v>
      </c>
      <c r="H24" s="214">
        <v>10.264335679</v>
      </c>
      <c r="I24" s="214">
        <v>10.276070167</v>
      </c>
      <c r="J24" s="214">
        <v>10.112946956</v>
      </c>
      <c r="K24" s="214">
        <v>10.081891962</v>
      </c>
      <c r="L24" s="214">
        <v>9.6661244355000004</v>
      </c>
      <c r="M24" s="214">
        <v>9.2964844671000009</v>
      </c>
      <c r="N24" s="214">
        <v>9.0212534367000003</v>
      </c>
      <c r="O24" s="214">
        <v>9.2002639352000006</v>
      </c>
      <c r="P24" s="214">
        <v>9.3995448694999997</v>
      </c>
      <c r="Q24" s="214">
        <v>9.4223776558000001</v>
      </c>
      <c r="R24" s="214">
        <v>9.5777087746999996</v>
      </c>
      <c r="S24" s="214">
        <v>9.9187597306999997</v>
      </c>
      <c r="T24" s="214">
        <v>10.181960432</v>
      </c>
      <c r="U24" s="214">
        <v>10.227659426000001</v>
      </c>
      <c r="V24" s="214">
        <v>10.125158336</v>
      </c>
      <c r="W24" s="214">
        <v>10.085117315</v>
      </c>
      <c r="X24" s="214">
        <v>9.7533903712000001</v>
      </c>
      <c r="Y24" s="214">
        <v>9.2585557201000004</v>
      </c>
      <c r="Z24" s="214">
        <v>8.9902162531999998</v>
      </c>
      <c r="AA24" s="214">
        <v>8.7985608436000007</v>
      </c>
      <c r="AB24" s="214">
        <v>9.0390374805999993</v>
      </c>
      <c r="AC24" s="214">
        <v>9.0286367993999992</v>
      </c>
      <c r="AD24" s="214">
        <v>9.2138058906999998</v>
      </c>
      <c r="AE24" s="214">
        <v>9.6978887407999999</v>
      </c>
      <c r="AF24" s="214">
        <v>10.058980314999999</v>
      </c>
      <c r="AG24" s="214">
        <v>9.9069955044999993</v>
      </c>
      <c r="AH24" s="214">
        <v>9.9297190688000008</v>
      </c>
      <c r="AI24" s="214">
        <v>10.01473665</v>
      </c>
      <c r="AJ24" s="214">
        <v>9.6159147603000008</v>
      </c>
      <c r="AK24" s="214">
        <v>9.2062749112999995</v>
      </c>
      <c r="AL24" s="214">
        <v>8.9676399135999993</v>
      </c>
      <c r="AM24" s="214">
        <v>8.92</v>
      </c>
      <c r="AN24" s="214">
        <v>9.15</v>
      </c>
      <c r="AO24" s="214">
        <v>9.19</v>
      </c>
      <c r="AP24" s="214">
        <v>9.36</v>
      </c>
      <c r="AQ24" s="214">
        <v>9.9</v>
      </c>
      <c r="AR24" s="214">
        <v>10.19</v>
      </c>
      <c r="AS24" s="214">
        <v>10.14</v>
      </c>
      <c r="AT24" s="214">
        <v>9.92</v>
      </c>
      <c r="AU24" s="214">
        <v>9.84</v>
      </c>
      <c r="AV24" s="214">
        <v>9.8800000000000008</v>
      </c>
      <c r="AW24" s="214">
        <v>9.2799999999999994</v>
      </c>
      <c r="AX24" s="214">
        <v>9.11</v>
      </c>
      <c r="AY24" s="214">
        <v>9.09</v>
      </c>
      <c r="AZ24" s="214">
        <v>9.36</v>
      </c>
      <c r="BA24" s="214">
        <v>9.33</v>
      </c>
      <c r="BB24" s="214">
        <v>9.52</v>
      </c>
      <c r="BC24" s="214">
        <v>9.92</v>
      </c>
      <c r="BD24" s="214">
        <v>10.119999999999999</v>
      </c>
      <c r="BE24" s="214">
        <v>10.050000000000001</v>
      </c>
      <c r="BF24" s="214">
        <v>10.039999999999999</v>
      </c>
      <c r="BG24" s="214">
        <v>9.8800000000000008</v>
      </c>
      <c r="BH24" s="214">
        <v>10.033519999999999</v>
      </c>
      <c r="BI24" s="214">
        <v>9.4542249999999992</v>
      </c>
      <c r="BJ24" s="355">
        <v>9.3246979999999997</v>
      </c>
      <c r="BK24" s="355">
        <v>9.1225660000000008</v>
      </c>
      <c r="BL24" s="355">
        <v>9.3825920000000007</v>
      </c>
      <c r="BM24" s="355">
        <v>9.3716670000000004</v>
      </c>
      <c r="BN24" s="355">
        <v>9.5903589999999994</v>
      </c>
      <c r="BO24" s="355">
        <v>9.9819010000000006</v>
      </c>
      <c r="BP24" s="355">
        <v>10.201589999999999</v>
      </c>
      <c r="BQ24" s="355">
        <v>10.124599999999999</v>
      </c>
      <c r="BR24" s="355">
        <v>10.094519999999999</v>
      </c>
      <c r="BS24" s="355">
        <v>9.9591349999999998</v>
      </c>
      <c r="BT24" s="355">
        <v>10.079890000000001</v>
      </c>
      <c r="BU24" s="355">
        <v>9.5039619999999996</v>
      </c>
      <c r="BV24" s="355">
        <v>9.3748339999999999</v>
      </c>
    </row>
    <row r="25" spans="1:74" ht="11.1" customHeight="1" x14ac:dyDescent="0.2">
      <c r="A25" s="119" t="s">
        <v>784</v>
      </c>
      <c r="B25" s="207" t="s">
        <v>574</v>
      </c>
      <c r="C25" s="214">
        <v>11.601961086999999</v>
      </c>
      <c r="D25" s="214">
        <v>11.729797163000001</v>
      </c>
      <c r="E25" s="214">
        <v>11.845880864</v>
      </c>
      <c r="F25" s="214">
        <v>11.994655748</v>
      </c>
      <c r="G25" s="214">
        <v>12.977206267</v>
      </c>
      <c r="H25" s="214">
        <v>14.354805789</v>
      </c>
      <c r="I25" s="214">
        <v>15.529775195999999</v>
      </c>
      <c r="J25" s="214">
        <v>15.568035653999999</v>
      </c>
      <c r="K25" s="214">
        <v>15.761477362999999</v>
      </c>
      <c r="L25" s="214">
        <v>15.13678863</v>
      </c>
      <c r="M25" s="214">
        <v>13.252276332999999</v>
      </c>
      <c r="N25" s="214">
        <v>12.369294757</v>
      </c>
      <c r="O25" s="214">
        <v>12.156529669999999</v>
      </c>
      <c r="P25" s="214">
        <v>12.278810132</v>
      </c>
      <c r="Q25" s="214">
        <v>12.342855237</v>
      </c>
      <c r="R25" s="214">
        <v>12.325581250000001</v>
      </c>
      <c r="S25" s="214">
        <v>13.007403651000001</v>
      </c>
      <c r="T25" s="214">
        <v>14.460553351</v>
      </c>
      <c r="U25" s="214">
        <v>15.658873226000001</v>
      </c>
      <c r="V25" s="214">
        <v>15.382399469999999</v>
      </c>
      <c r="W25" s="214">
        <v>15.714052283999999</v>
      </c>
      <c r="X25" s="214">
        <v>14.940578136999999</v>
      </c>
      <c r="Y25" s="214">
        <v>13.025062409</v>
      </c>
      <c r="Z25" s="214">
        <v>12.233922644</v>
      </c>
      <c r="AA25" s="214">
        <v>12.063060734</v>
      </c>
      <c r="AB25" s="214">
        <v>12.229446346</v>
      </c>
      <c r="AC25" s="214">
        <v>12.35304792</v>
      </c>
      <c r="AD25" s="214">
        <v>12.256009513</v>
      </c>
      <c r="AE25" s="214">
        <v>12.869049537</v>
      </c>
      <c r="AF25" s="214">
        <v>13.971058669</v>
      </c>
      <c r="AG25" s="214">
        <v>14.570504486999999</v>
      </c>
      <c r="AH25" s="214">
        <v>14.749562432999999</v>
      </c>
      <c r="AI25" s="214">
        <v>14.683351270999999</v>
      </c>
      <c r="AJ25" s="214">
        <v>13.873913225000001</v>
      </c>
      <c r="AK25" s="214">
        <v>12.743183347</v>
      </c>
      <c r="AL25" s="214">
        <v>12.23942055</v>
      </c>
      <c r="AM25" s="214">
        <v>12.18</v>
      </c>
      <c r="AN25" s="214">
        <v>12.59</v>
      </c>
      <c r="AO25" s="214">
        <v>12.78</v>
      </c>
      <c r="AP25" s="214">
        <v>12.27</v>
      </c>
      <c r="AQ25" s="214">
        <v>13.17</v>
      </c>
      <c r="AR25" s="214">
        <v>14.83</v>
      </c>
      <c r="AS25" s="214">
        <v>15.01</v>
      </c>
      <c r="AT25" s="214">
        <v>15.23</v>
      </c>
      <c r="AU25" s="214">
        <v>15.59</v>
      </c>
      <c r="AV25" s="214">
        <v>14.78</v>
      </c>
      <c r="AW25" s="214">
        <v>13.26</v>
      </c>
      <c r="AX25" s="214">
        <v>12.56</v>
      </c>
      <c r="AY25" s="214">
        <v>12.78</v>
      </c>
      <c r="AZ25" s="214">
        <v>12.86</v>
      </c>
      <c r="BA25" s="214">
        <v>13.06</v>
      </c>
      <c r="BB25" s="214">
        <v>13.07</v>
      </c>
      <c r="BC25" s="214">
        <v>13.69</v>
      </c>
      <c r="BD25" s="214">
        <v>15.23</v>
      </c>
      <c r="BE25" s="214">
        <v>16</v>
      </c>
      <c r="BF25" s="214">
        <v>16.59</v>
      </c>
      <c r="BG25" s="214">
        <v>14.78</v>
      </c>
      <c r="BH25" s="214">
        <v>13.639469999999999</v>
      </c>
      <c r="BI25" s="214">
        <v>12.81812</v>
      </c>
      <c r="BJ25" s="355">
        <v>12.438190000000001</v>
      </c>
      <c r="BK25" s="355">
        <v>13.267760000000001</v>
      </c>
      <c r="BL25" s="355">
        <v>13.465949999999999</v>
      </c>
      <c r="BM25" s="355">
        <v>13.602</v>
      </c>
      <c r="BN25" s="355">
        <v>13.595499999999999</v>
      </c>
      <c r="BO25" s="355">
        <v>14.268509999999999</v>
      </c>
      <c r="BP25" s="355">
        <v>15.82502</v>
      </c>
      <c r="BQ25" s="355">
        <v>16.765470000000001</v>
      </c>
      <c r="BR25" s="355">
        <v>17.363050000000001</v>
      </c>
      <c r="BS25" s="355">
        <v>15.22479</v>
      </c>
      <c r="BT25" s="355">
        <v>13.884359999999999</v>
      </c>
      <c r="BU25" s="355">
        <v>12.977309999999999</v>
      </c>
      <c r="BV25" s="355">
        <v>12.62721</v>
      </c>
    </row>
    <row r="26" spans="1:74" ht="11.1" customHeight="1" x14ac:dyDescent="0.2">
      <c r="A26" s="119" t="s">
        <v>785</v>
      </c>
      <c r="B26" s="207" t="s">
        <v>548</v>
      </c>
      <c r="C26" s="214">
        <v>10.35</v>
      </c>
      <c r="D26" s="214">
        <v>10.68</v>
      </c>
      <c r="E26" s="214">
        <v>10.65</v>
      </c>
      <c r="F26" s="214">
        <v>10.46</v>
      </c>
      <c r="G26" s="214">
        <v>10.54</v>
      </c>
      <c r="H26" s="214">
        <v>10.96</v>
      </c>
      <c r="I26" s="214">
        <v>11.17</v>
      </c>
      <c r="J26" s="214">
        <v>11.05</v>
      </c>
      <c r="K26" s="214">
        <v>11.16</v>
      </c>
      <c r="L26" s="214">
        <v>10.83</v>
      </c>
      <c r="M26" s="214">
        <v>10.52</v>
      </c>
      <c r="N26" s="214">
        <v>10.36</v>
      </c>
      <c r="O26" s="214">
        <v>10.31</v>
      </c>
      <c r="P26" s="214">
        <v>10.62</v>
      </c>
      <c r="Q26" s="214">
        <v>10.63</v>
      </c>
      <c r="R26" s="214">
        <v>10.37</v>
      </c>
      <c r="S26" s="214">
        <v>10.47</v>
      </c>
      <c r="T26" s="214">
        <v>10.89</v>
      </c>
      <c r="U26" s="214">
        <v>11.07</v>
      </c>
      <c r="V26" s="214">
        <v>10.94</v>
      </c>
      <c r="W26" s="214">
        <v>10.98</v>
      </c>
      <c r="X26" s="214">
        <v>10.73</v>
      </c>
      <c r="Y26" s="214">
        <v>10.3</v>
      </c>
      <c r="Z26" s="214">
        <v>10.130000000000001</v>
      </c>
      <c r="AA26" s="214">
        <v>10.08</v>
      </c>
      <c r="AB26" s="214">
        <v>10.25</v>
      </c>
      <c r="AC26" s="214">
        <v>10.23</v>
      </c>
      <c r="AD26" s="214">
        <v>10.19</v>
      </c>
      <c r="AE26" s="214">
        <v>10.31</v>
      </c>
      <c r="AF26" s="214">
        <v>10.66</v>
      </c>
      <c r="AG26" s="214">
        <v>10.68</v>
      </c>
      <c r="AH26" s="214">
        <v>10.76</v>
      </c>
      <c r="AI26" s="214">
        <v>10.77</v>
      </c>
      <c r="AJ26" s="214">
        <v>10.55</v>
      </c>
      <c r="AK26" s="214">
        <v>10.32</v>
      </c>
      <c r="AL26" s="214">
        <v>10.17</v>
      </c>
      <c r="AM26" s="214">
        <v>10.210000000000001</v>
      </c>
      <c r="AN26" s="214">
        <v>10.48</v>
      </c>
      <c r="AO26" s="214">
        <v>10.46</v>
      </c>
      <c r="AP26" s="214">
        <v>10.4</v>
      </c>
      <c r="AQ26" s="214">
        <v>10.59</v>
      </c>
      <c r="AR26" s="214">
        <v>11</v>
      </c>
      <c r="AS26" s="214">
        <v>10.97</v>
      </c>
      <c r="AT26" s="214">
        <v>11</v>
      </c>
      <c r="AU26" s="214">
        <v>11.03</v>
      </c>
      <c r="AV26" s="214">
        <v>10.77</v>
      </c>
      <c r="AW26" s="214">
        <v>10.49</v>
      </c>
      <c r="AX26" s="214">
        <v>10.28</v>
      </c>
      <c r="AY26" s="214">
        <v>10.49</v>
      </c>
      <c r="AZ26" s="214">
        <v>10.64</v>
      </c>
      <c r="BA26" s="214">
        <v>10.49</v>
      </c>
      <c r="BB26" s="214">
        <v>10.44</v>
      </c>
      <c r="BC26" s="214">
        <v>10.49</v>
      </c>
      <c r="BD26" s="214">
        <v>10.82</v>
      </c>
      <c r="BE26" s="214">
        <v>10.97</v>
      </c>
      <c r="BF26" s="214">
        <v>11.01</v>
      </c>
      <c r="BG26" s="214">
        <v>10.68</v>
      </c>
      <c r="BH26" s="214">
        <v>10.585000000000001</v>
      </c>
      <c r="BI26" s="214">
        <v>10.440189999999999</v>
      </c>
      <c r="BJ26" s="355">
        <v>10.348089999999999</v>
      </c>
      <c r="BK26" s="355">
        <v>10.60585</v>
      </c>
      <c r="BL26" s="355">
        <v>10.78192</v>
      </c>
      <c r="BM26" s="355">
        <v>10.626950000000001</v>
      </c>
      <c r="BN26" s="355">
        <v>10.57916</v>
      </c>
      <c r="BO26" s="355">
        <v>10.66635</v>
      </c>
      <c r="BP26" s="355">
        <v>10.99071</v>
      </c>
      <c r="BQ26" s="355">
        <v>11.085929999999999</v>
      </c>
      <c r="BR26" s="355">
        <v>11.071719999999999</v>
      </c>
      <c r="BS26" s="355">
        <v>10.73218</v>
      </c>
      <c r="BT26" s="355">
        <v>10.606769999999999</v>
      </c>
      <c r="BU26" s="355">
        <v>10.476330000000001</v>
      </c>
      <c r="BV26" s="355">
        <v>10.36866</v>
      </c>
    </row>
    <row r="27" spans="1:74" ht="11.1" customHeight="1" x14ac:dyDescent="0.2">
      <c r="A27" s="119"/>
      <c r="B27" s="122" t="s">
        <v>32</v>
      </c>
      <c r="C27" s="490"/>
      <c r="D27" s="490"/>
      <c r="E27" s="490"/>
      <c r="F27" s="490"/>
      <c r="G27" s="490"/>
      <c r="H27" s="490"/>
      <c r="I27" s="490"/>
      <c r="J27" s="490"/>
      <c r="K27" s="490"/>
      <c r="L27" s="490"/>
      <c r="M27" s="490"/>
      <c r="N27" s="490"/>
      <c r="O27" s="490"/>
      <c r="P27" s="490"/>
      <c r="Q27" s="490"/>
      <c r="R27" s="490"/>
      <c r="S27" s="490"/>
      <c r="T27" s="490"/>
      <c r="U27" s="490"/>
      <c r="V27" s="490"/>
      <c r="W27" s="490"/>
      <c r="X27" s="490"/>
      <c r="Y27" s="490"/>
      <c r="Z27" s="490"/>
      <c r="AA27" s="490"/>
      <c r="AB27" s="490"/>
      <c r="AC27" s="490"/>
      <c r="AD27" s="490"/>
      <c r="AE27" s="490"/>
      <c r="AF27" s="490"/>
      <c r="AG27" s="490"/>
      <c r="AH27" s="490"/>
      <c r="AI27" s="490"/>
      <c r="AJ27" s="490"/>
      <c r="AK27" s="490"/>
      <c r="AL27" s="490"/>
      <c r="AM27" s="490"/>
      <c r="AN27" s="490"/>
      <c r="AO27" s="490"/>
      <c r="AP27" s="490"/>
      <c r="AQ27" s="490"/>
      <c r="AR27" s="490"/>
      <c r="AS27" s="490"/>
      <c r="AT27" s="490"/>
      <c r="AU27" s="490"/>
      <c r="AV27" s="490"/>
      <c r="AW27" s="490"/>
      <c r="AX27" s="490"/>
      <c r="AY27" s="490"/>
      <c r="AZ27" s="490"/>
      <c r="BA27" s="490"/>
      <c r="BB27" s="490"/>
      <c r="BC27" s="490"/>
      <c r="BD27" s="490"/>
      <c r="BE27" s="490"/>
      <c r="BF27" s="490"/>
      <c r="BG27" s="490"/>
      <c r="BH27" s="490"/>
      <c r="BI27" s="490"/>
      <c r="BJ27" s="491"/>
      <c r="BK27" s="491"/>
      <c r="BL27" s="491"/>
      <c r="BM27" s="491"/>
      <c r="BN27" s="491"/>
      <c r="BO27" s="491"/>
      <c r="BP27" s="491"/>
      <c r="BQ27" s="491"/>
      <c r="BR27" s="491"/>
      <c r="BS27" s="491"/>
      <c r="BT27" s="491"/>
      <c r="BU27" s="491"/>
      <c r="BV27" s="491"/>
    </row>
    <row r="28" spans="1:74" ht="11.1" customHeight="1" x14ac:dyDescent="0.2">
      <c r="A28" s="119" t="s">
        <v>786</v>
      </c>
      <c r="B28" s="205" t="s">
        <v>567</v>
      </c>
      <c r="C28" s="214">
        <v>12.795406605</v>
      </c>
      <c r="D28" s="214">
        <v>13.345309205</v>
      </c>
      <c r="E28" s="214">
        <v>13.007839386000001</v>
      </c>
      <c r="F28" s="214">
        <v>11.639020626000001</v>
      </c>
      <c r="G28" s="214">
        <v>11.369433217999999</v>
      </c>
      <c r="H28" s="214">
        <v>11.729935714</v>
      </c>
      <c r="I28" s="214">
        <v>11.821028543000001</v>
      </c>
      <c r="J28" s="214">
        <v>11.539090524000001</v>
      </c>
      <c r="K28" s="214">
        <v>11.365723162</v>
      </c>
      <c r="L28" s="214">
        <v>10.901875128</v>
      </c>
      <c r="M28" s="214">
        <v>11.020610399000001</v>
      </c>
      <c r="N28" s="214">
        <v>11.756265436</v>
      </c>
      <c r="O28" s="214">
        <v>12.529511900999999</v>
      </c>
      <c r="P28" s="214">
        <v>13.968123983</v>
      </c>
      <c r="Q28" s="214">
        <v>13.551723524</v>
      </c>
      <c r="R28" s="214">
        <v>12.088108965</v>
      </c>
      <c r="S28" s="214">
        <v>11.89555412</v>
      </c>
      <c r="T28" s="214">
        <v>12.025914339</v>
      </c>
      <c r="U28" s="214">
        <v>11.861919582000001</v>
      </c>
      <c r="V28" s="214">
        <v>12.274356539999999</v>
      </c>
      <c r="W28" s="214">
        <v>12.208239787</v>
      </c>
      <c r="X28" s="214">
        <v>11.839364998000001</v>
      </c>
      <c r="Y28" s="214">
        <v>12.15138529</v>
      </c>
      <c r="Z28" s="214">
        <v>11.978410027000001</v>
      </c>
      <c r="AA28" s="214">
        <v>12.221913176999999</v>
      </c>
      <c r="AB28" s="214">
        <v>12.351034458000001</v>
      </c>
      <c r="AC28" s="214">
        <v>12.268488891000001</v>
      </c>
      <c r="AD28" s="214">
        <v>11.992099654</v>
      </c>
      <c r="AE28" s="214">
        <v>11.882656556000001</v>
      </c>
      <c r="AF28" s="214">
        <v>11.969740572999999</v>
      </c>
      <c r="AG28" s="214">
        <v>12.409880997</v>
      </c>
      <c r="AH28" s="214">
        <v>12.449153411999999</v>
      </c>
      <c r="AI28" s="214">
        <v>12.33454957</v>
      </c>
      <c r="AJ28" s="214">
        <v>12.074569305000001</v>
      </c>
      <c r="AK28" s="214">
        <v>12.065797656000001</v>
      </c>
      <c r="AL28" s="214">
        <v>12.309073605</v>
      </c>
      <c r="AM28" s="214">
        <v>12.57</v>
      </c>
      <c r="AN28" s="214">
        <v>12.43</v>
      </c>
      <c r="AO28" s="214">
        <v>12.44</v>
      </c>
      <c r="AP28" s="214">
        <v>12.28</v>
      </c>
      <c r="AQ28" s="214">
        <v>12.14</v>
      </c>
      <c r="AR28" s="214">
        <v>12.51</v>
      </c>
      <c r="AS28" s="214">
        <v>12.82</v>
      </c>
      <c r="AT28" s="214">
        <v>12.76</v>
      </c>
      <c r="AU28" s="214">
        <v>12.66</v>
      </c>
      <c r="AV28" s="214">
        <v>12.32</v>
      </c>
      <c r="AW28" s="214">
        <v>12.55</v>
      </c>
      <c r="AX28" s="214">
        <v>12.89</v>
      </c>
      <c r="AY28" s="214">
        <v>13.76</v>
      </c>
      <c r="AZ28" s="214">
        <v>13.7</v>
      </c>
      <c r="BA28" s="214">
        <v>12.99</v>
      </c>
      <c r="BB28" s="214">
        <v>12.76</v>
      </c>
      <c r="BC28" s="214">
        <v>12.61</v>
      </c>
      <c r="BD28" s="214">
        <v>12.45</v>
      </c>
      <c r="BE28" s="214">
        <v>12.87</v>
      </c>
      <c r="BF28" s="214">
        <v>12.73</v>
      </c>
      <c r="BG28" s="214">
        <v>12.89</v>
      </c>
      <c r="BH28" s="214">
        <v>12.58849</v>
      </c>
      <c r="BI28" s="214">
        <v>12.85646</v>
      </c>
      <c r="BJ28" s="355">
        <v>13.196899999999999</v>
      </c>
      <c r="BK28" s="355">
        <v>14.311070000000001</v>
      </c>
      <c r="BL28" s="355">
        <v>14.19632</v>
      </c>
      <c r="BM28" s="355">
        <v>13.391780000000001</v>
      </c>
      <c r="BN28" s="355">
        <v>13.09835</v>
      </c>
      <c r="BO28" s="355">
        <v>12.900090000000001</v>
      </c>
      <c r="BP28" s="355">
        <v>12.691459999999999</v>
      </c>
      <c r="BQ28" s="355">
        <v>13.082000000000001</v>
      </c>
      <c r="BR28" s="355">
        <v>12.90888</v>
      </c>
      <c r="BS28" s="355">
        <v>13.048970000000001</v>
      </c>
      <c r="BT28" s="355">
        <v>12.69815</v>
      </c>
      <c r="BU28" s="355">
        <v>12.924340000000001</v>
      </c>
      <c r="BV28" s="355">
        <v>13.261649999999999</v>
      </c>
    </row>
    <row r="29" spans="1:74" ht="11.1" customHeight="1" x14ac:dyDescent="0.2">
      <c r="A29" s="119" t="s">
        <v>787</v>
      </c>
      <c r="B29" s="187" t="s">
        <v>600</v>
      </c>
      <c r="C29" s="214">
        <v>8.8698770996</v>
      </c>
      <c r="D29" s="214">
        <v>8.9473858278999998</v>
      </c>
      <c r="E29" s="214">
        <v>8.3610357462000007</v>
      </c>
      <c r="F29" s="214">
        <v>7.4926100538</v>
      </c>
      <c r="G29" s="214">
        <v>7.1435531812999997</v>
      </c>
      <c r="H29" s="214">
        <v>7.4071280093</v>
      </c>
      <c r="I29" s="214">
        <v>7.4140347705999998</v>
      </c>
      <c r="J29" s="214">
        <v>7.2459637177999996</v>
      </c>
      <c r="K29" s="214">
        <v>7.2422067827000003</v>
      </c>
      <c r="L29" s="214">
        <v>7.0250056495999997</v>
      </c>
      <c r="M29" s="214">
        <v>7.0741574621999996</v>
      </c>
      <c r="N29" s="214">
        <v>7.1326386503999997</v>
      </c>
      <c r="O29" s="214">
        <v>7.1811056358999998</v>
      </c>
      <c r="P29" s="214">
        <v>7.8802580177000001</v>
      </c>
      <c r="Q29" s="214">
        <v>8.1097580424999993</v>
      </c>
      <c r="R29" s="214">
        <v>7.2438021299999997</v>
      </c>
      <c r="S29" s="214">
        <v>7.1518417539000003</v>
      </c>
      <c r="T29" s="214">
        <v>7.1966800351</v>
      </c>
      <c r="U29" s="214">
        <v>7.3343901331000003</v>
      </c>
      <c r="V29" s="214">
        <v>7.3558863076999996</v>
      </c>
      <c r="W29" s="214">
        <v>7.3479797938000004</v>
      </c>
      <c r="X29" s="214">
        <v>7.1981871805999997</v>
      </c>
      <c r="Y29" s="214">
        <v>6.9862255291000004</v>
      </c>
      <c r="Z29" s="214">
        <v>6.8455414113000002</v>
      </c>
      <c r="AA29" s="214">
        <v>6.9299799727</v>
      </c>
      <c r="AB29" s="214">
        <v>7.1016222220999996</v>
      </c>
      <c r="AC29" s="214">
        <v>7.0573750647000004</v>
      </c>
      <c r="AD29" s="214">
        <v>6.9335188709000004</v>
      </c>
      <c r="AE29" s="214">
        <v>6.9132971323000003</v>
      </c>
      <c r="AF29" s="214">
        <v>7.1956887252000001</v>
      </c>
      <c r="AG29" s="214">
        <v>6.9793618853000003</v>
      </c>
      <c r="AH29" s="214">
        <v>7.2841146095999996</v>
      </c>
      <c r="AI29" s="214">
        <v>7.1408326621000002</v>
      </c>
      <c r="AJ29" s="214">
        <v>6.8895679289</v>
      </c>
      <c r="AK29" s="214">
        <v>7.0329963282000003</v>
      </c>
      <c r="AL29" s="214">
        <v>6.8793157254999997</v>
      </c>
      <c r="AM29" s="214">
        <v>7.06</v>
      </c>
      <c r="AN29" s="214">
        <v>6.76</v>
      </c>
      <c r="AO29" s="214">
        <v>7.01</v>
      </c>
      <c r="AP29" s="214">
        <v>6.93</v>
      </c>
      <c r="AQ29" s="214">
        <v>6.99</v>
      </c>
      <c r="AR29" s="214">
        <v>6.95</v>
      </c>
      <c r="AS29" s="214">
        <v>6.88</v>
      </c>
      <c r="AT29" s="214">
        <v>6.92</v>
      </c>
      <c r="AU29" s="214">
        <v>6.9</v>
      </c>
      <c r="AV29" s="214">
        <v>6.92</v>
      </c>
      <c r="AW29" s="214">
        <v>6.68</v>
      </c>
      <c r="AX29" s="214">
        <v>6.8</v>
      </c>
      <c r="AY29" s="214">
        <v>7.63</v>
      </c>
      <c r="AZ29" s="214">
        <v>7.39</v>
      </c>
      <c r="BA29" s="214">
        <v>6.57</v>
      </c>
      <c r="BB29" s="214">
        <v>6.63</v>
      </c>
      <c r="BC29" s="214">
        <v>6.89</v>
      </c>
      <c r="BD29" s="214">
        <v>6.88</v>
      </c>
      <c r="BE29" s="214">
        <v>6.9</v>
      </c>
      <c r="BF29" s="214">
        <v>6.85</v>
      </c>
      <c r="BG29" s="214">
        <v>6.8</v>
      </c>
      <c r="BH29" s="214">
        <v>7.0181959999999997</v>
      </c>
      <c r="BI29" s="214">
        <v>6.9119710000000003</v>
      </c>
      <c r="BJ29" s="355">
        <v>6.9966340000000002</v>
      </c>
      <c r="BK29" s="355">
        <v>7.3969060000000004</v>
      </c>
      <c r="BL29" s="355">
        <v>7.3156499999999998</v>
      </c>
      <c r="BM29" s="355">
        <v>6.474342</v>
      </c>
      <c r="BN29" s="355">
        <v>6.5485720000000001</v>
      </c>
      <c r="BO29" s="355">
        <v>6.7701770000000003</v>
      </c>
      <c r="BP29" s="355">
        <v>6.7555050000000003</v>
      </c>
      <c r="BQ29" s="355">
        <v>6.7711259999999998</v>
      </c>
      <c r="BR29" s="355">
        <v>6.7434830000000003</v>
      </c>
      <c r="BS29" s="355">
        <v>6.7204280000000001</v>
      </c>
      <c r="BT29" s="355">
        <v>6.87995</v>
      </c>
      <c r="BU29" s="355">
        <v>6.6802479999999997</v>
      </c>
      <c r="BV29" s="355">
        <v>6.8278819999999998</v>
      </c>
    </row>
    <row r="30" spans="1:74" ht="11.1" customHeight="1" x14ac:dyDescent="0.2">
      <c r="A30" s="119" t="s">
        <v>788</v>
      </c>
      <c r="B30" s="205" t="s">
        <v>568</v>
      </c>
      <c r="C30" s="214">
        <v>7.0988379008000004</v>
      </c>
      <c r="D30" s="214">
        <v>7.2202911436999999</v>
      </c>
      <c r="E30" s="214">
        <v>7.0836616064999998</v>
      </c>
      <c r="F30" s="214">
        <v>6.8132629869999999</v>
      </c>
      <c r="G30" s="214">
        <v>6.8634274950999998</v>
      </c>
      <c r="H30" s="214">
        <v>7.1917046858000004</v>
      </c>
      <c r="I30" s="214">
        <v>7.2043257423</v>
      </c>
      <c r="J30" s="214">
        <v>7.2153734285000004</v>
      </c>
      <c r="K30" s="214">
        <v>7.2270129520999999</v>
      </c>
      <c r="L30" s="214">
        <v>7.0579894506</v>
      </c>
      <c r="M30" s="214">
        <v>6.9304675922000003</v>
      </c>
      <c r="N30" s="214">
        <v>6.9135544878999999</v>
      </c>
      <c r="O30" s="214">
        <v>6.8315525313999999</v>
      </c>
      <c r="P30" s="214">
        <v>7.0130521769999996</v>
      </c>
      <c r="Q30" s="214">
        <v>7.1129209808000002</v>
      </c>
      <c r="R30" s="214">
        <v>6.7310269765999999</v>
      </c>
      <c r="S30" s="214">
        <v>6.7588012954999996</v>
      </c>
      <c r="T30" s="214">
        <v>7.0583076142000003</v>
      </c>
      <c r="U30" s="214">
        <v>7.2793056064000004</v>
      </c>
      <c r="V30" s="214">
        <v>7.2149741972000001</v>
      </c>
      <c r="W30" s="214">
        <v>7.0754691898999997</v>
      </c>
      <c r="X30" s="214">
        <v>6.8985156627000004</v>
      </c>
      <c r="Y30" s="214">
        <v>6.8781105081999998</v>
      </c>
      <c r="Z30" s="214">
        <v>6.7799453221999997</v>
      </c>
      <c r="AA30" s="214">
        <v>6.7740946143</v>
      </c>
      <c r="AB30" s="214">
        <v>6.7778260385999998</v>
      </c>
      <c r="AC30" s="214">
        <v>6.7744088622999996</v>
      </c>
      <c r="AD30" s="214">
        <v>6.8127669921000003</v>
      </c>
      <c r="AE30" s="214">
        <v>6.8884283041999996</v>
      </c>
      <c r="AF30" s="214">
        <v>6.9342707492000004</v>
      </c>
      <c r="AG30" s="214">
        <v>7.0494780884999999</v>
      </c>
      <c r="AH30" s="214">
        <v>7.0821145040999998</v>
      </c>
      <c r="AI30" s="214">
        <v>7.0184065671000004</v>
      </c>
      <c r="AJ30" s="214">
        <v>7.0420186406000003</v>
      </c>
      <c r="AK30" s="214">
        <v>6.9740846014000004</v>
      </c>
      <c r="AL30" s="214">
        <v>6.9314147523000003</v>
      </c>
      <c r="AM30" s="214">
        <v>7.13</v>
      </c>
      <c r="AN30" s="214">
        <v>7.06</v>
      </c>
      <c r="AO30" s="214">
        <v>7.16</v>
      </c>
      <c r="AP30" s="214">
        <v>7</v>
      </c>
      <c r="AQ30" s="214">
        <v>7.11</v>
      </c>
      <c r="AR30" s="214">
        <v>7.15</v>
      </c>
      <c r="AS30" s="214">
        <v>7.16</v>
      </c>
      <c r="AT30" s="214">
        <v>7.08</v>
      </c>
      <c r="AU30" s="214">
        <v>7.06</v>
      </c>
      <c r="AV30" s="214">
        <v>7.01</v>
      </c>
      <c r="AW30" s="214">
        <v>7.04</v>
      </c>
      <c r="AX30" s="214">
        <v>6.96</v>
      </c>
      <c r="AY30" s="214">
        <v>7.35</v>
      </c>
      <c r="AZ30" s="214">
        <v>7.08</v>
      </c>
      <c r="BA30" s="214">
        <v>6.89</v>
      </c>
      <c r="BB30" s="214">
        <v>6.97</v>
      </c>
      <c r="BC30" s="214">
        <v>6.94</v>
      </c>
      <c r="BD30" s="214">
        <v>6.98</v>
      </c>
      <c r="BE30" s="214">
        <v>7.06</v>
      </c>
      <c r="BF30" s="214">
        <v>6.96</v>
      </c>
      <c r="BG30" s="214">
        <v>6.94</v>
      </c>
      <c r="BH30" s="214">
        <v>7.0385229999999996</v>
      </c>
      <c r="BI30" s="214">
        <v>7.115475</v>
      </c>
      <c r="BJ30" s="355">
        <v>7.0426760000000002</v>
      </c>
      <c r="BK30" s="355">
        <v>7.262937</v>
      </c>
      <c r="BL30" s="355">
        <v>7.0778179999999997</v>
      </c>
      <c r="BM30" s="355">
        <v>6.9482010000000001</v>
      </c>
      <c r="BN30" s="355">
        <v>7.0093839999999998</v>
      </c>
      <c r="BO30" s="355">
        <v>6.9939749999999998</v>
      </c>
      <c r="BP30" s="355">
        <v>7.0280589999999998</v>
      </c>
      <c r="BQ30" s="355">
        <v>7.1005729999999998</v>
      </c>
      <c r="BR30" s="355">
        <v>7.0100579999999999</v>
      </c>
      <c r="BS30" s="355">
        <v>6.9908809999999999</v>
      </c>
      <c r="BT30" s="355">
        <v>7.0284740000000001</v>
      </c>
      <c r="BU30" s="355">
        <v>7.0964010000000002</v>
      </c>
      <c r="BV30" s="355">
        <v>7.0686169999999997</v>
      </c>
    </row>
    <row r="31" spans="1:74" ht="11.1" customHeight="1" x14ac:dyDescent="0.2">
      <c r="A31" s="119" t="s">
        <v>789</v>
      </c>
      <c r="B31" s="205" t="s">
        <v>569</v>
      </c>
      <c r="C31" s="214">
        <v>6.3333633878000004</v>
      </c>
      <c r="D31" s="214">
        <v>6.5242748702000002</v>
      </c>
      <c r="E31" s="214">
        <v>6.7069234189999998</v>
      </c>
      <c r="F31" s="214">
        <v>6.5058863897999997</v>
      </c>
      <c r="G31" s="214">
        <v>6.5006920314999999</v>
      </c>
      <c r="H31" s="214">
        <v>7.0267149943999998</v>
      </c>
      <c r="I31" s="214">
        <v>7.4200828182</v>
      </c>
      <c r="J31" s="214">
        <v>7.5407078458000001</v>
      </c>
      <c r="K31" s="214">
        <v>7.1022454112000002</v>
      </c>
      <c r="L31" s="214">
        <v>6.4300927001000003</v>
      </c>
      <c r="M31" s="214">
        <v>6.2378579615999996</v>
      </c>
      <c r="N31" s="214">
        <v>6.2640803808000003</v>
      </c>
      <c r="O31" s="214">
        <v>6.4082482671000003</v>
      </c>
      <c r="P31" s="214">
        <v>6.5681987651</v>
      </c>
      <c r="Q31" s="214">
        <v>6.5950255680999996</v>
      </c>
      <c r="R31" s="214">
        <v>6.5687874953999996</v>
      </c>
      <c r="S31" s="214">
        <v>6.6324075041999997</v>
      </c>
      <c r="T31" s="214">
        <v>7.4882771568999997</v>
      </c>
      <c r="U31" s="214">
        <v>7.8136425715</v>
      </c>
      <c r="V31" s="214">
        <v>7.5513780812000002</v>
      </c>
      <c r="W31" s="214">
        <v>7.2049149169</v>
      </c>
      <c r="X31" s="214">
        <v>6.6677982202999999</v>
      </c>
      <c r="Y31" s="214">
        <v>6.4909570605000004</v>
      </c>
      <c r="Z31" s="214">
        <v>6.3537286127000003</v>
      </c>
      <c r="AA31" s="214">
        <v>6.6044842514999997</v>
      </c>
      <c r="AB31" s="214">
        <v>6.6583585854000003</v>
      </c>
      <c r="AC31" s="214">
        <v>6.8606939714999999</v>
      </c>
      <c r="AD31" s="214">
        <v>6.5705424102999999</v>
      </c>
      <c r="AE31" s="214">
        <v>6.9594603451000001</v>
      </c>
      <c r="AF31" s="214">
        <v>7.8202853599999997</v>
      </c>
      <c r="AG31" s="214">
        <v>8.0453237482999995</v>
      </c>
      <c r="AH31" s="214">
        <v>7.9605418764999998</v>
      </c>
      <c r="AI31" s="214">
        <v>7.3779774449</v>
      </c>
      <c r="AJ31" s="214">
        <v>6.8760797340000002</v>
      </c>
      <c r="AK31" s="214">
        <v>6.6968937689999999</v>
      </c>
      <c r="AL31" s="214">
        <v>6.7277644740999998</v>
      </c>
      <c r="AM31" s="214">
        <v>6.72</v>
      </c>
      <c r="AN31" s="214">
        <v>6.79</v>
      </c>
      <c r="AO31" s="214">
        <v>6.89</v>
      </c>
      <c r="AP31" s="214">
        <v>6.89</v>
      </c>
      <c r="AQ31" s="214">
        <v>6.98</v>
      </c>
      <c r="AR31" s="214">
        <v>7.76</v>
      </c>
      <c r="AS31" s="214">
        <v>8.15</v>
      </c>
      <c r="AT31" s="214">
        <v>7.95</v>
      </c>
      <c r="AU31" s="214">
        <v>7.64</v>
      </c>
      <c r="AV31" s="214">
        <v>6.84</v>
      </c>
      <c r="AW31" s="214">
        <v>6.77</v>
      </c>
      <c r="AX31" s="214">
        <v>6.42</v>
      </c>
      <c r="AY31" s="214">
        <v>6.94</v>
      </c>
      <c r="AZ31" s="214">
        <v>7.13</v>
      </c>
      <c r="BA31" s="214">
        <v>7.07</v>
      </c>
      <c r="BB31" s="214">
        <v>6.81</v>
      </c>
      <c r="BC31" s="214">
        <v>7.28</v>
      </c>
      <c r="BD31" s="214">
        <v>8.0299999999999994</v>
      </c>
      <c r="BE31" s="214">
        <v>8.23</v>
      </c>
      <c r="BF31" s="214">
        <v>7.94</v>
      </c>
      <c r="BG31" s="214">
        <v>7.79</v>
      </c>
      <c r="BH31" s="214">
        <v>7.0204649999999997</v>
      </c>
      <c r="BI31" s="214">
        <v>6.9261799999999996</v>
      </c>
      <c r="BJ31" s="355">
        <v>6.5635139999999996</v>
      </c>
      <c r="BK31" s="355">
        <v>7.0269529999999998</v>
      </c>
      <c r="BL31" s="355">
        <v>7.2369310000000002</v>
      </c>
      <c r="BM31" s="355">
        <v>7.2012330000000002</v>
      </c>
      <c r="BN31" s="355">
        <v>6.9192539999999996</v>
      </c>
      <c r="BO31" s="355">
        <v>7.4097109999999997</v>
      </c>
      <c r="BP31" s="355">
        <v>8.1662119999999998</v>
      </c>
      <c r="BQ31" s="355">
        <v>8.367934</v>
      </c>
      <c r="BR31" s="355">
        <v>8.0735010000000003</v>
      </c>
      <c r="BS31" s="355">
        <v>7.9119710000000003</v>
      </c>
      <c r="BT31" s="355">
        <v>7.0945369999999999</v>
      </c>
      <c r="BU31" s="355">
        <v>7.0166170000000001</v>
      </c>
      <c r="BV31" s="355">
        <v>6.6631840000000002</v>
      </c>
    </row>
    <row r="32" spans="1:74" ht="11.1" customHeight="1" x14ac:dyDescent="0.2">
      <c r="A32" s="119" t="s">
        <v>790</v>
      </c>
      <c r="B32" s="205" t="s">
        <v>570</v>
      </c>
      <c r="C32" s="214">
        <v>6.9953594823999996</v>
      </c>
      <c r="D32" s="214">
        <v>6.8066041140999998</v>
      </c>
      <c r="E32" s="214">
        <v>6.6663431984999999</v>
      </c>
      <c r="F32" s="214">
        <v>6.5386280105000001</v>
      </c>
      <c r="G32" s="214">
        <v>6.5392883346000001</v>
      </c>
      <c r="H32" s="214">
        <v>6.9949577003999996</v>
      </c>
      <c r="I32" s="214">
        <v>7.1473036041000002</v>
      </c>
      <c r="J32" s="214">
        <v>7.0727811798999998</v>
      </c>
      <c r="K32" s="214">
        <v>6.6725398476000004</v>
      </c>
      <c r="L32" s="214">
        <v>6.6339561716000004</v>
      </c>
      <c r="M32" s="214">
        <v>6.5083080317000004</v>
      </c>
      <c r="N32" s="214">
        <v>6.3937738957999999</v>
      </c>
      <c r="O32" s="214">
        <v>6.6016030552</v>
      </c>
      <c r="P32" s="214">
        <v>6.7321302335000004</v>
      </c>
      <c r="Q32" s="214">
        <v>6.4246608301999997</v>
      </c>
      <c r="R32" s="214">
        <v>6.3508394110999999</v>
      </c>
      <c r="S32" s="214">
        <v>6.4964653970999997</v>
      </c>
      <c r="T32" s="214">
        <v>6.4359163139</v>
      </c>
      <c r="U32" s="214">
        <v>7.2829009309000003</v>
      </c>
      <c r="V32" s="214">
        <v>6.9055903118000002</v>
      </c>
      <c r="W32" s="214">
        <v>6.6708957541</v>
      </c>
      <c r="X32" s="214">
        <v>6.4546433051000003</v>
      </c>
      <c r="Y32" s="214">
        <v>6.1950186617999998</v>
      </c>
      <c r="Z32" s="214">
        <v>6.3248177181000003</v>
      </c>
      <c r="AA32" s="214">
        <v>6.3852516911999997</v>
      </c>
      <c r="AB32" s="214">
        <v>6.2149133831999999</v>
      </c>
      <c r="AC32" s="214">
        <v>5.9887051896000001</v>
      </c>
      <c r="AD32" s="214">
        <v>6.2276023999000003</v>
      </c>
      <c r="AE32" s="214">
        <v>6.2326217847000001</v>
      </c>
      <c r="AF32" s="214">
        <v>6.6911160598999997</v>
      </c>
      <c r="AG32" s="214">
        <v>7.0106394923000002</v>
      </c>
      <c r="AH32" s="214">
        <v>6.7252428932999999</v>
      </c>
      <c r="AI32" s="214">
        <v>6.7496581439999996</v>
      </c>
      <c r="AJ32" s="214">
        <v>6.4286508056000002</v>
      </c>
      <c r="AK32" s="214">
        <v>6.2605158209000003</v>
      </c>
      <c r="AL32" s="214">
        <v>6.4377111517000003</v>
      </c>
      <c r="AM32" s="214">
        <v>6.36</v>
      </c>
      <c r="AN32" s="214">
        <v>6.38</v>
      </c>
      <c r="AO32" s="214">
        <v>6.39</v>
      </c>
      <c r="AP32" s="214">
        <v>6.39</v>
      </c>
      <c r="AQ32" s="214">
        <v>6.32</v>
      </c>
      <c r="AR32" s="214">
        <v>6.6</v>
      </c>
      <c r="AS32" s="214">
        <v>6.94</v>
      </c>
      <c r="AT32" s="214">
        <v>6.73</v>
      </c>
      <c r="AU32" s="214">
        <v>6.78</v>
      </c>
      <c r="AV32" s="214">
        <v>6.45</v>
      </c>
      <c r="AW32" s="214">
        <v>6.32</v>
      </c>
      <c r="AX32" s="214">
        <v>6.31</v>
      </c>
      <c r="AY32" s="214">
        <v>7</v>
      </c>
      <c r="AZ32" s="214">
        <v>6.41</v>
      </c>
      <c r="BA32" s="214">
        <v>6.22</v>
      </c>
      <c r="BB32" s="214">
        <v>6.29</v>
      </c>
      <c r="BC32" s="214">
        <v>6.26</v>
      </c>
      <c r="BD32" s="214">
        <v>6.64</v>
      </c>
      <c r="BE32" s="214">
        <v>6.73</v>
      </c>
      <c r="BF32" s="214">
        <v>6.42</v>
      </c>
      <c r="BG32" s="214">
        <v>6.64</v>
      </c>
      <c r="BH32" s="214">
        <v>6.6786729999999999</v>
      </c>
      <c r="BI32" s="214">
        <v>6.59138</v>
      </c>
      <c r="BJ32" s="355">
        <v>6.5385429999999998</v>
      </c>
      <c r="BK32" s="355">
        <v>6.8570919999999997</v>
      </c>
      <c r="BL32" s="355">
        <v>6.4704230000000003</v>
      </c>
      <c r="BM32" s="355">
        <v>6.3395219999999997</v>
      </c>
      <c r="BN32" s="355">
        <v>6.3624460000000003</v>
      </c>
      <c r="BO32" s="355">
        <v>6.3262960000000001</v>
      </c>
      <c r="BP32" s="355">
        <v>6.6884800000000002</v>
      </c>
      <c r="BQ32" s="355">
        <v>6.7600879999999997</v>
      </c>
      <c r="BR32" s="355">
        <v>6.461525</v>
      </c>
      <c r="BS32" s="355">
        <v>6.6858060000000004</v>
      </c>
      <c r="BT32" s="355">
        <v>6.6127710000000004</v>
      </c>
      <c r="BU32" s="355">
        <v>6.489547</v>
      </c>
      <c r="BV32" s="355">
        <v>6.5129339999999996</v>
      </c>
    </row>
    <row r="33" spans="1:74" ht="11.1" customHeight="1" x14ac:dyDescent="0.2">
      <c r="A33" s="119" t="s">
        <v>791</v>
      </c>
      <c r="B33" s="205" t="s">
        <v>571</v>
      </c>
      <c r="C33" s="214">
        <v>6.1659359808999996</v>
      </c>
      <c r="D33" s="214">
        <v>6.0658706526000001</v>
      </c>
      <c r="E33" s="214">
        <v>6.0098558647000004</v>
      </c>
      <c r="F33" s="214">
        <v>5.7477476398</v>
      </c>
      <c r="G33" s="214">
        <v>5.9042534259000004</v>
      </c>
      <c r="H33" s="214">
        <v>6.7497835665999997</v>
      </c>
      <c r="I33" s="214">
        <v>6.8374763732000003</v>
      </c>
      <c r="J33" s="214">
        <v>6.7220490495999998</v>
      </c>
      <c r="K33" s="214">
        <v>6.4877006679999996</v>
      </c>
      <c r="L33" s="214">
        <v>5.6646143336000003</v>
      </c>
      <c r="M33" s="214">
        <v>5.6089711087999996</v>
      </c>
      <c r="N33" s="214">
        <v>5.5209326665000003</v>
      </c>
      <c r="O33" s="214">
        <v>5.6556197627999998</v>
      </c>
      <c r="P33" s="214">
        <v>5.9869274321999999</v>
      </c>
      <c r="Q33" s="214">
        <v>5.5967576822999998</v>
      </c>
      <c r="R33" s="214">
        <v>5.5769124386</v>
      </c>
      <c r="S33" s="214">
        <v>5.7913854893999996</v>
      </c>
      <c r="T33" s="214">
        <v>6.3694493823</v>
      </c>
      <c r="U33" s="214">
        <v>6.5552883197999998</v>
      </c>
      <c r="V33" s="214">
        <v>6.4784855037</v>
      </c>
      <c r="W33" s="214">
        <v>6.5433050014000003</v>
      </c>
      <c r="X33" s="214">
        <v>5.8291583948000003</v>
      </c>
      <c r="Y33" s="214">
        <v>5.6988225577999998</v>
      </c>
      <c r="Z33" s="214">
        <v>5.6103704029000001</v>
      </c>
      <c r="AA33" s="214">
        <v>5.5217609884999996</v>
      </c>
      <c r="AB33" s="214">
        <v>5.3442734031999999</v>
      </c>
      <c r="AC33" s="214">
        <v>5.4304246950000001</v>
      </c>
      <c r="AD33" s="214">
        <v>5.5330276490000001</v>
      </c>
      <c r="AE33" s="214">
        <v>5.5022050013000001</v>
      </c>
      <c r="AF33" s="214">
        <v>6.0362518168000001</v>
      </c>
      <c r="AG33" s="214">
        <v>6.1853353148999997</v>
      </c>
      <c r="AH33" s="214">
        <v>6.1007624229999999</v>
      </c>
      <c r="AI33" s="214">
        <v>6.0941219157999997</v>
      </c>
      <c r="AJ33" s="214">
        <v>5.9742779896</v>
      </c>
      <c r="AK33" s="214">
        <v>5.8261900474999999</v>
      </c>
      <c r="AL33" s="214">
        <v>6.1199847395000004</v>
      </c>
      <c r="AM33" s="214">
        <v>5.81</v>
      </c>
      <c r="AN33" s="214">
        <v>5.89</v>
      </c>
      <c r="AO33" s="214">
        <v>5.88</v>
      </c>
      <c r="AP33" s="214">
        <v>5.81</v>
      </c>
      <c r="AQ33" s="214">
        <v>5.82</v>
      </c>
      <c r="AR33" s="214">
        <v>6.07</v>
      </c>
      <c r="AS33" s="214">
        <v>6.2</v>
      </c>
      <c r="AT33" s="214">
        <v>6.08</v>
      </c>
      <c r="AU33" s="214">
        <v>6.09</v>
      </c>
      <c r="AV33" s="214">
        <v>5.82</v>
      </c>
      <c r="AW33" s="214">
        <v>5.87</v>
      </c>
      <c r="AX33" s="214">
        <v>5.8</v>
      </c>
      <c r="AY33" s="214">
        <v>5.85</v>
      </c>
      <c r="AZ33" s="214">
        <v>5.73</v>
      </c>
      <c r="BA33" s="214">
        <v>5.65</v>
      </c>
      <c r="BB33" s="214">
        <v>5.7</v>
      </c>
      <c r="BC33" s="214">
        <v>5.92</v>
      </c>
      <c r="BD33" s="214">
        <v>6.14</v>
      </c>
      <c r="BE33" s="214">
        <v>5.96</v>
      </c>
      <c r="BF33" s="214">
        <v>5.74</v>
      </c>
      <c r="BG33" s="214">
        <v>5.96</v>
      </c>
      <c r="BH33" s="214">
        <v>5.9268910000000004</v>
      </c>
      <c r="BI33" s="214">
        <v>6.0293989999999997</v>
      </c>
      <c r="BJ33" s="355">
        <v>5.9401320000000002</v>
      </c>
      <c r="BK33" s="355">
        <v>5.8267179999999996</v>
      </c>
      <c r="BL33" s="355">
        <v>5.845777</v>
      </c>
      <c r="BM33" s="355">
        <v>5.8425969999999996</v>
      </c>
      <c r="BN33" s="355">
        <v>5.8372739999999999</v>
      </c>
      <c r="BO33" s="355">
        <v>6.0669050000000002</v>
      </c>
      <c r="BP33" s="355">
        <v>6.2674839999999996</v>
      </c>
      <c r="BQ33" s="355">
        <v>6.0586970000000004</v>
      </c>
      <c r="BR33" s="355">
        <v>5.8464400000000003</v>
      </c>
      <c r="BS33" s="355">
        <v>6.0704690000000001</v>
      </c>
      <c r="BT33" s="355">
        <v>5.9260000000000002</v>
      </c>
      <c r="BU33" s="355">
        <v>6.0026950000000001</v>
      </c>
      <c r="BV33" s="355">
        <v>5.9834550000000002</v>
      </c>
    </row>
    <row r="34" spans="1:74" ht="11.1" customHeight="1" x14ac:dyDescent="0.2">
      <c r="A34" s="119" t="s">
        <v>792</v>
      </c>
      <c r="B34" s="205" t="s">
        <v>572</v>
      </c>
      <c r="C34" s="214">
        <v>5.6944395930000002</v>
      </c>
      <c r="D34" s="214">
        <v>6.0641686354999997</v>
      </c>
      <c r="E34" s="214">
        <v>5.9638639672</v>
      </c>
      <c r="F34" s="214">
        <v>5.9523563401999997</v>
      </c>
      <c r="G34" s="214">
        <v>5.9159064683000002</v>
      </c>
      <c r="H34" s="214">
        <v>6.3769394527000003</v>
      </c>
      <c r="I34" s="214">
        <v>6.5776159755999997</v>
      </c>
      <c r="J34" s="214">
        <v>6.3970765616999996</v>
      </c>
      <c r="K34" s="214">
        <v>6.2291351545999998</v>
      </c>
      <c r="L34" s="214">
        <v>6.0623536638999997</v>
      </c>
      <c r="M34" s="214">
        <v>5.7857922574999998</v>
      </c>
      <c r="N34" s="214">
        <v>6.0287045236000001</v>
      </c>
      <c r="O34" s="214">
        <v>5.7510209204000002</v>
      </c>
      <c r="P34" s="214">
        <v>5.7109084619999999</v>
      </c>
      <c r="Q34" s="214">
        <v>5.6659387614999996</v>
      </c>
      <c r="R34" s="214">
        <v>5.4756268079000003</v>
      </c>
      <c r="S34" s="214">
        <v>5.5881751057000004</v>
      </c>
      <c r="T34" s="214">
        <v>5.6428616613000004</v>
      </c>
      <c r="U34" s="214">
        <v>5.7498572283999998</v>
      </c>
      <c r="V34" s="214">
        <v>5.8712929399</v>
      </c>
      <c r="W34" s="214">
        <v>5.6968881978999999</v>
      </c>
      <c r="X34" s="214">
        <v>5.4138279970000003</v>
      </c>
      <c r="Y34" s="214">
        <v>5.2685972927</v>
      </c>
      <c r="Z34" s="214">
        <v>5.2134898688</v>
      </c>
      <c r="AA34" s="214">
        <v>5.1820360868000002</v>
      </c>
      <c r="AB34" s="214">
        <v>5.1050500896999997</v>
      </c>
      <c r="AC34" s="214">
        <v>5.2029957991</v>
      </c>
      <c r="AD34" s="214">
        <v>5.0427350534000004</v>
      </c>
      <c r="AE34" s="214">
        <v>5.1467947360000004</v>
      </c>
      <c r="AF34" s="214">
        <v>5.3191057466</v>
      </c>
      <c r="AG34" s="214">
        <v>5.4603491361999996</v>
      </c>
      <c r="AH34" s="214">
        <v>5.5167238074</v>
      </c>
      <c r="AI34" s="214">
        <v>5.6050211455000003</v>
      </c>
      <c r="AJ34" s="214">
        <v>5.3882807590999997</v>
      </c>
      <c r="AK34" s="214">
        <v>5.3225988960999997</v>
      </c>
      <c r="AL34" s="214">
        <v>5.4203498838000002</v>
      </c>
      <c r="AM34" s="214">
        <v>5.16</v>
      </c>
      <c r="AN34" s="214">
        <v>5.34</v>
      </c>
      <c r="AO34" s="214">
        <v>5.39</v>
      </c>
      <c r="AP34" s="214">
        <v>5.4</v>
      </c>
      <c r="AQ34" s="214">
        <v>5.53</v>
      </c>
      <c r="AR34" s="214">
        <v>5.62</v>
      </c>
      <c r="AS34" s="214">
        <v>5.77</v>
      </c>
      <c r="AT34" s="214">
        <v>5.58</v>
      </c>
      <c r="AU34" s="214">
        <v>5.6</v>
      </c>
      <c r="AV34" s="214">
        <v>5.43</v>
      </c>
      <c r="AW34" s="214">
        <v>5.31</v>
      </c>
      <c r="AX34" s="214">
        <v>5.21</v>
      </c>
      <c r="AY34" s="214">
        <v>5.51</v>
      </c>
      <c r="AZ34" s="214">
        <v>5.37</v>
      </c>
      <c r="BA34" s="214">
        <v>5.36</v>
      </c>
      <c r="BB34" s="214">
        <v>5.19</v>
      </c>
      <c r="BC34" s="214">
        <v>5.41</v>
      </c>
      <c r="BD34" s="214">
        <v>5.62</v>
      </c>
      <c r="BE34" s="214">
        <v>5.95</v>
      </c>
      <c r="BF34" s="214">
        <v>5.73</v>
      </c>
      <c r="BG34" s="214">
        <v>5.32</v>
      </c>
      <c r="BH34" s="214">
        <v>5.3836069999999996</v>
      </c>
      <c r="BI34" s="214">
        <v>5.3588630000000004</v>
      </c>
      <c r="BJ34" s="355">
        <v>5.2194339999999997</v>
      </c>
      <c r="BK34" s="355">
        <v>5.1877630000000003</v>
      </c>
      <c r="BL34" s="355">
        <v>5.2038900000000003</v>
      </c>
      <c r="BM34" s="355">
        <v>5.3024190000000004</v>
      </c>
      <c r="BN34" s="355">
        <v>5.1206199999999997</v>
      </c>
      <c r="BO34" s="355">
        <v>5.3473470000000001</v>
      </c>
      <c r="BP34" s="355">
        <v>5.5471700000000004</v>
      </c>
      <c r="BQ34" s="355">
        <v>5.8626719999999999</v>
      </c>
      <c r="BR34" s="355">
        <v>5.6796490000000004</v>
      </c>
      <c r="BS34" s="355">
        <v>5.300433</v>
      </c>
      <c r="BT34" s="355">
        <v>5.2667909999999996</v>
      </c>
      <c r="BU34" s="355">
        <v>5.1759190000000004</v>
      </c>
      <c r="BV34" s="355">
        <v>5.1392369999999996</v>
      </c>
    </row>
    <row r="35" spans="1:74" s="120" customFormat="1" ht="11.1" customHeight="1" x14ac:dyDescent="0.2">
      <c r="A35" s="119" t="s">
        <v>793</v>
      </c>
      <c r="B35" s="205" t="s">
        <v>573</v>
      </c>
      <c r="C35" s="214">
        <v>6.0613179305999996</v>
      </c>
      <c r="D35" s="214">
        <v>6.256016593</v>
      </c>
      <c r="E35" s="214">
        <v>6.3312378412000001</v>
      </c>
      <c r="F35" s="214">
        <v>6.3139319316</v>
      </c>
      <c r="G35" s="214">
        <v>6.5519837129000003</v>
      </c>
      <c r="H35" s="214">
        <v>7.1555243320999997</v>
      </c>
      <c r="I35" s="214">
        <v>7.5452007675999999</v>
      </c>
      <c r="J35" s="214">
        <v>7.3099171137000001</v>
      </c>
      <c r="K35" s="214">
        <v>7.2439542384999998</v>
      </c>
      <c r="L35" s="214">
        <v>6.8098044440000001</v>
      </c>
      <c r="M35" s="214">
        <v>5.9723374692000002</v>
      </c>
      <c r="N35" s="214">
        <v>6.1065660847999998</v>
      </c>
      <c r="O35" s="214">
        <v>6.1055820460000003</v>
      </c>
      <c r="P35" s="214">
        <v>6.2526322966999999</v>
      </c>
      <c r="Q35" s="214">
        <v>6.3613808435000001</v>
      </c>
      <c r="R35" s="214">
        <v>6.3842104965999997</v>
      </c>
      <c r="S35" s="214">
        <v>6.6260694297000002</v>
      </c>
      <c r="T35" s="214">
        <v>7.0681810096</v>
      </c>
      <c r="U35" s="214">
        <v>7.4082426298000001</v>
      </c>
      <c r="V35" s="214">
        <v>7.2269500265</v>
      </c>
      <c r="W35" s="214">
        <v>7.0791671391</v>
      </c>
      <c r="X35" s="214">
        <v>6.4048750846000004</v>
      </c>
      <c r="Y35" s="214">
        <v>5.9569378324000004</v>
      </c>
      <c r="Z35" s="214">
        <v>5.8184458996000004</v>
      </c>
      <c r="AA35" s="214">
        <v>5.8334736812000001</v>
      </c>
      <c r="AB35" s="214">
        <v>5.8972449047</v>
      </c>
      <c r="AC35" s="214">
        <v>5.9098078233000004</v>
      </c>
      <c r="AD35" s="214">
        <v>5.9691439794000001</v>
      </c>
      <c r="AE35" s="214">
        <v>6.1227806584</v>
      </c>
      <c r="AF35" s="214">
        <v>6.8115690543999996</v>
      </c>
      <c r="AG35" s="214">
        <v>7.1596605395999999</v>
      </c>
      <c r="AH35" s="214">
        <v>7.1099751383000003</v>
      </c>
      <c r="AI35" s="214">
        <v>6.9219673614000001</v>
      </c>
      <c r="AJ35" s="214">
        <v>6.5230546006000001</v>
      </c>
      <c r="AK35" s="214">
        <v>5.7787142420000004</v>
      </c>
      <c r="AL35" s="214">
        <v>6.0385924759999998</v>
      </c>
      <c r="AM35" s="214">
        <v>6.01</v>
      </c>
      <c r="AN35" s="214">
        <v>6.14</v>
      </c>
      <c r="AO35" s="214">
        <v>6.25</v>
      </c>
      <c r="AP35" s="214">
        <v>6.09</v>
      </c>
      <c r="AQ35" s="214">
        <v>6.49</v>
      </c>
      <c r="AR35" s="214">
        <v>7.17</v>
      </c>
      <c r="AS35" s="214">
        <v>7.22</v>
      </c>
      <c r="AT35" s="214">
        <v>7.25</v>
      </c>
      <c r="AU35" s="214">
        <v>7.05</v>
      </c>
      <c r="AV35" s="214">
        <v>6.44</v>
      </c>
      <c r="AW35" s="214">
        <v>6.12</v>
      </c>
      <c r="AX35" s="214">
        <v>5.98</v>
      </c>
      <c r="AY35" s="214">
        <v>6.04</v>
      </c>
      <c r="AZ35" s="214">
        <v>6.18</v>
      </c>
      <c r="BA35" s="214">
        <v>6.1</v>
      </c>
      <c r="BB35" s="214">
        <v>6.07</v>
      </c>
      <c r="BC35" s="214">
        <v>6.44</v>
      </c>
      <c r="BD35" s="214">
        <v>6.86</v>
      </c>
      <c r="BE35" s="214">
        <v>6.97</v>
      </c>
      <c r="BF35" s="214">
        <v>7.12</v>
      </c>
      <c r="BG35" s="214">
        <v>6.69</v>
      </c>
      <c r="BH35" s="214">
        <v>6.2018509999999996</v>
      </c>
      <c r="BI35" s="214">
        <v>5.9627739999999996</v>
      </c>
      <c r="BJ35" s="355">
        <v>5.8741219999999998</v>
      </c>
      <c r="BK35" s="355">
        <v>6.017207</v>
      </c>
      <c r="BL35" s="355">
        <v>6.1989530000000004</v>
      </c>
      <c r="BM35" s="355">
        <v>6.1530199999999997</v>
      </c>
      <c r="BN35" s="355">
        <v>6.140555</v>
      </c>
      <c r="BO35" s="355">
        <v>6.5331200000000003</v>
      </c>
      <c r="BP35" s="355">
        <v>6.9725359999999998</v>
      </c>
      <c r="BQ35" s="355">
        <v>7.0965949999999998</v>
      </c>
      <c r="BR35" s="355">
        <v>7.2638189999999998</v>
      </c>
      <c r="BS35" s="355">
        <v>6.8409620000000002</v>
      </c>
      <c r="BT35" s="355">
        <v>6.3389569999999997</v>
      </c>
      <c r="BU35" s="355">
        <v>6.0930030000000004</v>
      </c>
      <c r="BV35" s="355">
        <v>6.0116240000000003</v>
      </c>
    </row>
    <row r="36" spans="1:74" s="120" customFormat="1" ht="11.1" customHeight="1" x14ac:dyDescent="0.2">
      <c r="A36" s="119" t="s">
        <v>794</v>
      </c>
      <c r="B36" s="207" t="s">
        <v>574</v>
      </c>
      <c r="C36" s="214">
        <v>7.7369845351000004</v>
      </c>
      <c r="D36" s="214">
        <v>8.0445712992999994</v>
      </c>
      <c r="E36" s="214">
        <v>7.8668393795</v>
      </c>
      <c r="F36" s="214">
        <v>7.9245334640999996</v>
      </c>
      <c r="G36" s="214">
        <v>8.4245171115000002</v>
      </c>
      <c r="H36" s="214">
        <v>9.6751134264999994</v>
      </c>
      <c r="I36" s="214">
        <v>10.326406935</v>
      </c>
      <c r="J36" s="214">
        <v>10.174005003</v>
      </c>
      <c r="K36" s="214">
        <v>10.372971471</v>
      </c>
      <c r="L36" s="214">
        <v>10.227374694</v>
      </c>
      <c r="M36" s="214">
        <v>9.0796407169000002</v>
      </c>
      <c r="N36" s="214">
        <v>8.0376436100999999</v>
      </c>
      <c r="O36" s="214">
        <v>7.7288201042000004</v>
      </c>
      <c r="P36" s="214">
        <v>7.9269008998999997</v>
      </c>
      <c r="Q36" s="214">
        <v>7.8971649236000001</v>
      </c>
      <c r="R36" s="214">
        <v>7.9352571658000004</v>
      </c>
      <c r="S36" s="214">
        <v>8.5599645578000008</v>
      </c>
      <c r="T36" s="214">
        <v>9.7654559225999993</v>
      </c>
      <c r="U36" s="214">
        <v>10.429158824</v>
      </c>
      <c r="V36" s="214">
        <v>10.111332064000001</v>
      </c>
      <c r="W36" s="214">
        <v>10.223876978</v>
      </c>
      <c r="X36" s="214">
        <v>10.057718999</v>
      </c>
      <c r="Y36" s="214">
        <v>8.9872185699999996</v>
      </c>
      <c r="Z36" s="214">
        <v>7.9239208297000001</v>
      </c>
      <c r="AA36" s="214">
        <v>7.6987706936000002</v>
      </c>
      <c r="AB36" s="214">
        <v>7.7489934837999996</v>
      </c>
      <c r="AC36" s="214">
        <v>7.9256788951999999</v>
      </c>
      <c r="AD36" s="214">
        <v>8.0555463793000008</v>
      </c>
      <c r="AE36" s="214">
        <v>8.5691209557000008</v>
      </c>
      <c r="AF36" s="214">
        <v>9.9075253108000005</v>
      </c>
      <c r="AG36" s="214">
        <v>10.306360959999999</v>
      </c>
      <c r="AH36" s="214">
        <v>10.392962916</v>
      </c>
      <c r="AI36" s="214">
        <v>10.279197339</v>
      </c>
      <c r="AJ36" s="214">
        <v>8.2889192301999994</v>
      </c>
      <c r="AK36" s="214">
        <v>8.9337565880999996</v>
      </c>
      <c r="AL36" s="214">
        <v>8.1369997788999999</v>
      </c>
      <c r="AM36" s="214">
        <v>7.91</v>
      </c>
      <c r="AN36" s="214">
        <v>8.0299999999999994</v>
      </c>
      <c r="AO36" s="214">
        <v>8.2100000000000009</v>
      </c>
      <c r="AP36" s="214">
        <v>7.68</v>
      </c>
      <c r="AQ36" s="214">
        <v>8.94</v>
      </c>
      <c r="AR36" s="214">
        <v>10.72</v>
      </c>
      <c r="AS36" s="214">
        <v>10.37</v>
      </c>
      <c r="AT36" s="214">
        <v>10.6</v>
      </c>
      <c r="AU36" s="214">
        <v>10.53</v>
      </c>
      <c r="AV36" s="214">
        <v>10.51</v>
      </c>
      <c r="AW36" s="214">
        <v>9.49</v>
      </c>
      <c r="AX36" s="214">
        <v>8.32</v>
      </c>
      <c r="AY36" s="214">
        <v>8.49</v>
      </c>
      <c r="AZ36" s="214">
        <v>8.6</v>
      </c>
      <c r="BA36" s="214">
        <v>8.8000000000000007</v>
      </c>
      <c r="BB36" s="214">
        <v>8.3699999999999992</v>
      </c>
      <c r="BC36" s="214">
        <v>9.36</v>
      </c>
      <c r="BD36" s="214">
        <v>10.67</v>
      </c>
      <c r="BE36" s="214">
        <v>10.99</v>
      </c>
      <c r="BF36" s="214">
        <v>11.48</v>
      </c>
      <c r="BG36" s="214">
        <v>11.08</v>
      </c>
      <c r="BH36" s="214">
        <v>10.8401</v>
      </c>
      <c r="BI36" s="214">
        <v>9.6994159999999994</v>
      </c>
      <c r="BJ36" s="355">
        <v>8.4731760000000005</v>
      </c>
      <c r="BK36" s="355">
        <v>8.6852579999999993</v>
      </c>
      <c r="BL36" s="355">
        <v>8.7305100000000007</v>
      </c>
      <c r="BM36" s="355">
        <v>8.8295960000000004</v>
      </c>
      <c r="BN36" s="355">
        <v>8.4220799999999993</v>
      </c>
      <c r="BO36" s="355">
        <v>9.4145439999999994</v>
      </c>
      <c r="BP36" s="355">
        <v>10.73405</v>
      </c>
      <c r="BQ36" s="355">
        <v>11.069699999999999</v>
      </c>
      <c r="BR36" s="355">
        <v>11.603339999999999</v>
      </c>
      <c r="BS36" s="355">
        <v>11.15016</v>
      </c>
      <c r="BT36" s="355">
        <v>10.93896</v>
      </c>
      <c r="BU36" s="355">
        <v>9.8195329999999998</v>
      </c>
      <c r="BV36" s="355">
        <v>8.5635940000000002</v>
      </c>
    </row>
    <row r="37" spans="1:74" s="120" customFormat="1" ht="11.1" customHeight="1" x14ac:dyDescent="0.2">
      <c r="A37" s="119" t="s">
        <v>795</v>
      </c>
      <c r="B37" s="207" t="s">
        <v>548</v>
      </c>
      <c r="C37" s="214">
        <v>6.98</v>
      </c>
      <c r="D37" s="214">
        <v>7.12</v>
      </c>
      <c r="E37" s="214">
        <v>6.99</v>
      </c>
      <c r="F37" s="214">
        <v>6.77</v>
      </c>
      <c r="G37" s="214">
        <v>6.83</v>
      </c>
      <c r="H37" s="214">
        <v>7.39</v>
      </c>
      <c r="I37" s="214">
        <v>7.62</v>
      </c>
      <c r="J37" s="214">
        <v>7.51</v>
      </c>
      <c r="K37" s="214">
        <v>7.37</v>
      </c>
      <c r="L37" s="214">
        <v>7.07</v>
      </c>
      <c r="M37" s="214">
        <v>6.75</v>
      </c>
      <c r="N37" s="214">
        <v>6.7</v>
      </c>
      <c r="O37" s="214">
        <v>6.67</v>
      </c>
      <c r="P37" s="214">
        <v>6.88</v>
      </c>
      <c r="Q37" s="214">
        <v>6.83</v>
      </c>
      <c r="R37" s="214">
        <v>6.61</v>
      </c>
      <c r="S37" s="214">
        <v>6.74</v>
      </c>
      <c r="T37" s="214">
        <v>7.11</v>
      </c>
      <c r="U37" s="214">
        <v>7.45</v>
      </c>
      <c r="V37" s="214">
        <v>7.35</v>
      </c>
      <c r="W37" s="214">
        <v>7.21</v>
      </c>
      <c r="X37" s="214">
        <v>6.88</v>
      </c>
      <c r="Y37" s="214">
        <v>6.61</v>
      </c>
      <c r="Z37" s="214">
        <v>6.45</v>
      </c>
      <c r="AA37" s="214">
        <v>6.44</v>
      </c>
      <c r="AB37" s="214">
        <v>6.42</v>
      </c>
      <c r="AC37" s="214">
        <v>6.46</v>
      </c>
      <c r="AD37" s="214">
        <v>6.44</v>
      </c>
      <c r="AE37" s="214">
        <v>6.57</v>
      </c>
      <c r="AF37" s="214">
        <v>7.03</v>
      </c>
      <c r="AG37" s="214">
        <v>7.23</v>
      </c>
      <c r="AH37" s="214">
        <v>7.23</v>
      </c>
      <c r="AI37" s="214">
        <v>7.14</v>
      </c>
      <c r="AJ37" s="214">
        <v>6.73</v>
      </c>
      <c r="AK37" s="214">
        <v>6.66</v>
      </c>
      <c r="AL37" s="214">
        <v>6.67</v>
      </c>
      <c r="AM37" s="214">
        <v>6.59</v>
      </c>
      <c r="AN37" s="214">
        <v>6.63</v>
      </c>
      <c r="AO37" s="214">
        <v>6.71</v>
      </c>
      <c r="AP37" s="214">
        <v>6.6</v>
      </c>
      <c r="AQ37" s="214">
        <v>6.78</v>
      </c>
      <c r="AR37" s="214">
        <v>7.19</v>
      </c>
      <c r="AS37" s="214">
        <v>7.31</v>
      </c>
      <c r="AT37" s="214">
        <v>7.22</v>
      </c>
      <c r="AU37" s="214">
        <v>7.17</v>
      </c>
      <c r="AV37" s="214">
        <v>6.91</v>
      </c>
      <c r="AW37" s="214">
        <v>6.73</v>
      </c>
      <c r="AX37" s="214">
        <v>6.54</v>
      </c>
      <c r="AY37" s="214">
        <v>6.95</v>
      </c>
      <c r="AZ37" s="214">
        <v>6.81</v>
      </c>
      <c r="BA37" s="214">
        <v>6.66</v>
      </c>
      <c r="BB37" s="214">
        <v>6.58</v>
      </c>
      <c r="BC37" s="214">
        <v>6.82</v>
      </c>
      <c r="BD37" s="214">
        <v>7.18</v>
      </c>
      <c r="BE37" s="214">
        <v>7.34</v>
      </c>
      <c r="BF37" s="214">
        <v>7.24</v>
      </c>
      <c r="BG37" s="214">
        <v>7.09</v>
      </c>
      <c r="BH37" s="214">
        <v>7.001817</v>
      </c>
      <c r="BI37" s="214">
        <v>6.863912</v>
      </c>
      <c r="BJ37" s="355">
        <v>6.6526800000000001</v>
      </c>
      <c r="BK37" s="355">
        <v>6.8693530000000003</v>
      </c>
      <c r="BL37" s="355">
        <v>6.8279709999999998</v>
      </c>
      <c r="BM37" s="355">
        <v>6.7219769999999999</v>
      </c>
      <c r="BN37" s="355">
        <v>6.6271839999999997</v>
      </c>
      <c r="BO37" s="355">
        <v>6.8660839999999999</v>
      </c>
      <c r="BP37" s="355">
        <v>7.2265160000000002</v>
      </c>
      <c r="BQ37" s="355">
        <v>7.3770239999999996</v>
      </c>
      <c r="BR37" s="355">
        <v>7.2945609999999999</v>
      </c>
      <c r="BS37" s="355">
        <v>7.1415030000000002</v>
      </c>
      <c r="BT37" s="355">
        <v>6.9966819999999998</v>
      </c>
      <c r="BU37" s="355">
        <v>6.8257979999999998</v>
      </c>
      <c r="BV37" s="355">
        <v>6.6610589999999998</v>
      </c>
    </row>
    <row r="38" spans="1:74" ht="11.1" customHeight="1" x14ac:dyDescent="0.2">
      <c r="A38" s="119"/>
      <c r="B38" s="122" t="s">
        <v>258</v>
      </c>
      <c r="C38" s="490"/>
      <c r="D38" s="490"/>
      <c r="E38" s="490"/>
      <c r="F38" s="490"/>
      <c r="G38" s="490"/>
      <c r="H38" s="490"/>
      <c r="I38" s="490"/>
      <c r="J38" s="490"/>
      <c r="K38" s="490"/>
      <c r="L38" s="490"/>
      <c r="M38" s="490"/>
      <c r="N38" s="490"/>
      <c r="O38" s="490"/>
      <c r="P38" s="490"/>
      <c r="Q38" s="490"/>
      <c r="R38" s="490"/>
      <c r="S38" s="490"/>
      <c r="T38" s="490"/>
      <c r="U38" s="490"/>
      <c r="V38" s="490"/>
      <c r="W38" s="490"/>
      <c r="X38" s="490"/>
      <c r="Y38" s="490"/>
      <c r="Z38" s="490"/>
      <c r="AA38" s="490"/>
      <c r="AB38" s="490"/>
      <c r="AC38" s="490"/>
      <c r="AD38" s="490"/>
      <c r="AE38" s="490"/>
      <c r="AF38" s="490"/>
      <c r="AG38" s="490"/>
      <c r="AH38" s="490"/>
      <c r="AI38" s="490"/>
      <c r="AJ38" s="490"/>
      <c r="AK38" s="490"/>
      <c r="AL38" s="490"/>
      <c r="AM38" s="490"/>
      <c r="AN38" s="490"/>
      <c r="AO38" s="490"/>
      <c r="AP38" s="490"/>
      <c r="AQ38" s="490"/>
      <c r="AR38" s="490"/>
      <c r="AS38" s="490"/>
      <c r="AT38" s="490"/>
      <c r="AU38" s="490"/>
      <c r="AV38" s="490"/>
      <c r="AW38" s="490"/>
      <c r="AX38" s="490"/>
      <c r="AY38" s="490"/>
      <c r="AZ38" s="490"/>
      <c r="BA38" s="490"/>
      <c r="BB38" s="490"/>
      <c r="BC38" s="490"/>
      <c r="BD38" s="490"/>
      <c r="BE38" s="490"/>
      <c r="BF38" s="490"/>
      <c r="BG38" s="490"/>
      <c r="BH38" s="490"/>
      <c r="BI38" s="490"/>
      <c r="BJ38" s="491"/>
      <c r="BK38" s="491"/>
      <c r="BL38" s="491"/>
      <c r="BM38" s="491"/>
      <c r="BN38" s="491"/>
      <c r="BO38" s="491"/>
      <c r="BP38" s="491"/>
      <c r="BQ38" s="491"/>
      <c r="BR38" s="491"/>
      <c r="BS38" s="491"/>
      <c r="BT38" s="491"/>
      <c r="BU38" s="491"/>
      <c r="BV38" s="491"/>
    </row>
    <row r="39" spans="1:74" ht="11.1" customHeight="1" x14ac:dyDescent="0.2">
      <c r="A39" s="265" t="s">
        <v>201</v>
      </c>
      <c r="B39" s="205" t="s">
        <v>567</v>
      </c>
      <c r="C39" s="261">
        <v>15.794403635</v>
      </c>
      <c r="D39" s="261">
        <v>16.341673528000001</v>
      </c>
      <c r="E39" s="261">
        <v>16.022700179000001</v>
      </c>
      <c r="F39" s="261">
        <v>15.426461421999999</v>
      </c>
      <c r="G39" s="261">
        <v>14.994940759</v>
      </c>
      <c r="H39" s="261">
        <v>15.069678379999999</v>
      </c>
      <c r="I39" s="261">
        <v>15.092686592</v>
      </c>
      <c r="J39" s="261">
        <v>15.459114288</v>
      </c>
      <c r="K39" s="261">
        <v>15.11726498</v>
      </c>
      <c r="L39" s="261">
        <v>14.782793755</v>
      </c>
      <c r="M39" s="261">
        <v>14.965949367</v>
      </c>
      <c r="N39" s="261">
        <v>16.142932056999999</v>
      </c>
      <c r="O39" s="261">
        <v>17.340830916000002</v>
      </c>
      <c r="P39" s="261">
        <v>18.312635122</v>
      </c>
      <c r="Q39" s="261">
        <v>17.997268972000001</v>
      </c>
      <c r="R39" s="261">
        <v>17.002186130999998</v>
      </c>
      <c r="S39" s="261">
        <v>16.423230061000002</v>
      </c>
      <c r="T39" s="261">
        <v>16.166327625000001</v>
      </c>
      <c r="U39" s="261">
        <v>15.771609995</v>
      </c>
      <c r="V39" s="261">
        <v>15.794660416999999</v>
      </c>
      <c r="W39" s="261">
        <v>15.994561035</v>
      </c>
      <c r="X39" s="261">
        <v>15.702529402</v>
      </c>
      <c r="Y39" s="261">
        <v>15.605887904999999</v>
      </c>
      <c r="Z39" s="261">
        <v>15.958031088</v>
      </c>
      <c r="AA39" s="261">
        <v>16.225829396999998</v>
      </c>
      <c r="AB39" s="261">
        <v>16.606979820999999</v>
      </c>
      <c r="AC39" s="261">
        <v>16.357681349</v>
      </c>
      <c r="AD39" s="261">
        <v>16.256933607000001</v>
      </c>
      <c r="AE39" s="261">
        <v>15.883431049</v>
      </c>
      <c r="AF39" s="261">
        <v>15.978756298</v>
      </c>
      <c r="AG39" s="261">
        <v>15.990349514</v>
      </c>
      <c r="AH39" s="261">
        <v>16.028572158999999</v>
      </c>
      <c r="AI39" s="261">
        <v>16.422082495000002</v>
      </c>
      <c r="AJ39" s="261">
        <v>16.033653480000002</v>
      </c>
      <c r="AK39" s="261">
        <v>15.871025081000001</v>
      </c>
      <c r="AL39" s="261">
        <v>15.845880518</v>
      </c>
      <c r="AM39" s="261">
        <v>16.36</v>
      </c>
      <c r="AN39" s="261">
        <v>16.649999999999999</v>
      </c>
      <c r="AO39" s="261">
        <v>16.149999999999999</v>
      </c>
      <c r="AP39" s="261">
        <v>16.420000000000002</v>
      </c>
      <c r="AQ39" s="261">
        <v>16.010000000000002</v>
      </c>
      <c r="AR39" s="261">
        <v>16.43</v>
      </c>
      <c r="AS39" s="261">
        <v>16.7</v>
      </c>
      <c r="AT39" s="261">
        <v>16.63</v>
      </c>
      <c r="AU39" s="261">
        <v>16.899999999999999</v>
      </c>
      <c r="AV39" s="261">
        <v>16.61</v>
      </c>
      <c r="AW39" s="261">
        <v>16.66</v>
      </c>
      <c r="AX39" s="261">
        <v>16.690000000000001</v>
      </c>
      <c r="AY39" s="261">
        <v>17.89</v>
      </c>
      <c r="AZ39" s="261">
        <v>18.14</v>
      </c>
      <c r="BA39" s="261">
        <v>17.600000000000001</v>
      </c>
      <c r="BB39" s="261">
        <v>17.37</v>
      </c>
      <c r="BC39" s="261">
        <v>17.04</v>
      </c>
      <c r="BD39" s="261">
        <v>17.059999999999999</v>
      </c>
      <c r="BE39" s="261">
        <v>17.25</v>
      </c>
      <c r="BF39" s="261">
        <v>17.32</v>
      </c>
      <c r="BG39" s="261">
        <v>17.97</v>
      </c>
      <c r="BH39" s="261">
        <v>17.582450000000001</v>
      </c>
      <c r="BI39" s="261">
        <v>17.561769999999999</v>
      </c>
      <c r="BJ39" s="384">
        <v>17.65926</v>
      </c>
      <c r="BK39" s="384">
        <v>18.795400000000001</v>
      </c>
      <c r="BL39" s="384">
        <v>18.88974</v>
      </c>
      <c r="BM39" s="384">
        <v>18.116669999999999</v>
      </c>
      <c r="BN39" s="384">
        <v>17.905360000000002</v>
      </c>
      <c r="BO39" s="384">
        <v>17.533519999999999</v>
      </c>
      <c r="BP39" s="384">
        <v>17.423719999999999</v>
      </c>
      <c r="BQ39" s="384">
        <v>17.817830000000001</v>
      </c>
      <c r="BR39" s="384">
        <v>17.938410000000001</v>
      </c>
      <c r="BS39" s="384">
        <v>18.385120000000001</v>
      </c>
      <c r="BT39" s="384">
        <v>17.844750000000001</v>
      </c>
      <c r="BU39" s="384">
        <v>17.842269999999999</v>
      </c>
      <c r="BV39" s="384">
        <v>17.891760000000001</v>
      </c>
    </row>
    <row r="40" spans="1:74" ht="11.1" customHeight="1" x14ac:dyDescent="0.2">
      <c r="A40" s="265" t="s">
        <v>202</v>
      </c>
      <c r="B40" s="187" t="s">
        <v>600</v>
      </c>
      <c r="C40" s="261">
        <v>13.704220367</v>
      </c>
      <c r="D40" s="261">
        <v>14.391519811</v>
      </c>
      <c r="E40" s="261">
        <v>13.878468825000001</v>
      </c>
      <c r="F40" s="261">
        <v>12.87002676</v>
      </c>
      <c r="G40" s="261">
        <v>12.819292372</v>
      </c>
      <c r="H40" s="261">
        <v>13.586371129</v>
      </c>
      <c r="I40" s="261">
        <v>13.95868099</v>
      </c>
      <c r="J40" s="261">
        <v>13.531310862</v>
      </c>
      <c r="K40" s="261">
        <v>13.454922098000001</v>
      </c>
      <c r="L40" s="261">
        <v>12.755806186999999</v>
      </c>
      <c r="M40" s="261">
        <v>12.757024473</v>
      </c>
      <c r="N40" s="261">
        <v>12.788469929</v>
      </c>
      <c r="O40" s="261">
        <v>12.815494831000001</v>
      </c>
      <c r="P40" s="261">
        <v>13.281197195000001</v>
      </c>
      <c r="Q40" s="261">
        <v>13.251592942</v>
      </c>
      <c r="R40" s="261">
        <v>12.498220347</v>
      </c>
      <c r="S40" s="261">
        <v>12.614944896000001</v>
      </c>
      <c r="T40" s="261">
        <v>13.350193109999999</v>
      </c>
      <c r="U40" s="261">
        <v>13.509824814</v>
      </c>
      <c r="V40" s="261">
        <v>13.517725296</v>
      </c>
      <c r="W40" s="261">
        <v>13.359682111</v>
      </c>
      <c r="X40" s="261">
        <v>12.734578813000001</v>
      </c>
      <c r="Y40" s="261">
        <v>12.346288744000001</v>
      </c>
      <c r="Z40" s="261">
        <v>12.358873689999999</v>
      </c>
      <c r="AA40" s="261">
        <v>12.158868701999999</v>
      </c>
      <c r="AB40" s="261">
        <v>12.229037018</v>
      </c>
      <c r="AC40" s="261">
        <v>12.133290450000001</v>
      </c>
      <c r="AD40" s="261">
        <v>12.145797399999999</v>
      </c>
      <c r="AE40" s="261">
        <v>12.129694615</v>
      </c>
      <c r="AF40" s="261">
        <v>12.842353541</v>
      </c>
      <c r="AG40" s="261">
        <v>13.177121395</v>
      </c>
      <c r="AH40" s="261">
        <v>13.312404211</v>
      </c>
      <c r="AI40" s="261">
        <v>13.214819138999999</v>
      </c>
      <c r="AJ40" s="261">
        <v>12.475485256000001</v>
      </c>
      <c r="AK40" s="261">
        <v>12.226639183</v>
      </c>
      <c r="AL40" s="261">
        <v>12.156250775</v>
      </c>
      <c r="AM40" s="261">
        <v>12.38</v>
      </c>
      <c r="AN40" s="261">
        <v>12.24</v>
      </c>
      <c r="AO40" s="261">
        <v>12.29</v>
      </c>
      <c r="AP40" s="261">
        <v>12.14</v>
      </c>
      <c r="AQ40" s="261">
        <v>12.58</v>
      </c>
      <c r="AR40" s="261">
        <v>13.16</v>
      </c>
      <c r="AS40" s="261">
        <v>13.36</v>
      </c>
      <c r="AT40" s="261">
        <v>13.23</v>
      </c>
      <c r="AU40" s="261">
        <v>13.04</v>
      </c>
      <c r="AV40" s="261">
        <v>12.51</v>
      </c>
      <c r="AW40" s="261">
        <v>12.13</v>
      </c>
      <c r="AX40" s="261">
        <v>12.13</v>
      </c>
      <c r="AY40" s="261">
        <v>12.76</v>
      </c>
      <c r="AZ40" s="261">
        <v>12.59</v>
      </c>
      <c r="BA40" s="261">
        <v>12.05</v>
      </c>
      <c r="BB40" s="261">
        <v>12.05</v>
      </c>
      <c r="BC40" s="261">
        <v>12.29</v>
      </c>
      <c r="BD40" s="261">
        <v>13</v>
      </c>
      <c r="BE40" s="261">
        <v>13.35</v>
      </c>
      <c r="BF40" s="261">
        <v>13.14</v>
      </c>
      <c r="BG40" s="261">
        <v>13.16</v>
      </c>
      <c r="BH40" s="261">
        <v>12.612030000000001</v>
      </c>
      <c r="BI40" s="261">
        <v>12.29935</v>
      </c>
      <c r="BJ40" s="384">
        <v>12.310779999999999</v>
      </c>
      <c r="BK40" s="384">
        <v>12.846920000000001</v>
      </c>
      <c r="BL40" s="384">
        <v>12.73424</v>
      </c>
      <c r="BM40" s="384">
        <v>12.21364</v>
      </c>
      <c r="BN40" s="384">
        <v>12.15741</v>
      </c>
      <c r="BO40" s="384">
        <v>12.374280000000001</v>
      </c>
      <c r="BP40" s="384">
        <v>13.14082</v>
      </c>
      <c r="BQ40" s="384">
        <v>13.469279999999999</v>
      </c>
      <c r="BR40" s="384">
        <v>13.174099999999999</v>
      </c>
      <c r="BS40" s="384">
        <v>13.174910000000001</v>
      </c>
      <c r="BT40" s="384">
        <v>12.66165</v>
      </c>
      <c r="BU40" s="384">
        <v>12.29461</v>
      </c>
      <c r="BV40" s="384">
        <v>12.3369</v>
      </c>
    </row>
    <row r="41" spans="1:74" ht="11.1" customHeight="1" x14ac:dyDescent="0.2">
      <c r="A41" s="265" t="s">
        <v>203</v>
      </c>
      <c r="B41" s="205" t="s">
        <v>568</v>
      </c>
      <c r="C41" s="261">
        <v>9.5249263895999992</v>
      </c>
      <c r="D41" s="261">
        <v>9.7195238531000001</v>
      </c>
      <c r="E41" s="261">
        <v>9.6944528101999996</v>
      </c>
      <c r="F41" s="261">
        <v>9.6692589672999993</v>
      </c>
      <c r="G41" s="261">
        <v>9.6980537436999992</v>
      </c>
      <c r="H41" s="261">
        <v>10.123940586</v>
      </c>
      <c r="I41" s="261">
        <v>10.172064481</v>
      </c>
      <c r="J41" s="261">
        <v>10.198743404</v>
      </c>
      <c r="K41" s="261">
        <v>9.7597344376000006</v>
      </c>
      <c r="L41" s="261">
        <v>9.8802685913000001</v>
      </c>
      <c r="M41" s="261">
        <v>9.8664582433000003</v>
      </c>
      <c r="N41" s="261">
        <v>9.8379555958000005</v>
      </c>
      <c r="O41" s="261">
        <v>9.6942644266000002</v>
      </c>
      <c r="P41" s="261">
        <v>9.8092073451000008</v>
      </c>
      <c r="Q41" s="261">
        <v>9.8050173425999994</v>
      </c>
      <c r="R41" s="261">
        <v>9.6350999446000003</v>
      </c>
      <c r="S41" s="261">
        <v>9.6898823091999997</v>
      </c>
      <c r="T41" s="261">
        <v>9.9849408708999992</v>
      </c>
      <c r="U41" s="261">
        <v>10.340826953000001</v>
      </c>
      <c r="V41" s="261">
        <v>10.235754428</v>
      </c>
      <c r="W41" s="261">
        <v>9.9785635881000001</v>
      </c>
      <c r="X41" s="261">
        <v>9.7834907780000009</v>
      </c>
      <c r="Y41" s="261">
        <v>9.8501701178999994</v>
      </c>
      <c r="Z41" s="261">
        <v>9.7097855798000001</v>
      </c>
      <c r="AA41" s="261">
        <v>9.7235569550999994</v>
      </c>
      <c r="AB41" s="261">
        <v>9.7205937432000002</v>
      </c>
      <c r="AC41" s="261">
        <v>9.6974702943000004</v>
      </c>
      <c r="AD41" s="261">
        <v>9.7376903995999999</v>
      </c>
      <c r="AE41" s="261">
        <v>9.8915104375999992</v>
      </c>
      <c r="AF41" s="261">
        <v>10.018803639</v>
      </c>
      <c r="AG41" s="261">
        <v>10.18477128</v>
      </c>
      <c r="AH41" s="261">
        <v>10.225991233</v>
      </c>
      <c r="AI41" s="261">
        <v>10.033247995</v>
      </c>
      <c r="AJ41" s="261">
        <v>9.9410443412999996</v>
      </c>
      <c r="AK41" s="261">
        <v>9.9594638610999997</v>
      </c>
      <c r="AL41" s="261">
        <v>9.9891884435999998</v>
      </c>
      <c r="AM41" s="261">
        <v>9.94</v>
      </c>
      <c r="AN41" s="261">
        <v>10.01</v>
      </c>
      <c r="AO41" s="261">
        <v>10.23</v>
      </c>
      <c r="AP41" s="261">
        <v>10</v>
      </c>
      <c r="AQ41" s="261">
        <v>10.17</v>
      </c>
      <c r="AR41" s="261">
        <v>10.3</v>
      </c>
      <c r="AS41" s="261">
        <v>10.29</v>
      </c>
      <c r="AT41" s="261">
        <v>10.220000000000001</v>
      </c>
      <c r="AU41" s="261">
        <v>10.119999999999999</v>
      </c>
      <c r="AV41" s="261">
        <v>9.94</v>
      </c>
      <c r="AW41" s="261">
        <v>10.130000000000001</v>
      </c>
      <c r="AX41" s="261">
        <v>10.050000000000001</v>
      </c>
      <c r="AY41" s="261">
        <v>10.26</v>
      </c>
      <c r="AZ41" s="261">
        <v>10.11</v>
      </c>
      <c r="BA41" s="261">
        <v>10.029999999999999</v>
      </c>
      <c r="BB41" s="261">
        <v>10.09</v>
      </c>
      <c r="BC41" s="261">
        <v>10.09</v>
      </c>
      <c r="BD41" s="261">
        <v>10.15</v>
      </c>
      <c r="BE41" s="261">
        <v>10.35</v>
      </c>
      <c r="BF41" s="261">
        <v>10.199999999999999</v>
      </c>
      <c r="BG41" s="261">
        <v>9.9600000000000009</v>
      </c>
      <c r="BH41" s="261">
        <v>9.9719730000000002</v>
      </c>
      <c r="BI41" s="261">
        <v>10.25074</v>
      </c>
      <c r="BJ41" s="384">
        <v>10.209860000000001</v>
      </c>
      <c r="BK41" s="384">
        <v>10.385199999999999</v>
      </c>
      <c r="BL41" s="384">
        <v>10.31964</v>
      </c>
      <c r="BM41" s="384">
        <v>10.2593</v>
      </c>
      <c r="BN41" s="384">
        <v>10.27333</v>
      </c>
      <c r="BO41" s="384">
        <v>10.252409999999999</v>
      </c>
      <c r="BP41" s="384">
        <v>10.36049</v>
      </c>
      <c r="BQ41" s="384">
        <v>10.590439999999999</v>
      </c>
      <c r="BR41" s="384">
        <v>10.380190000000001</v>
      </c>
      <c r="BS41" s="384">
        <v>10.104570000000001</v>
      </c>
      <c r="BT41" s="384">
        <v>10.05682</v>
      </c>
      <c r="BU41" s="384">
        <v>10.36106</v>
      </c>
      <c r="BV41" s="384">
        <v>10.37077</v>
      </c>
    </row>
    <row r="42" spans="1:74" ht="11.1" customHeight="1" x14ac:dyDescent="0.2">
      <c r="A42" s="265" t="s">
        <v>204</v>
      </c>
      <c r="B42" s="205" t="s">
        <v>569</v>
      </c>
      <c r="C42" s="261">
        <v>8.4273229768999993</v>
      </c>
      <c r="D42" s="261">
        <v>8.5816015079000003</v>
      </c>
      <c r="E42" s="261">
        <v>8.8522183738999995</v>
      </c>
      <c r="F42" s="261">
        <v>8.8213436851000004</v>
      </c>
      <c r="G42" s="261">
        <v>9.1126392743999993</v>
      </c>
      <c r="H42" s="261">
        <v>9.8670263096999999</v>
      </c>
      <c r="I42" s="261">
        <v>10.127467049</v>
      </c>
      <c r="J42" s="261">
        <v>10.196704108</v>
      </c>
      <c r="K42" s="261">
        <v>9.4734225258000002</v>
      </c>
      <c r="L42" s="261">
        <v>8.8215033133999992</v>
      </c>
      <c r="M42" s="261">
        <v>8.5797026890999994</v>
      </c>
      <c r="N42" s="261">
        <v>8.4810894060000006</v>
      </c>
      <c r="O42" s="261">
        <v>8.5610997267000002</v>
      </c>
      <c r="P42" s="261">
        <v>8.6690802856999998</v>
      </c>
      <c r="Q42" s="261">
        <v>8.6288235795000006</v>
      </c>
      <c r="R42" s="261">
        <v>8.8753773192000001</v>
      </c>
      <c r="S42" s="261">
        <v>9.2269008292999999</v>
      </c>
      <c r="T42" s="261">
        <v>10.210100125</v>
      </c>
      <c r="U42" s="261">
        <v>10.425515795999999</v>
      </c>
      <c r="V42" s="261">
        <v>10.226950533</v>
      </c>
      <c r="W42" s="261">
        <v>9.6525172240000003</v>
      </c>
      <c r="X42" s="261">
        <v>9.0266356771999998</v>
      </c>
      <c r="Y42" s="261">
        <v>8.8301109299</v>
      </c>
      <c r="Z42" s="261">
        <v>8.7829844967999993</v>
      </c>
      <c r="AA42" s="261">
        <v>8.8275866761999993</v>
      </c>
      <c r="AB42" s="261">
        <v>8.8940170901000002</v>
      </c>
      <c r="AC42" s="261">
        <v>9.0695600211999992</v>
      </c>
      <c r="AD42" s="261">
        <v>9.0426343508000002</v>
      </c>
      <c r="AE42" s="261">
        <v>9.5982114545999995</v>
      </c>
      <c r="AF42" s="261">
        <v>10.484066761999999</v>
      </c>
      <c r="AG42" s="261">
        <v>10.640113510000001</v>
      </c>
      <c r="AH42" s="261">
        <v>10.61912893</v>
      </c>
      <c r="AI42" s="261">
        <v>9.9834773742999996</v>
      </c>
      <c r="AJ42" s="261">
        <v>9.2507127089000001</v>
      </c>
      <c r="AK42" s="261">
        <v>9.1853315966999993</v>
      </c>
      <c r="AL42" s="261">
        <v>8.9830778428000002</v>
      </c>
      <c r="AM42" s="261">
        <v>8.94</v>
      </c>
      <c r="AN42" s="261">
        <v>9.2200000000000006</v>
      </c>
      <c r="AO42" s="261">
        <v>9.18</v>
      </c>
      <c r="AP42" s="261">
        <v>9.35</v>
      </c>
      <c r="AQ42" s="261">
        <v>9.81</v>
      </c>
      <c r="AR42" s="261">
        <v>10.72</v>
      </c>
      <c r="AS42" s="261">
        <v>11.01</v>
      </c>
      <c r="AT42" s="261">
        <v>10.79</v>
      </c>
      <c r="AU42" s="261">
        <v>10.16</v>
      </c>
      <c r="AV42" s="261">
        <v>9.3800000000000008</v>
      </c>
      <c r="AW42" s="261">
        <v>9.19</v>
      </c>
      <c r="AX42" s="261">
        <v>9.02</v>
      </c>
      <c r="AY42" s="261">
        <v>9.09</v>
      </c>
      <c r="AZ42" s="261">
        <v>9.3000000000000007</v>
      </c>
      <c r="BA42" s="261">
        <v>9.4</v>
      </c>
      <c r="BB42" s="261">
        <v>9.27</v>
      </c>
      <c r="BC42" s="261">
        <v>10.06</v>
      </c>
      <c r="BD42" s="261">
        <v>10.89</v>
      </c>
      <c r="BE42" s="261">
        <v>11.04</v>
      </c>
      <c r="BF42" s="261">
        <v>10.73</v>
      </c>
      <c r="BG42" s="261">
        <v>10.15</v>
      </c>
      <c r="BH42" s="261">
        <v>9.5047809999999995</v>
      </c>
      <c r="BI42" s="261">
        <v>9.340211</v>
      </c>
      <c r="BJ42" s="384">
        <v>9.2058210000000003</v>
      </c>
      <c r="BK42" s="384">
        <v>9.2413539999999994</v>
      </c>
      <c r="BL42" s="384">
        <v>9.5044389999999996</v>
      </c>
      <c r="BM42" s="384">
        <v>9.6134409999999999</v>
      </c>
      <c r="BN42" s="384">
        <v>9.4787529999999993</v>
      </c>
      <c r="BO42" s="384">
        <v>10.27388</v>
      </c>
      <c r="BP42" s="384">
        <v>11.1442</v>
      </c>
      <c r="BQ42" s="384">
        <v>11.273569999999999</v>
      </c>
      <c r="BR42" s="384">
        <v>10.94984</v>
      </c>
      <c r="BS42" s="384">
        <v>10.340820000000001</v>
      </c>
      <c r="BT42" s="384">
        <v>9.6197029999999994</v>
      </c>
      <c r="BU42" s="384">
        <v>9.4965949999999992</v>
      </c>
      <c r="BV42" s="384">
        <v>9.3825590000000005</v>
      </c>
    </row>
    <row r="43" spans="1:74" ht="11.1" customHeight="1" x14ac:dyDescent="0.2">
      <c r="A43" s="265" t="s">
        <v>205</v>
      </c>
      <c r="B43" s="205" t="s">
        <v>570</v>
      </c>
      <c r="C43" s="261">
        <v>9.9427577247999999</v>
      </c>
      <c r="D43" s="261">
        <v>10.114635098999999</v>
      </c>
      <c r="E43" s="261">
        <v>9.9384570744000005</v>
      </c>
      <c r="F43" s="261">
        <v>9.8720276091999999</v>
      </c>
      <c r="G43" s="261">
        <v>9.8672038728999993</v>
      </c>
      <c r="H43" s="261">
        <v>10.259209254</v>
      </c>
      <c r="I43" s="261">
        <v>10.382392064999999</v>
      </c>
      <c r="J43" s="261">
        <v>10.285075951</v>
      </c>
      <c r="K43" s="261">
        <v>10.483502968</v>
      </c>
      <c r="L43" s="261">
        <v>9.9171053362000006</v>
      </c>
      <c r="M43" s="261">
        <v>9.8383783066999992</v>
      </c>
      <c r="N43" s="261">
        <v>9.7833243112999995</v>
      </c>
      <c r="O43" s="261">
        <v>9.8727152074000006</v>
      </c>
      <c r="P43" s="261">
        <v>10.040653338</v>
      </c>
      <c r="Q43" s="261">
        <v>9.9071204715000007</v>
      </c>
      <c r="R43" s="261">
        <v>9.7482798801000001</v>
      </c>
      <c r="S43" s="261">
        <v>9.7868559511999997</v>
      </c>
      <c r="T43" s="261">
        <v>10.049843483</v>
      </c>
      <c r="U43" s="261">
        <v>10.510176012000001</v>
      </c>
      <c r="V43" s="261">
        <v>10.219616652999999</v>
      </c>
      <c r="W43" s="261">
        <v>10.123553450999999</v>
      </c>
      <c r="X43" s="261">
        <v>9.8156136625000006</v>
      </c>
      <c r="Y43" s="261">
        <v>9.6464072324999997</v>
      </c>
      <c r="Z43" s="261">
        <v>9.6111386140999997</v>
      </c>
      <c r="AA43" s="261">
        <v>9.7164810962000008</v>
      </c>
      <c r="AB43" s="261">
        <v>9.7412390301999991</v>
      </c>
      <c r="AC43" s="261">
        <v>9.6268939448000008</v>
      </c>
      <c r="AD43" s="261">
        <v>9.5348894611000006</v>
      </c>
      <c r="AE43" s="261">
        <v>9.5702859277000005</v>
      </c>
      <c r="AF43" s="261">
        <v>10.013318178</v>
      </c>
      <c r="AG43" s="261">
        <v>10.097223001</v>
      </c>
      <c r="AH43" s="261">
        <v>10.080974786000001</v>
      </c>
      <c r="AI43" s="261">
        <v>9.9793311433999996</v>
      </c>
      <c r="AJ43" s="261">
        <v>9.6797463491000002</v>
      </c>
      <c r="AK43" s="261">
        <v>9.5959473710999994</v>
      </c>
      <c r="AL43" s="261">
        <v>9.5762073307000009</v>
      </c>
      <c r="AM43" s="261">
        <v>9.76</v>
      </c>
      <c r="AN43" s="261">
        <v>9.89</v>
      </c>
      <c r="AO43" s="261">
        <v>9.83</v>
      </c>
      <c r="AP43" s="261">
        <v>9.7799999999999994</v>
      </c>
      <c r="AQ43" s="261">
        <v>9.7899999999999991</v>
      </c>
      <c r="AR43" s="261">
        <v>10.11</v>
      </c>
      <c r="AS43" s="261">
        <v>10.27</v>
      </c>
      <c r="AT43" s="261">
        <v>10.220000000000001</v>
      </c>
      <c r="AU43" s="261">
        <v>10.24</v>
      </c>
      <c r="AV43" s="261">
        <v>9.99</v>
      </c>
      <c r="AW43" s="261">
        <v>9.75</v>
      </c>
      <c r="AX43" s="261">
        <v>9.7100000000000009</v>
      </c>
      <c r="AY43" s="261">
        <v>10.19</v>
      </c>
      <c r="AZ43" s="261">
        <v>10.15</v>
      </c>
      <c r="BA43" s="261">
        <v>9.81</v>
      </c>
      <c r="BB43" s="261">
        <v>9.7799999999999994</v>
      </c>
      <c r="BC43" s="261">
        <v>9.76</v>
      </c>
      <c r="BD43" s="261">
        <v>10.07</v>
      </c>
      <c r="BE43" s="261">
        <v>10.119999999999999</v>
      </c>
      <c r="BF43" s="261">
        <v>9.8800000000000008</v>
      </c>
      <c r="BG43" s="261">
        <v>9.9600000000000009</v>
      </c>
      <c r="BH43" s="261">
        <v>9.9508840000000003</v>
      </c>
      <c r="BI43" s="261">
        <v>9.7798169999999995</v>
      </c>
      <c r="BJ43" s="384">
        <v>9.7930419999999998</v>
      </c>
      <c r="BK43" s="384">
        <v>10.35162</v>
      </c>
      <c r="BL43" s="384">
        <v>10.34994</v>
      </c>
      <c r="BM43" s="384">
        <v>10.043530000000001</v>
      </c>
      <c r="BN43" s="384">
        <v>10.003439999999999</v>
      </c>
      <c r="BO43" s="384">
        <v>9.9807269999999999</v>
      </c>
      <c r="BP43" s="384">
        <v>10.310639999999999</v>
      </c>
      <c r="BQ43" s="384">
        <v>10.34727</v>
      </c>
      <c r="BR43" s="384">
        <v>10.08797</v>
      </c>
      <c r="BS43" s="384">
        <v>10.162330000000001</v>
      </c>
      <c r="BT43" s="384">
        <v>10.09333</v>
      </c>
      <c r="BU43" s="384">
        <v>9.8922530000000002</v>
      </c>
      <c r="BV43" s="384">
        <v>9.9047180000000008</v>
      </c>
    </row>
    <row r="44" spans="1:74" ht="11.1" customHeight="1" x14ac:dyDescent="0.2">
      <c r="A44" s="265" t="s">
        <v>206</v>
      </c>
      <c r="B44" s="205" t="s">
        <v>571</v>
      </c>
      <c r="C44" s="261">
        <v>8.9128931174999995</v>
      </c>
      <c r="D44" s="261">
        <v>8.9880903784000008</v>
      </c>
      <c r="E44" s="261">
        <v>9.0877645058999992</v>
      </c>
      <c r="F44" s="261">
        <v>8.9367734914000003</v>
      </c>
      <c r="G44" s="261">
        <v>8.9881710192999993</v>
      </c>
      <c r="H44" s="261">
        <v>9.5071439224999992</v>
      </c>
      <c r="I44" s="261">
        <v>9.5999760823999996</v>
      </c>
      <c r="J44" s="261">
        <v>9.4389379474999995</v>
      </c>
      <c r="K44" s="261">
        <v>9.2156329419999992</v>
      </c>
      <c r="L44" s="261">
        <v>8.7160721290000005</v>
      </c>
      <c r="M44" s="261">
        <v>8.6999273670000008</v>
      </c>
      <c r="N44" s="261">
        <v>8.7218714599999991</v>
      </c>
      <c r="O44" s="261">
        <v>8.8193737823999996</v>
      </c>
      <c r="P44" s="261">
        <v>9.0685915887000004</v>
      </c>
      <c r="Q44" s="261">
        <v>8.8093156380999993</v>
      </c>
      <c r="R44" s="261">
        <v>8.8268562121999992</v>
      </c>
      <c r="S44" s="261">
        <v>8.9040994630999997</v>
      </c>
      <c r="T44" s="261">
        <v>9.3137344511000002</v>
      </c>
      <c r="U44" s="261">
        <v>9.4084861013999994</v>
      </c>
      <c r="V44" s="261">
        <v>9.4204208001000005</v>
      </c>
      <c r="W44" s="261">
        <v>9.3910675603999998</v>
      </c>
      <c r="X44" s="261">
        <v>8.9242349736000008</v>
      </c>
      <c r="Y44" s="261">
        <v>8.8355077716999997</v>
      </c>
      <c r="Z44" s="261">
        <v>8.7996161381999993</v>
      </c>
      <c r="AA44" s="261">
        <v>8.7700196997000006</v>
      </c>
      <c r="AB44" s="261">
        <v>8.6744082347999996</v>
      </c>
      <c r="AC44" s="261">
        <v>8.6802342304</v>
      </c>
      <c r="AD44" s="261">
        <v>8.6594477151000007</v>
      </c>
      <c r="AE44" s="261">
        <v>8.6585608501000006</v>
      </c>
      <c r="AF44" s="261">
        <v>9.1959633829000005</v>
      </c>
      <c r="AG44" s="261">
        <v>9.3629862560999992</v>
      </c>
      <c r="AH44" s="261">
        <v>9.3519368894999992</v>
      </c>
      <c r="AI44" s="261">
        <v>9.3588308522000005</v>
      </c>
      <c r="AJ44" s="261">
        <v>9.1751703220999996</v>
      </c>
      <c r="AK44" s="261">
        <v>9.0827522617999996</v>
      </c>
      <c r="AL44" s="261">
        <v>9.2765964123</v>
      </c>
      <c r="AM44" s="261">
        <v>9.15</v>
      </c>
      <c r="AN44" s="261">
        <v>9.24</v>
      </c>
      <c r="AO44" s="261">
        <v>9.1300000000000008</v>
      </c>
      <c r="AP44" s="261">
        <v>9.08</v>
      </c>
      <c r="AQ44" s="261">
        <v>9.1199999999999992</v>
      </c>
      <c r="AR44" s="261">
        <v>9.4700000000000006</v>
      </c>
      <c r="AS44" s="261">
        <v>9.58</v>
      </c>
      <c r="AT44" s="261">
        <v>9.48</v>
      </c>
      <c r="AU44" s="261">
        <v>9.48</v>
      </c>
      <c r="AV44" s="261">
        <v>9.18</v>
      </c>
      <c r="AW44" s="261">
        <v>9.23</v>
      </c>
      <c r="AX44" s="261">
        <v>9.18</v>
      </c>
      <c r="AY44" s="261">
        <v>9.1999999999999993</v>
      </c>
      <c r="AZ44" s="261">
        <v>9.2799999999999994</v>
      </c>
      <c r="BA44" s="261">
        <v>9.26</v>
      </c>
      <c r="BB44" s="261">
        <v>9.19</v>
      </c>
      <c r="BC44" s="261">
        <v>9.2899999999999991</v>
      </c>
      <c r="BD44" s="261">
        <v>9.57</v>
      </c>
      <c r="BE44" s="261">
        <v>9.4499999999999993</v>
      </c>
      <c r="BF44" s="261">
        <v>9.23</v>
      </c>
      <c r="BG44" s="261">
        <v>9.43</v>
      </c>
      <c r="BH44" s="261">
        <v>9.2673430000000003</v>
      </c>
      <c r="BI44" s="261">
        <v>9.3608499999999992</v>
      </c>
      <c r="BJ44" s="384">
        <v>9.3454800000000002</v>
      </c>
      <c r="BK44" s="384">
        <v>9.2641179999999999</v>
      </c>
      <c r="BL44" s="384">
        <v>9.4450959999999995</v>
      </c>
      <c r="BM44" s="384">
        <v>9.5149310000000007</v>
      </c>
      <c r="BN44" s="384">
        <v>9.4289149999999999</v>
      </c>
      <c r="BO44" s="384">
        <v>9.5462860000000003</v>
      </c>
      <c r="BP44" s="384">
        <v>9.8281700000000001</v>
      </c>
      <c r="BQ44" s="384">
        <v>9.6548400000000001</v>
      </c>
      <c r="BR44" s="384">
        <v>9.3926829999999999</v>
      </c>
      <c r="BS44" s="384">
        <v>9.5559969999999996</v>
      </c>
      <c r="BT44" s="384">
        <v>9.2565150000000003</v>
      </c>
      <c r="BU44" s="384">
        <v>9.3896160000000002</v>
      </c>
      <c r="BV44" s="384">
        <v>9.4398590000000002</v>
      </c>
    </row>
    <row r="45" spans="1:74" ht="11.1" customHeight="1" x14ac:dyDescent="0.2">
      <c r="A45" s="265" t="s">
        <v>207</v>
      </c>
      <c r="B45" s="205" t="s">
        <v>572</v>
      </c>
      <c r="C45" s="261">
        <v>8.2835607226000008</v>
      </c>
      <c r="D45" s="261">
        <v>8.4383791197000004</v>
      </c>
      <c r="E45" s="261">
        <v>8.4557058981999997</v>
      </c>
      <c r="F45" s="261">
        <v>8.4084345665000004</v>
      </c>
      <c r="G45" s="261">
        <v>8.4502626716000009</v>
      </c>
      <c r="H45" s="261">
        <v>8.9753227809999991</v>
      </c>
      <c r="I45" s="261">
        <v>9.1460664949999995</v>
      </c>
      <c r="J45" s="261">
        <v>9.0052001798999992</v>
      </c>
      <c r="K45" s="261">
        <v>8.9396275737999993</v>
      </c>
      <c r="L45" s="261">
        <v>8.6256203882999998</v>
      </c>
      <c r="M45" s="261">
        <v>8.2837778755000002</v>
      </c>
      <c r="N45" s="261">
        <v>8.4068151224999994</v>
      </c>
      <c r="O45" s="261">
        <v>8.4908958499999994</v>
      </c>
      <c r="P45" s="261">
        <v>8.4799347183999991</v>
      </c>
      <c r="Q45" s="261">
        <v>8.4325287734999996</v>
      </c>
      <c r="R45" s="261">
        <v>8.1786008452000001</v>
      </c>
      <c r="S45" s="261">
        <v>8.3784336458999995</v>
      </c>
      <c r="T45" s="261">
        <v>8.5726254148999992</v>
      </c>
      <c r="U45" s="261">
        <v>8.6691018705000005</v>
      </c>
      <c r="V45" s="261">
        <v>8.7807012025999995</v>
      </c>
      <c r="W45" s="261">
        <v>8.6319207598999999</v>
      </c>
      <c r="X45" s="261">
        <v>8.2139078602000009</v>
      </c>
      <c r="Y45" s="261">
        <v>7.8929936109999996</v>
      </c>
      <c r="Z45" s="261">
        <v>7.8776666732000002</v>
      </c>
      <c r="AA45" s="261">
        <v>7.9826758053000004</v>
      </c>
      <c r="AB45" s="261">
        <v>7.9978511977000002</v>
      </c>
      <c r="AC45" s="261">
        <v>7.9758277706999996</v>
      </c>
      <c r="AD45" s="261">
        <v>7.8616534920000003</v>
      </c>
      <c r="AE45" s="261">
        <v>8.0096294393999994</v>
      </c>
      <c r="AF45" s="261">
        <v>8.2736713551999994</v>
      </c>
      <c r="AG45" s="261">
        <v>8.4499587267000003</v>
      </c>
      <c r="AH45" s="261">
        <v>8.5353161053999997</v>
      </c>
      <c r="AI45" s="261">
        <v>8.5873875700000006</v>
      </c>
      <c r="AJ45" s="261">
        <v>8.2618322785</v>
      </c>
      <c r="AK45" s="261">
        <v>7.9597636293000003</v>
      </c>
      <c r="AL45" s="261">
        <v>8.0586585617999997</v>
      </c>
      <c r="AM45" s="261">
        <v>7.91</v>
      </c>
      <c r="AN45" s="261">
        <v>8.17</v>
      </c>
      <c r="AO45" s="261">
        <v>8.0399999999999991</v>
      </c>
      <c r="AP45" s="261">
        <v>8.1</v>
      </c>
      <c r="AQ45" s="261">
        <v>8.2100000000000009</v>
      </c>
      <c r="AR45" s="261">
        <v>8.51</v>
      </c>
      <c r="AS45" s="261">
        <v>8.6199999999999992</v>
      </c>
      <c r="AT45" s="261">
        <v>8.5500000000000007</v>
      </c>
      <c r="AU45" s="261">
        <v>8.52</v>
      </c>
      <c r="AV45" s="261">
        <v>8.26</v>
      </c>
      <c r="AW45" s="261">
        <v>8.0399999999999991</v>
      </c>
      <c r="AX45" s="261">
        <v>7.9</v>
      </c>
      <c r="AY45" s="261">
        <v>8.33</v>
      </c>
      <c r="AZ45" s="261">
        <v>8.34</v>
      </c>
      <c r="BA45" s="261">
        <v>8.3000000000000007</v>
      </c>
      <c r="BB45" s="261">
        <v>8.08</v>
      </c>
      <c r="BC45" s="261">
        <v>8.23</v>
      </c>
      <c r="BD45" s="261">
        <v>8.6199999999999992</v>
      </c>
      <c r="BE45" s="261">
        <v>8.6999999999999993</v>
      </c>
      <c r="BF45" s="261">
        <v>8.77</v>
      </c>
      <c r="BG45" s="261">
        <v>8.4600000000000009</v>
      </c>
      <c r="BH45" s="261">
        <v>8.2468839999999997</v>
      </c>
      <c r="BI45" s="261">
        <v>8.0515930000000004</v>
      </c>
      <c r="BJ45" s="384">
        <v>7.920369</v>
      </c>
      <c r="BK45" s="384">
        <v>8.1866859999999999</v>
      </c>
      <c r="BL45" s="384">
        <v>8.2726380000000006</v>
      </c>
      <c r="BM45" s="384">
        <v>8.2683070000000001</v>
      </c>
      <c r="BN45" s="384">
        <v>8.0651030000000006</v>
      </c>
      <c r="BO45" s="384">
        <v>8.2131460000000001</v>
      </c>
      <c r="BP45" s="384">
        <v>8.6253030000000006</v>
      </c>
      <c r="BQ45" s="384">
        <v>8.6962740000000007</v>
      </c>
      <c r="BR45" s="384">
        <v>8.7537859999999998</v>
      </c>
      <c r="BS45" s="384">
        <v>8.4295469999999995</v>
      </c>
      <c r="BT45" s="384">
        <v>8.1078600000000005</v>
      </c>
      <c r="BU45" s="384">
        <v>7.8632710000000001</v>
      </c>
      <c r="BV45" s="384">
        <v>7.7922089999999997</v>
      </c>
    </row>
    <row r="46" spans="1:74" s="120" customFormat="1" ht="11.1" customHeight="1" x14ac:dyDescent="0.2">
      <c r="A46" s="265" t="s">
        <v>208</v>
      </c>
      <c r="B46" s="205" t="s">
        <v>573</v>
      </c>
      <c r="C46" s="261">
        <v>8.7685245125000009</v>
      </c>
      <c r="D46" s="261">
        <v>8.8738481077000007</v>
      </c>
      <c r="E46" s="261">
        <v>8.8948182786000007</v>
      </c>
      <c r="F46" s="261">
        <v>9.0214897187999998</v>
      </c>
      <c r="G46" s="261">
        <v>9.4096766653999993</v>
      </c>
      <c r="H46" s="261">
        <v>10.026586939</v>
      </c>
      <c r="I46" s="261">
        <v>10.306538083</v>
      </c>
      <c r="J46" s="261">
        <v>10.099089769000001</v>
      </c>
      <c r="K46" s="261">
        <v>9.9599578979000007</v>
      </c>
      <c r="L46" s="261">
        <v>9.3940283373</v>
      </c>
      <c r="M46" s="261">
        <v>8.8040122558</v>
      </c>
      <c r="N46" s="261">
        <v>8.7913852882000008</v>
      </c>
      <c r="O46" s="261">
        <v>8.9717513772000004</v>
      </c>
      <c r="P46" s="261">
        <v>9.0382848096000004</v>
      </c>
      <c r="Q46" s="261">
        <v>9.0914873802000002</v>
      </c>
      <c r="R46" s="261">
        <v>9.1752935696000009</v>
      </c>
      <c r="S46" s="261">
        <v>9.5410256320000002</v>
      </c>
      <c r="T46" s="261">
        <v>10.054053739</v>
      </c>
      <c r="U46" s="261">
        <v>10.259765376000001</v>
      </c>
      <c r="V46" s="261">
        <v>10.130172985</v>
      </c>
      <c r="W46" s="261">
        <v>9.9837168086000005</v>
      </c>
      <c r="X46" s="261">
        <v>9.3723096881999997</v>
      </c>
      <c r="Y46" s="261">
        <v>8.7556385308000007</v>
      </c>
      <c r="Z46" s="261">
        <v>8.7607532657</v>
      </c>
      <c r="AA46" s="261">
        <v>8.6819844744000001</v>
      </c>
      <c r="AB46" s="261">
        <v>8.7367812879999995</v>
      </c>
      <c r="AC46" s="261">
        <v>8.7370038575999995</v>
      </c>
      <c r="AD46" s="261">
        <v>8.8491311422999992</v>
      </c>
      <c r="AE46" s="261">
        <v>9.2458550771999999</v>
      </c>
      <c r="AF46" s="261">
        <v>9.8651229237999996</v>
      </c>
      <c r="AG46" s="261">
        <v>10.007925885000001</v>
      </c>
      <c r="AH46" s="261">
        <v>9.9862174737</v>
      </c>
      <c r="AI46" s="261">
        <v>9.8540021325999998</v>
      </c>
      <c r="AJ46" s="261">
        <v>9.3116308238999999</v>
      </c>
      <c r="AK46" s="261">
        <v>8.8294577402000005</v>
      </c>
      <c r="AL46" s="261">
        <v>8.8818303708999995</v>
      </c>
      <c r="AM46" s="261">
        <v>8.8699999999999992</v>
      </c>
      <c r="AN46" s="261">
        <v>8.9600000000000009</v>
      </c>
      <c r="AO46" s="261">
        <v>9.01</v>
      </c>
      <c r="AP46" s="261">
        <v>9.07</v>
      </c>
      <c r="AQ46" s="261">
        <v>9.56</v>
      </c>
      <c r="AR46" s="261">
        <v>10.130000000000001</v>
      </c>
      <c r="AS46" s="261">
        <v>10.220000000000001</v>
      </c>
      <c r="AT46" s="261">
        <v>10.08</v>
      </c>
      <c r="AU46" s="261">
        <v>9.91</v>
      </c>
      <c r="AV46" s="261">
        <v>9.5399999999999991</v>
      </c>
      <c r="AW46" s="261">
        <v>9.07</v>
      </c>
      <c r="AX46" s="261">
        <v>9.0500000000000007</v>
      </c>
      <c r="AY46" s="261">
        <v>9.06</v>
      </c>
      <c r="AZ46" s="261">
        <v>9.17</v>
      </c>
      <c r="BA46" s="261">
        <v>9.11</v>
      </c>
      <c r="BB46" s="261">
        <v>9.26</v>
      </c>
      <c r="BC46" s="261">
        <v>9.6300000000000008</v>
      </c>
      <c r="BD46" s="261">
        <v>10.039999999999999</v>
      </c>
      <c r="BE46" s="261">
        <v>10.11</v>
      </c>
      <c r="BF46" s="261">
        <v>10.130000000000001</v>
      </c>
      <c r="BG46" s="261">
        <v>9.85</v>
      </c>
      <c r="BH46" s="261">
        <v>9.5355539999999994</v>
      </c>
      <c r="BI46" s="261">
        <v>9.1335470000000001</v>
      </c>
      <c r="BJ46" s="384">
        <v>9.1826840000000001</v>
      </c>
      <c r="BK46" s="384">
        <v>9.1698330000000006</v>
      </c>
      <c r="BL46" s="384">
        <v>9.2675560000000008</v>
      </c>
      <c r="BM46" s="384">
        <v>9.2260390000000001</v>
      </c>
      <c r="BN46" s="384">
        <v>9.3618629999999996</v>
      </c>
      <c r="BO46" s="384">
        <v>9.7650330000000007</v>
      </c>
      <c r="BP46" s="384">
        <v>10.167260000000001</v>
      </c>
      <c r="BQ46" s="384">
        <v>10.247400000000001</v>
      </c>
      <c r="BR46" s="384">
        <v>10.28206</v>
      </c>
      <c r="BS46" s="384">
        <v>9.9630089999999996</v>
      </c>
      <c r="BT46" s="384">
        <v>9.6573879999999992</v>
      </c>
      <c r="BU46" s="384">
        <v>9.2505000000000006</v>
      </c>
      <c r="BV46" s="384">
        <v>9.3089250000000003</v>
      </c>
    </row>
    <row r="47" spans="1:74" s="120" customFormat="1" ht="11.1" customHeight="1" x14ac:dyDescent="0.2">
      <c r="A47" s="265" t="s">
        <v>209</v>
      </c>
      <c r="B47" s="207" t="s">
        <v>574</v>
      </c>
      <c r="C47" s="261">
        <v>11.445494908000001</v>
      </c>
      <c r="D47" s="261">
        <v>11.308972021000001</v>
      </c>
      <c r="E47" s="261">
        <v>11.284895533</v>
      </c>
      <c r="F47" s="261">
        <v>10.244741164000001</v>
      </c>
      <c r="G47" s="261">
        <v>12.102016075</v>
      </c>
      <c r="H47" s="261">
        <v>13.248108083</v>
      </c>
      <c r="I47" s="261">
        <v>14.166243973</v>
      </c>
      <c r="J47" s="261">
        <v>14.267956644</v>
      </c>
      <c r="K47" s="261">
        <v>14.455966215</v>
      </c>
      <c r="L47" s="261">
        <v>12.987488221</v>
      </c>
      <c r="M47" s="261">
        <v>12.414726525000001</v>
      </c>
      <c r="N47" s="261">
        <v>11.84739246</v>
      </c>
      <c r="O47" s="261">
        <v>11.892761303</v>
      </c>
      <c r="P47" s="261">
        <v>11.805263974000001</v>
      </c>
      <c r="Q47" s="261">
        <v>11.798914330000001</v>
      </c>
      <c r="R47" s="261">
        <v>10.85856439</v>
      </c>
      <c r="S47" s="261">
        <v>12.306610761</v>
      </c>
      <c r="T47" s="261">
        <v>13.386375721</v>
      </c>
      <c r="U47" s="261">
        <v>14.377250878</v>
      </c>
      <c r="V47" s="261">
        <v>14.221404479</v>
      </c>
      <c r="W47" s="261">
        <v>14.581517472</v>
      </c>
      <c r="X47" s="261">
        <v>13.288538832</v>
      </c>
      <c r="Y47" s="261">
        <v>12.512448202</v>
      </c>
      <c r="Z47" s="261">
        <v>12.033384842</v>
      </c>
      <c r="AA47" s="261">
        <v>12.081372213</v>
      </c>
      <c r="AB47" s="261">
        <v>12.002573949</v>
      </c>
      <c r="AC47" s="261">
        <v>11.989813861</v>
      </c>
      <c r="AD47" s="261">
        <v>10.962573969999999</v>
      </c>
      <c r="AE47" s="261">
        <v>12.450028684999999</v>
      </c>
      <c r="AF47" s="261">
        <v>13.503010263</v>
      </c>
      <c r="AG47" s="261">
        <v>14.068066259</v>
      </c>
      <c r="AH47" s="261">
        <v>14.382511969999999</v>
      </c>
      <c r="AI47" s="261">
        <v>14.059625924000001</v>
      </c>
      <c r="AJ47" s="261">
        <v>12.115473398000001</v>
      </c>
      <c r="AK47" s="261">
        <v>12.520949219</v>
      </c>
      <c r="AL47" s="261">
        <v>12.191356553</v>
      </c>
      <c r="AM47" s="261">
        <v>12.25</v>
      </c>
      <c r="AN47" s="261">
        <v>12.42</v>
      </c>
      <c r="AO47" s="261">
        <v>12.6</v>
      </c>
      <c r="AP47" s="261">
        <v>11.21</v>
      </c>
      <c r="AQ47" s="261">
        <v>12.85</v>
      </c>
      <c r="AR47" s="261">
        <v>14.37</v>
      </c>
      <c r="AS47" s="261">
        <v>14.42</v>
      </c>
      <c r="AT47" s="261">
        <v>14.71</v>
      </c>
      <c r="AU47" s="261">
        <v>14.89</v>
      </c>
      <c r="AV47" s="261">
        <v>13.38</v>
      </c>
      <c r="AW47" s="261">
        <v>13.04</v>
      </c>
      <c r="AX47" s="261">
        <v>12.45</v>
      </c>
      <c r="AY47" s="261">
        <v>12.77</v>
      </c>
      <c r="AZ47" s="261">
        <v>12.7</v>
      </c>
      <c r="BA47" s="261">
        <v>12.94</v>
      </c>
      <c r="BB47" s="261">
        <v>12.15</v>
      </c>
      <c r="BC47" s="261">
        <v>13.38</v>
      </c>
      <c r="BD47" s="261">
        <v>14.56</v>
      </c>
      <c r="BE47" s="261">
        <v>15.21</v>
      </c>
      <c r="BF47" s="261">
        <v>16.05</v>
      </c>
      <c r="BG47" s="261">
        <v>14.46</v>
      </c>
      <c r="BH47" s="261">
        <v>12.91076</v>
      </c>
      <c r="BI47" s="261">
        <v>12.97153</v>
      </c>
      <c r="BJ47" s="384">
        <v>12.546099999999999</v>
      </c>
      <c r="BK47" s="384">
        <v>13.17981</v>
      </c>
      <c r="BL47" s="384">
        <v>13.06795</v>
      </c>
      <c r="BM47" s="384">
        <v>13.219989999999999</v>
      </c>
      <c r="BN47" s="384">
        <v>12.661799999999999</v>
      </c>
      <c r="BO47" s="384">
        <v>13.734030000000001</v>
      </c>
      <c r="BP47" s="384">
        <v>14.967689999999999</v>
      </c>
      <c r="BQ47" s="384">
        <v>15.67206</v>
      </c>
      <c r="BR47" s="384">
        <v>16.557960000000001</v>
      </c>
      <c r="BS47" s="384">
        <v>14.88175</v>
      </c>
      <c r="BT47" s="384">
        <v>13.09183</v>
      </c>
      <c r="BU47" s="384">
        <v>13.37947</v>
      </c>
      <c r="BV47" s="384">
        <v>12.94746</v>
      </c>
    </row>
    <row r="48" spans="1:74" s="120" customFormat="1" ht="11.1" customHeight="1" x14ac:dyDescent="0.2">
      <c r="A48" s="265" t="s">
        <v>210</v>
      </c>
      <c r="B48" s="208" t="s">
        <v>548</v>
      </c>
      <c r="C48" s="215">
        <v>10.119999999999999</v>
      </c>
      <c r="D48" s="215">
        <v>10.33</v>
      </c>
      <c r="E48" s="215">
        <v>10.28</v>
      </c>
      <c r="F48" s="215">
        <v>10</v>
      </c>
      <c r="G48" s="215">
        <v>10.210000000000001</v>
      </c>
      <c r="H48" s="215">
        <v>10.75</v>
      </c>
      <c r="I48" s="215">
        <v>11.03</v>
      </c>
      <c r="J48" s="215">
        <v>10.91</v>
      </c>
      <c r="K48" s="215">
        <v>10.83</v>
      </c>
      <c r="L48" s="215">
        <v>10.34</v>
      </c>
      <c r="M48" s="215">
        <v>10.130000000000001</v>
      </c>
      <c r="N48" s="215">
        <v>10.119999999999999</v>
      </c>
      <c r="O48" s="215">
        <v>10.18</v>
      </c>
      <c r="P48" s="215">
        <v>10.36</v>
      </c>
      <c r="Q48" s="215">
        <v>10.29</v>
      </c>
      <c r="R48" s="215">
        <v>10.01</v>
      </c>
      <c r="S48" s="215">
        <v>10.210000000000001</v>
      </c>
      <c r="T48" s="215">
        <v>10.64</v>
      </c>
      <c r="U48" s="215">
        <v>10.95</v>
      </c>
      <c r="V48" s="215">
        <v>10.85</v>
      </c>
      <c r="W48" s="215">
        <v>10.79</v>
      </c>
      <c r="X48" s="215">
        <v>10.31</v>
      </c>
      <c r="Y48" s="215">
        <v>10.050000000000001</v>
      </c>
      <c r="Z48" s="215">
        <v>9.98</v>
      </c>
      <c r="AA48" s="215">
        <v>9.9700000000000006</v>
      </c>
      <c r="AB48" s="215">
        <v>10</v>
      </c>
      <c r="AC48" s="215">
        <v>10</v>
      </c>
      <c r="AD48" s="215">
        <v>9.83</v>
      </c>
      <c r="AE48" s="215">
        <v>10.06</v>
      </c>
      <c r="AF48" s="215">
        <v>10.52</v>
      </c>
      <c r="AG48" s="215">
        <v>10.7</v>
      </c>
      <c r="AH48" s="215">
        <v>10.81</v>
      </c>
      <c r="AI48" s="215">
        <v>10.68</v>
      </c>
      <c r="AJ48" s="215">
        <v>10.15</v>
      </c>
      <c r="AK48" s="215">
        <v>10.1</v>
      </c>
      <c r="AL48" s="215">
        <v>10.09</v>
      </c>
      <c r="AM48" s="215">
        <v>10.119999999999999</v>
      </c>
      <c r="AN48" s="215">
        <v>10.28</v>
      </c>
      <c r="AO48" s="215">
        <v>10.28</v>
      </c>
      <c r="AP48" s="215">
        <v>10.07</v>
      </c>
      <c r="AQ48" s="215">
        <v>10.34</v>
      </c>
      <c r="AR48" s="215">
        <v>10.83</v>
      </c>
      <c r="AS48" s="215">
        <v>10.95</v>
      </c>
      <c r="AT48" s="215">
        <v>10.91</v>
      </c>
      <c r="AU48" s="215">
        <v>10.86</v>
      </c>
      <c r="AV48" s="215">
        <v>10.4</v>
      </c>
      <c r="AW48" s="215">
        <v>10.28</v>
      </c>
      <c r="AX48" s="215">
        <v>10.17</v>
      </c>
      <c r="AY48" s="215">
        <v>10.47</v>
      </c>
      <c r="AZ48" s="215">
        <v>10.48</v>
      </c>
      <c r="BA48" s="215">
        <v>10.39</v>
      </c>
      <c r="BB48" s="215">
        <v>10.23</v>
      </c>
      <c r="BC48" s="215">
        <v>10.41</v>
      </c>
      <c r="BD48" s="215">
        <v>10.79</v>
      </c>
      <c r="BE48" s="215">
        <v>11.03</v>
      </c>
      <c r="BF48" s="215">
        <v>11.05</v>
      </c>
      <c r="BG48" s="215">
        <v>10.7</v>
      </c>
      <c r="BH48" s="215">
        <v>10.404909999999999</v>
      </c>
      <c r="BI48" s="215">
        <v>10.36612</v>
      </c>
      <c r="BJ48" s="386">
        <v>10.29411</v>
      </c>
      <c r="BK48" s="386">
        <v>10.610659999999999</v>
      </c>
      <c r="BL48" s="386">
        <v>10.66357</v>
      </c>
      <c r="BM48" s="386">
        <v>10.58249</v>
      </c>
      <c r="BN48" s="386">
        <v>10.422370000000001</v>
      </c>
      <c r="BO48" s="386">
        <v>10.60407</v>
      </c>
      <c r="BP48" s="386">
        <v>11.031779999999999</v>
      </c>
      <c r="BQ48" s="386">
        <v>11.21828</v>
      </c>
      <c r="BR48" s="386">
        <v>11.17915</v>
      </c>
      <c r="BS48" s="386">
        <v>10.83136</v>
      </c>
      <c r="BT48" s="386">
        <v>10.471109999999999</v>
      </c>
      <c r="BU48" s="386">
        <v>10.465579999999999</v>
      </c>
      <c r="BV48" s="386">
        <v>10.40493</v>
      </c>
    </row>
    <row r="49" spans="1:74" s="296" customFormat="1" ht="11.1" customHeight="1" x14ac:dyDescent="0.2">
      <c r="A49" s="119"/>
      <c r="B49" s="294"/>
      <c r="C49" s="295"/>
      <c r="D49" s="295"/>
      <c r="E49" s="295"/>
      <c r="F49" s="295"/>
      <c r="G49" s="295"/>
      <c r="H49" s="295"/>
      <c r="I49" s="295"/>
      <c r="J49" s="295"/>
      <c r="K49" s="295"/>
      <c r="L49" s="295"/>
      <c r="M49" s="295"/>
      <c r="N49" s="295"/>
      <c r="O49" s="295"/>
      <c r="P49" s="295"/>
      <c r="Q49" s="295"/>
      <c r="R49" s="295"/>
      <c r="S49" s="295"/>
      <c r="T49" s="295"/>
      <c r="U49" s="295"/>
      <c r="V49" s="295"/>
      <c r="W49" s="295"/>
      <c r="X49" s="295"/>
      <c r="Y49" s="295"/>
      <c r="Z49" s="295"/>
      <c r="AA49" s="295"/>
      <c r="AB49" s="295"/>
      <c r="AC49" s="295"/>
      <c r="AD49" s="295"/>
      <c r="AE49" s="295"/>
      <c r="AF49" s="295"/>
      <c r="AG49" s="295"/>
      <c r="AH49" s="295"/>
      <c r="AI49" s="295"/>
      <c r="AJ49" s="295"/>
      <c r="AK49" s="295"/>
      <c r="AL49" s="295"/>
      <c r="AM49" s="295"/>
      <c r="AN49" s="295"/>
      <c r="AO49" s="295"/>
      <c r="AP49" s="295"/>
      <c r="AQ49" s="295"/>
      <c r="AR49" s="295"/>
      <c r="AS49" s="295"/>
      <c r="AT49" s="295"/>
      <c r="AU49" s="295"/>
      <c r="AV49" s="295"/>
      <c r="AW49" s="295"/>
      <c r="AX49" s="295"/>
      <c r="AY49" s="366"/>
      <c r="AZ49" s="366"/>
      <c r="BA49" s="366"/>
      <c r="BB49" s="366"/>
      <c r="BC49" s="366"/>
      <c r="BD49" s="295"/>
      <c r="BE49" s="295"/>
      <c r="BF49" s="295"/>
      <c r="BG49" s="366"/>
      <c r="BH49" s="366"/>
      <c r="BI49" s="366"/>
      <c r="BJ49" s="366"/>
      <c r="BK49" s="366"/>
      <c r="BL49" s="366"/>
      <c r="BM49" s="366"/>
      <c r="BN49" s="366"/>
      <c r="BO49" s="366"/>
      <c r="BP49" s="366"/>
      <c r="BQ49" s="366"/>
      <c r="BR49" s="366"/>
      <c r="BS49" s="366"/>
      <c r="BT49" s="366"/>
      <c r="BU49" s="366"/>
      <c r="BV49" s="366"/>
    </row>
    <row r="50" spans="1:74" s="296" customFormat="1" ht="12" customHeight="1" x14ac:dyDescent="0.2">
      <c r="A50" s="119"/>
      <c r="B50" s="806" t="s">
        <v>1013</v>
      </c>
      <c r="C50" s="803"/>
      <c r="D50" s="803"/>
      <c r="E50" s="803"/>
      <c r="F50" s="803"/>
      <c r="G50" s="803"/>
      <c r="H50" s="803"/>
      <c r="I50" s="803"/>
      <c r="J50" s="803"/>
      <c r="K50" s="803"/>
      <c r="L50" s="803"/>
      <c r="M50" s="803"/>
      <c r="N50" s="803"/>
      <c r="O50" s="803"/>
      <c r="P50" s="803"/>
      <c r="Q50" s="803"/>
      <c r="AY50" s="514"/>
      <c r="AZ50" s="514"/>
      <c r="BA50" s="514"/>
      <c r="BB50" s="514"/>
      <c r="BC50" s="514"/>
      <c r="BD50" s="692"/>
      <c r="BE50" s="692"/>
      <c r="BF50" s="692"/>
      <c r="BG50" s="514"/>
      <c r="BH50" s="514"/>
      <c r="BI50" s="514"/>
      <c r="BJ50" s="514"/>
    </row>
    <row r="51" spans="1:74" s="296" customFormat="1" ht="12" customHeight="1" x14ac:dyDescent="0.2">
      <c r="A51" s="119"/>
      <c r="B51" s="808" t="s">
        <v>137</v>
      </c>
      <c r="C51" s="803"/>
      <c r="D51" s="803"/>
      <c r="E51" s="803"/>
      <c r="F51" s="803"/>
      <c r="G51" s="803"/>
      <c r="H51" s="803"/>
      <c r="I51" s="803"/>
      <c r="J51" s="803"/>
      <c r="K51" s="803"/>
      <c r="L51" s="803"/>
      <c r="M51" s="803"/>
      <c r="N51" s="803"/>
      <c r="O51" s="803"/>
      <c r="P51" s="803"/>
      <c r="Q51" s="803"/>
      <c r="AY51" s="514"/>
      <c r="AZ51" s="514"/>
      <c r="BA51" s="514"/>
      <c r="BB51" s="514"/>
      <c r="BC51" s="514"/>
      <c r="BD51" s="692"/>
      <c r="BE51" s="692"/>
      <c r="BF51" s="692"/>
      <c r="BG51" s="514"/>
      <c r="BH51" s="514"/>
      <c r="BI51" s="514"/>
      <c r="BJ51" s="514"/>
    </row>
    <row r="52" spans="1:74" s="465" customFormat="1" ht="12" customHeight="1" x14ac:dyDescent="0.2">
      <c r="A52" s="464"/>
      <c r="B52" s="846" t="s">
        <v>1087</v>
      </c>
      <c r="C52" s="789"/>
      <c r="D52" s="789"/>
      <c r="E52" s="789"/>
      <c r="F52" s="789"/>
      <c r="G52" s="789"/>
      <c r="H52" s="789"/>
      <c r="I52" s="789"/>
      <c r="J52" s="789"/>
      <c r="K52" s="789"/>
      <c r="L52" s="789"/>
      <c r="M52" s="789"/>
      <c r="N52" s="789"/>
      <c r="O52" s="789"/>
      <c r="P52" s="789"/>
      <c r="Q52" s="789"/>
      <c r="AY52" s="515"/>
      <c r="AZ52" s="515"/>
      <c r="BA52" s="515"/>
      <c r="BB52" s="515"/>
      <c r="BC52" s="515"/>
      <c r="BD52" s="693"/>
      <c r="BE52" s="693"/>
      <c r="BF52" s="693"/>
      <c r="BG52" s="515"/>
      <c r="BH52" s="515"/>
      <c r="BI52" s="515"/>
      <c r="BJ52" s="515"/>
    </row>
    <row r="53" spans="1:74" s="465" customFormat="1" ht="12" customHeight="1" x14ac:dyDescent="0.2">
      <c r="A53" s="466"/>
      <c r="B53" s="792" t="s">
        <v>1038</v>
      </c>
      <c r="C53" s="793"/>
      <c r="D53" s="793"/>
      <c r="E53" s="793"/>
      <c r="F53" s="793"/>
      <c r="G53" s="793"/>
      <c r="H53" s="793"/>
      <c r="I53" s="793"/>
      <c r="J53" s="793"/>
      <c r="K53" s="793"/>
      <c r="L53" s="793"/>
      <c r="M53" s="793"/>
      <c r="N53" s="793"/>
      <c r="O53" s="793"/>
      <c r="P53" s="793"/>
      <c r="Q53" s="789"/>
      <c r="AY53" s="515"/>
      <c r="AZ53" s="515"/>
      <c r="BA53" s="515"/>
      <c r="BB53" s="515"/>
      <c r="BC53" s="515"/>
      <c r="BD53" s="693"/>
      <c r="BE53" s="693"/>
      <c r="BF53" s="693"/>
      <c r="BG53" s="515"/>
      <c r="BH53" s="515"/>
      <c r="BI53" s="515"/>
      <c r="BJ53" s="515"/>
    </row>
    <row r="54" spans="1:74" s="465" customFormat="1" ht="12" customHeight="1" x14ac:dyDescent="0.2">
      <c r="A54" s="466"/>
      <c r="B54" s="787" t="s">
        <v>1075</v>
      </c>
      <c r="C54" s="793"/>
      <c r="D54" s="793"/>
      <c r="E54" s="793"/>
      <c r="F54" s="793"/>
      <c r="G54" s="793"/>
      <c r="H54" s="793"/>
      <c r="I54" s="793"/>
      <c r="J54" s="793"/>
      <c r="K54" s="793"/>
      <c r="L54" s="793"/>
      <c r="M54" s="793"/>
      <c r="N54" s="793"/>
      <c r="O54" s="793"/>
      <c r="P54" s="793"/>
      <c r="Q54" s="789"/>
      <c r="AY54" s="515"/>
      <c r="AZ54" s="515"/>
      <c r="BA54" s="515"/>
      <c r="BB54" s="515"/>
      <c r="BC54" s="515"/>
      <c r="BD54" s="693"/>
      <c r="BE54" s="693"/>
      <c r="BF54" s="693"/>
      <c r="BG54" s="515"/>
      <c r="BH54" s="515"/>
      <c r="BI54" s="515"/>
      <c r="BJ54" s="515"/>
    </row>
    <row r="55" spans="1:74" s="465" customFormat="1" ht="12" customHeight="1" x14ac:dyDescent="0.2">
      <c r="A55" s="466"/>
      <c r="B55" s="831" t="s">
        <v>1076</v>
      </c>
      <c r="C55" s="789"/>
      <c r="D55" s="789"/>
      <c r="E55" s="789"/>
      <c r="F55" s="789"/>
      <c r="G55" s="789"/>
      <c r="H55" s="789"/>
      <c r="I55" s="789"/>
      <c r="J55" s="789"/>
      <c r="K55" s="789"/>
      <c r="L55" s="789"/>
      <c r="M55" s="789"/>
      <c r="N55" s="789"/>
      <c r="O55" s="789"/>
      <c r="P55" s="789"/>
      <c r="Q55" s="789"/>
      <c r="AY55" s="515"/>
      <c r="AZ55" s="515"/>
      <c r="BA55" s="515"/>
      <c r="BB55" s="515"/>
      <c r="BC55" s="515"/>
      <c r="BD55" s="693"/>
      <c r="BE55" s="693"/>
      <c r="BF55" s="693"/>
      <c r="BG55" s="515"/>
      <c r="BH55" s="515"/>
      <c r="BI55" s="515"/>
      <c r="BJ55" s="515"/>
    </row>
    <row r="56" spans="1:74" s="465" customFormat="1" ht="22.35" customHeight="1" x14ac:dyDescent="0.2">
      <c r="A56" s="466"/>
      <c r="B56" s="792" t="s">
        <v>1083</v>
      </c>
      <c r="C56" s="793"/>
      <c r="D56" s="793"/>
      <c r="E56" s="793"/>
      <c r="F56" s="793"/>
      <c r="G56" s="793"/>
      <c r="H56" s="793"/>
      <c r="I56" s="793"/>
      <c r="J56" s="793"/>
      <c r="K56" s="793"/>
      <c r="L56" s="793"/>
      <c r="M56" s="793"/>
      <c r="N56" s="793"/>
      <c r="O56" s="793"/>
      <c r="P56" s="793"/>
      <c r="Q56" s="789"/>
      <c r="AY56" s="515"/>
      <c r="AZ56" s="515"/>
      <c r="BA56" s="515"/>
      <c r="BB56" s="515"/>
      <c r="BC56" s="515"/>
      <c r="BD56" s="693"/>
      <c r="BE56" s="693"/>
      <c r="BF56" s="693"/>
      <c r="BG56" s="515"/>
      <c r="BH56" s="515"/>
      <c r="BI56" s="515"/>
      <c r="BJ56" s="515"/>
    </row>
    <row r="57" spans="1:74" s="465" customFormat="1" ht="12" customHeight="1" x14ac:dyDescent="0.2">
      <c r="A57" s="466"/>
      <c r="B57" s="787" t="s">
        <v>1042</v>
      </c>
      <c r="C57" s="788"/>
      <c r="D57" s="788"/>
      <c r="E57" s="788"/>
      <c r="F57" s="788"/>
      <c r="G57" s="788"/>
      <c r="H57" s="788"/>
      <c r="I57" s="788"/>
      <c r="J57" s="788"/>
      <c r="K57" s="788"/>
      <c r="L57" s="788"/>
      <c r="M57" s="788"/>
      <c r="N57" s="788"/>
      <c r="O57" s="788"/>
      <c r="P57" s="788"/>
      <c r="Q57" s="789"/>
      <c r="AY57" s="515"/>
      <c r="AZ57" s="515"/>
      <c r="BA57" s="515"/>
      <c r="BB57" s="515"/>
      <c r="BC57" s="515"/>
      <c r="BD57" s="693"/>
      <c r="BE57" s="693"/>
      <c r="BF57" s="693"/>
      <c r="BG57" s="515"/>
      <c r="BH57" s="515"/>
      <c r="BI57" s="515"/>
      <c r="BJ57" s="515"/>
    </row>
    <row r="58" spans="1:74" s="461" customFormat="1" ht="12" customHeight="1" x14ac:dyDescent="0.2">
      <c r="A58" s="436"/>
      <c r="B58" s="809" t="s">
        <v>1140</v>
      </c>
      <c r="C58" s="789"/>
      <c r="D58" s="789"/>
      <c r="E58" s="789"/>
      <c r="F58" s="789"/>
      <c r="G58" s="789"/>
      <c r="H58" s="789"/>
      <c r="I58" s="789"/>
      <c r="J58" s="789"/>
      <c r="K58" s="789"/>
      <c r="L58" s="789"/>
      <c r="M58" s="789"/>
      <c r="N58" s="789"/>
      <c r="O58" s="789"/>
      <c r="P58" s="789"/>
      <c r="Q58" s="789"/>
      <c r="AY58" s="513"/>
      <c r="AZ58" s="513"/>
      <c r="BA58" s="513"/>
      <c r="BB58" s="513"/>
      <c r="BC58" s="513"/>
      <c r="BD58" s="686"/>
      <c r="BE58" s="686"/>
      <c r="BF58" s="686"/>
      <c r="BG58" s="513"/>
      <c r="BH58" s="513"/>
      <c r="BI58" s="513"/>
      <c r="BJ58" s="513"/>
    </row>
    <row r="59" spans="1:74" x14ac:dyDescent="0.2">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67"/>
      <c r="AZ59" s="367"/>
      <c r="BA59" s="367"/>
      <c r="BB59" s="367"/>
      <c r="BC59" s="367"/>
      <c r="BD59" s="694"/>
      <c r="BE59" s="694"/>
      <c r="BF59" s="694"/>
      <c r="BG59" s="367"/>
      <c r="BH59" s="367"/>
      <c r="BI59" s="367"/>
      <c r="BJ59" s="367"/>
      <c r="BK59" s="367"/>
      <c r="BL59" s="367"/>
      <c r="BM59" s="367"/>
      <c r="BN59" s="367"/>
      <c r="BO59" s="367"/>
      <c r="BP59" s="367"/>
      <c r="BQ59" s="367"/>
      <c r="BR59" s="367"/>
      <c r="BS59" s="367"/>
      <c r="BT59" s="367"/>
      <c r="BU59" s="367"/>
      <c r="BV59" s="367"/>
    </row>
    <row r="60" spans="1:74" x14ac:dyDescent="0.2">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67"/>
      <c r="AZ60" s="367"/>
      <c r="BA60" s="367"/>
      <c r="BB60" s="367"/>
      <c r="BC60" s="367"/>
      <c r="BD60" s="694"/>
      <c r="BE60" s="694"/>
      <c r="BF60" s="694"/>
      <c r="BG60" s="367"/>
      <c r="BH60" s="367"/>
      <c r="BI60" s="367"/>
      <c r="BJ60" s="367"/>
      <c r="BK60" s="367"/>
      <c r="BL60" s="367"/>
      <c r="BM60" s="367"/>
      <c r="BN60" s="367"/>
      <c r="BO60" s="367"/>
      <c r="BP60" s="367"/>
      <c r="BQ60" s="367"/>
      <c r="BR60" s="367"/>
      <c r="BS60" s="367"/>
      <c r="BT60" s="367"/>
      <c r="BU60" s="367"/>
      <c r="BV60" s="367"/>
    </row>
    <row r="61" spans="1:74" x14ac:dyDescent="0.2">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67"/>
      <c r="AZ61" s="367"/>
      <c r="BA61" s="367"/>
      <c r="BB61" s="367"/>
      <c r="BC61" s="367"/>
      <c r="BD61" s="694"/>
      <c r="BE61" s="694"/>
      <c r="BF61" s="694"/>
      <c r="BG61" s="367"/>
      <c r="BH61" s="367"/>
      <c r="BI61" s="367"/>
      <c r="BJ61" s="367"/>
      <c r="BK61" s="367"/>
      <c r="BL61" s="367"/>
      <c r="BM61" s="367"/>
      <c r="BN61" s="367"/>
      <c r="BO61" s="367"/>
      <c r="BP61" s="367"/>
      <c r="BQ61" s="367"/>
      <c r="BR61" s="367"/>
      <c r="BS61" s="367"/>
      <c r="BT61" s="367"/>
      <c r="BU61" s="367"/>
      <c r="BV61" s="367"/>
    </row>
    <row r="62" spans="1:74" x14ac:dyDescent="0.2">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67"/>
      <c r="AZ62" s="367"/>
      <c r="BA62" s="367"/>
      <c r="BB62" s="367"/>
      <c r="BC62" s="367"/>
      <c r="BD62" s="694"/>
      <c r="BE62" s="694"/>
      <c r="BF62" s="694"/>
      <c r="BG62" s="367"/>
      <c r="BH62" s="367"/>
      <c r="BI62" s="367"/>
      <c r="BJ62" s="367"/>
      <c r="BK62" s="367"/>
      <c r="BL62" s="367"/>
      <c r="BM62" s="367"/>
      <c r="BN62" s="367"/>
      <c r="BO62" s="367"/>
      <c r="BP62" s="367"/>
      <c r="BQ62" s="367"/>
      <c r="BR62" s="367"/>
      <c r="BS62" s="367"/>
      <c r="BT62" s="367"/>
      <c r="BU62" s="367"/>
      <c r="BV62" s="367"/>
    </row>
    <row r="63" spans="1:74" x14ac:dyDescent="0.2">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67"/>
      <c r="AZ63" s="367"/>
      <c r="BA63" s="367"/>
      <c r="BB63" s="367"/>
      <c r="BC63" s="367"/>
      <c r="BD63" s="694"/>
      <c r="BE63" s="694"/>
      <c r="BF63" s="694"/>
      <c r="BG63" s="367"/>
      <c r="BH63" s="367"/>
      <c r="BI63" s="367"/>
      <c r="BJ63" s="367"/>
      <c r="BK63" s="367"/>
      <c r="BL63" s="367"/>
      <c r="BM63" s="367"/>
      <c r="BN63" s="367"/>
      <c r="BO63" s="367"/>
      <c r="BP63" s="367"/>
      <c r="BQ63" s="367"/>
      <c r="BR63" s="367"/>
      <c r="BS63" s="367"/>
      <c r="BT63" s="367"/>
      <c r="BU63" s="367"/>
      <c r="BV63" s="367"/>
    </row>
    <row r="64" spans="1:74" x14ac:dyDescent="0.2">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67"/>
      <c r="AZ64" s="367"/>
      <c r="BA64" s="367"/>
      <c r="BB64" s="367"/>
      <c r="BC64" s="367"/>
      <c r="BD64" s="694"/>
      <c r="BE64" s="694"/>
      <c r="BF64" s="694"/>
      <c r="BG64" s="367"/>
      <c r="BH64" s="367"/>
      <c r="BI64" s="367"/>
      <c r="BJ64" s="367"/>
      <c r="BK64" s="367"/>
      <c r="BL64" s="367"/>
      <c r="BM64" s="367"/>
      <c r="BN64" s="367"/>
      <c r="BO64" s="367"/>
      <c r="BP64" s="367"/>
      <c r="BQ64" s="367"/>
      <c r="BR64" s="367"/>
      <c r="BS64" s="367"/>
      <c r="BT64" s="367"/>
      <c r="BU64" s="367"/>
      <c r="BV64" s="367"/>
    </row>
    <row r="65" spans="1:74" x14ac:dyDescent="0.2">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67"/>
      <c r="AZ65" s="367"/>
      <c r="BA65" s="367"/>
      <c r="BB65" s="367"/>
      <c r="BC65" s="367"/>
      <c r="BD65" s="694"/>
      <c r="BE65" s="694"/>
      <c r="BF65" s="694"/>
      <c r="BG65" s="367"/>
      <c r="BH65" s="367"/>
      <c r="BI65" s="367"/>
      <c r="BJ65" s="367"/>
      <c r="BK65" s="367"/>
      <c r="BL65" s="367"/>
      <c r="BM65" s="367"/>
      <c r="BN65" s="367"/>
      <c r="BO65" s="367"/>
      <c r="BP65" s="367"/>
      <c r="BQ65" s="367"/>
      <c r="BR65" s="367"/>
      <c r="BS65" s="367"/>
      <c r="BT65" s="367"/>
      <c r="BU65" s="367"/>
      <c r="BV65" s="367"/>
    </row>
    <row r="66" spans="1:74" x14ac:dyDescent="0.2">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67"/>
      <c r="AZ66" s="367"/>
      <c r="BA66" s="367"/>
      <c r="BB66" s="367"/>
      <c r="BC66" s="367"/>
      <c r="BD66" s="694"/>
      <c r="BE66" s="694"/>
      <c r="BF66" s="694"/>
      <c r="BG66" s="367"/>
      <c r="BH66" s="367"/>
      <c r="BI66" s="367"/>
      <c r="BJ66" s="367"/>
      <c r="BK66" s="367"/>
      <c r="BL66" s="367"/>
      <c r="BM66" s="367"/>
      <c r="BN66" s="367"/>
      <c r="BO66" s="367"/>
      <c r="BP66" s="367"/>
      <c r="BQ66" s="367"/>
      <c r="BR66" s="367"/>
      <c r="BS66" s="367"/>
      <c r="BT66" s="367"/>
      <c r="BU66" s="367"/>
      <c r="BV66" s="367"/>
    </row>
    <row r="67" spans="1:74" x14ac:dyDescent="0.2">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67"/>
      <c r="AZ67" s="367"/>
      <c r="BA67" s="367"/>
      <c r="BB67" s="367"/>
      <c r="BC67" s="367"/>
      <c r="BD67" s="694"/>
      <c r="BE67" s="694"/>
      <c r="BF67" s="694"/>
      <c r="BG67" s="367"/>
      <c r="BH67" s="367"/>
      <c r="BI67" s="367"/>
      <c r="BJ67" s="367"/>
      <c r="BK67" s="367"/>
      <c r="BL67" s="367"/>
      <c r="BM67" s="367"/>
      <c r="BN67" s="367"/>
      <c r="BO67" s="367"/>
      <c r="BP67" s="367"/>
      <c r="BQ67" s="367"/>
      <c r="BR67" s="367"/>
      <c r="BS67" s="367"/>
      <c r="BT67" s="367"/>
      <c r="BU67" s="367"/>
      <c r="BV67" s="367"/>
    </row>
    <row r="68" spans="1:74" x14ac:dyDescent="0.2">
      <c r="BK68" s="368"/>
      <c r="BL68" s="368"/>
      <c r="BM68" s="368"/>
      <c r="BN68" s="368"/>
      <c r="BO68" s="368"/>
      <c r="BP68" s="368"/>
      <c r="BQ68" s="368"/>
      <c r="BR68" s="368"/>
      <c r="BS68" s="368"/>
      <c r="BT68" s="368"/>
      <c r="BU68" s="368"/>
      <c r="BV68" s="368"/>
    </row>
    <row r="69" spans="1:74" x14ac:dyDescent="0.2">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67"/>
      <c r="AZ69" s="367"/>
      <c r="BA69" s="367"/>
      <c r="BB69" s="367"/>
      <c r="BC69" s="367"/>
      <c r="BD69" s="694"/>
      <c r="BE69" s="694"/>
      <c r="BF69" s="694"/>
      <c r="BG69" s="367"/>
      <c r="BH69" s="367"/>
      <c r="BI69" s="367"/>
      <c r="BJ69" s="367"/>
      <c r="BK69" s="367"/>
      <c r="BL69" s="367"/>
      <c r="BM69" s="367"/>
      <c r="BN69" s="367"/>
      <c r="BO69" s="367"/>
      <c r="BP69" s="367"/>
      <c r="BQ69" s="367"/>
      <c r="BR69" s="367"/>
      <c r="BS69" s="367"/>
      <c r="BT69" s="367"/>
      <c r="BU69" s="367"/>
      <c r="BV69" s="367"/>
    </row>
    <row r="70" spans="1:74" x14ac:dyDescent="0.2">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67"/>
      <c r="AZ70" s="367"/>
      <c r="BA70" s="367"/>
      <c r="BB70" s="367"/>
      <c r="BC70" s="367"/>
      <c r="BD70" s="694"/>
      <c r="BE70" s="694"/>
      <c r="BF70" s="694"/>
      <c r="BG70" s="367"/>
      <c r="BH70" s="367"/>
      <c r="BI70" s="367"/>
      <c r="BJ70" s="367"/>
      <c r="BK70" s="367"/>
      <c r="BL70" s="367"/>
      <c r="BM70" s="367"/>
      <c r="BN70" s="367"/>
      <c r="BO70" s="367"/>
      <c r="BP70" s="367"/>
      <c r="BQ70" s="367"/>
      <c r="BR70" s="367"/>
      <c r="BS70" s="367"/>
      <c r="BT70" s="367"/>
      <c r="BU70" s="367"/>
      <c r="BV70" s="367"/>
    </row>
    <row r="71" spans="1:74" x14ac:dyDescent="0.2">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67"/>
      <c r="AZ71" s="367"/>
      <c r="BA71" s="367"/>
      <c r="BB71" s="367"/>
      <c r="BC71" s="367"/>
      <c r="BD71" s="694"/>
      <c r="BE71" s="694"/>
      <c r="BF71" s="694"/>
      <c r="BG71" s="367"/>
      <c r="BH71" s="367"/>
      <c r="BI71" s="367"/>
      <c r="BJ71" s="367"/>
      <c r="BK71" s="367"/>
      <c r="BL71" s="367"/>
      <c r="BM71" s="367"/>
      <c r="BN71" s="367"/>
      <c r="BO71" s="367"/>
      <c r="BP71" s="367"/>
      <c r="BQ71" s="367"/>
      <c r="BR71" s="367"/>
      <c r="BS71" s="367"/>
      <c r="BT71" s="367"/>
      <c r="BU71" s="367"/>
      <c r="BV71" s="367"/>
    </row>
    <row r="72" spans="1:74" x14ac:dyDescent="0.2">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67"/>
      <c r="AZ72" s="367"/>
      <c r="BA72" s="367"/>
      <c r="BB72" s="367"/>
      <c r="BC72" s="367"/>
      <c r="BD72" s="694"/>
      <c r="BE72" s="694"/>
      <c r="BF72" s="694"/>
      <c r="BG72" s="367"/>
      <c r="BH72" s="367"/>
      <c r="BI72" s="367"/>
      <c r="BJ72" s="367"/>
      <c r="BK72" s="367"/>
      <c r="BL72" s="367"/>
      <c r="BM72" s="367"/>
      <c r="BN72" s="367"/>
      <c r="BO72" s="367"/>
      <c r="BP72" s="367"/>
      <c r="BQ72" s="367"/>
      <c r="BR72" s="367"/>
      <c r="BS72" s="367"/>
      <c r="BT72" s="367"/>
      <c r="BU72" s="367"/>
      <c r="BV72" s="367"/>
    </row>
    <row r="73" spans="1:74" x14ac:dyDescent="0.2">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67"/>
      <c r="AZ73" s="367"/>
      <c r="BA73" s="367"/>
      <c r="BB73" s="367"/>
      <c r="BC73" s="367"/>
      <c r="BD73" s="694"/>
      <c r="BE73" s="694"/>
      <c r="BF73" s="694"/>
      <c r="BG73" s="367"/>
      <c r="BH73" s="367"/>
      <c r="BI73" s="367"/>
      <c r="BJ73" s="367"/>
      <c r="BK73" s="367"/>
      <c r="BL73" s="367"/>
      <c r="BM73" s="367"/>
      <c r="BN73" s="367"/>
      <c r="BO73" s="367"/>
      <c r="BP73" s="367"/>
      <c r="BQ73" s="367"/>
      <c r="BR73" s="367"/>
      <c r="BS73" s="367"/>
      <c r="BT73" s="367"/>
      <c r="BU73" s="367"/>
      <c r="BV73" s="367"/>
    </row>
    <row r="74" spans="1:74" x14ac:dyDescent="0.2">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67"/>
      <c r="AZ74" s="367"/>
      <c r="BA74" s="367"/>
      <c r="BB74" s="367"/>
      <c r="BC74" s="367"/>
      <c r="BD74" s="694"/>
      <c r="BE74" s="694"/>
      <c r="BF74" s="694"/>
      <c r="BG74" s="367"/>
      <c r="BH74" s="367"/>
      <c r="BI74" s="367"/>
      <c r="BJ74" s="367"/>
      <c r="BK74" s="367"/>
      <c r="BL74" s="367"/>
      <c r="BM74" s="367"/>
      <c r="BN74" s="367"/>
      <c r="BO74" s="367"/>
      <c r="BP74" s="367"/>
      <c r="BQ74" s="367"/>
      <c r="BR74" s="367"/>
      <c r="BS74" s="367"/>
      <c r="BT74" s="367"/>
      <c r="BU74" s="367"/>
      <c r="BV74" s="367"/>
    </row>
    <row r="75" spans="1:74" x14ac:dyDescent="0.2">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67"/>
      <c r="AZ75" s="367"/>
      <c r="BA75" s="367"/>
      <c r="BB75" s="367"/>
      <c r="BC75" s="367"/>
      <c r="BD75" s="694"/>
      <c r="BE75" s="694"/>
      <c r="BF75" s="694"/>
      <c r="BG75" s="367"/>
      <c r="BH75" s="367"/>
      <c r="BI75" s="367"/>
      <c r="BJ75" s="367"/>
      <c r="BK75" s="367"/>
      <c r="BL75" s="367"/>
      <c r="BM75" s="367"/>
      <c r="BN75" s="367"/>
      <c r="BO75" s="367"/>
      <c r="BP75" s="367"/>
      <c r="BQ75" s="367"/>
      <c r="BR75" s="367"/>
      <c r="BS75" s="367"/>
      <c r="BT75" s="367"/>
      <c r="BU75" s="367"/>
      <c r="BV75" s="367"/>
    </row>
    <row r="76" spans="1:74" x14ac:dyDescent="0.2">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67"/>
      <c r="AZ76" s="367"/>
      <c r="BA76" s="367"/>
      <c r="BB76" s="367"/>
      <c r="BC76" s="367"/>
      <c r="BD76" s="694"/>
      <c r="BE76" s="694"/>
      <c r="BF76" s="694"/>
      <c r="BG76" s="367"/>
      <c r="BH76" s="367"/>
      <c r="BI76" s="367"/>
      <c r="BJ76" s="367"/>
      <c r="BK76" s="367"/>
      <c r="BL76" s="367"/>
      <c r="BM76" s="367"/>
      <c r="BN76" s="367"/>
      <c r="BO76" s="367"/>
      <c r="BP76" s="367"/>
      <c r="BQ76" s="367"/>
      <c r="BR76" s="367"/>
      <c r="BS76" s="367"/>
      <c r="BT76" s="367"/>
      <c r="BU76" s="367"/>
      <c r="BV76" s="367"/>
    </row>
    <row r="77" spans="1:74" x14ac:dyDescent="0.2">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67"/>
      <c r="AZ77" s="367"/>
      <c r="BA77" s="367"/>
      <c r="BB77" s="367"/>
      <c r="BC77" s="367"/>
      <c r="BD77" s="694"/>
      <c r="BE77" s="694"/>
      <c r="BF77" s="694"/>
      <c r="BG77" s="367"/>
      <c r="BH77" s="367"/>
      <c r="BI77" s="367"/>
      <c r="BJ77" s="367"/>
      <c r="BK77" s="367"/>
      <c r="BL77" s="367"/>
      <c r="BM77" s="367"/>
      <c r="BN77" s="367"/>
      <c r="BO77" s="367"/>
      <c r="BP77" s="367"/>
      <c r="BQ77" s="367"/>
      <c r="BR77" s="367"/>
      <c r="BS77" s="367"/>
      <c r="BT77" s="367"/>
      <c r="BU77" s="367"/>
      <c r="BV77" s="367"/>
    </row>
    <row r="78" spans="1:74" x14ac:dyDescent="0.2">
      <c r="BK78" s="368"/>
      <c r="BL78" s="368"/>
      <c r="BM78" s="368"/>
      <c r="BN78" s="368"/>
      <c r="BO78" s="368"/>
      <c r="BP78" s="368"/>
      <c r="BQ78" s="368"/>
      <c r="BR78" s="368"/>
      <c r="BS78" s="368"/>
      <c r="BT78" s="368"/>
      <c r="BU78" s="368"/>
      <c r="BV78" s="368"/>
    </row>
    <row r="79" spans="1:74" x14ac:dyDescent="0.2">
      <c r="BK79" s="368"/>
      <c r="BL79" s="368"/>
      <c r="BM79" s="368"/>
      <c r="BN79" s="368"/>
      <c r="BO79" s="368"/>
      <c r="BP79" s="368"/>
      <c r="BQ79" s="368"/>
      <c r="BR79" s="368"/>
      <c r="BS79" s="368"/>
      <c r="BT79" s="368"/>
      <c r="BU79" s="368"/>
      <c r="BV79" s="368"/>
    </row>
    <row r="80" spans="1:74" x14ac:dyDescent="0.2">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69"/>
      <c r="AZ80" s="369"/>
      <c r="BA80" s="369"/>
      <c r="BB80" s="369"/>
      <c r="BC80" s="369"/>
      <c r="BD80" s="695"/>
      <c r="BE80" s="695"/>
      <c r="BF80" s="695"/>
      <c r="BG80" s="369"/>
      <c r="BH80" s="369"/>
      <c r="BI80" s="369"/>
      <c r="BJ80" s="369"/>
      <c r="BK80" s="369"/>
      <c r="BL80" s="369"/>
      <c r="BM80" s="369"/>
      <c r="BN80" s="369"/>
      <c r="BO80" s="369"/>
      <c r="BP80" s="369"/>
      <c r="BQ80" s="369"/>
      <c r="BR80" s="369"/>
      <c r="BS80" s="369"/>
      <c r="BT80" s="369"/>
      <c r="BU80" s="369"/>
      <c r="BV80" s="369"/>
    </row>
    <row r="81" spans="3:74" x14ac:dyDescent="0.2">
      <c r="BK81" s="368"/>
      <c r="BL81" s="368"/>
      <c r="BM81" s="368"/>
      <c r="BN81" s="368"/>
      <c r="BO81" s="368"/>
      <c r="BP81" s="368"/>
      <c r="BQ81" s="368"/>
      <c r="BR81" s="368"/>
      <c r="BS81" s="368"/>
      <c r="BT81" s="368"/>
      <c r="BU81" s="368"/>
      <c r="BV81" s="368"/>
    </row>
    <row r="82" spans="3:74" x14ac:dyDescent="0.2">
      <c r="BK82" s="368"/>
      <c r="BL82" s="368"/>
      <c r="BM82" s="368"/>
      <c r="BN82" s="368"/>
      <c r="BO82" s="368"/>
      <c r="BP82" s="368"/>
      <c r="BQ82" s="368"/>
      <c r="BR82" s="368"/>
      <c r="BS82" s="368"/>
      <c r="BT82" s="368"/>
      <c r="BU82" s="368"/>
      <c r="BV82" s="368"/>
    </row>
    <row r="83" spans="3:74" x14ac:dyDescent="0.2">
      <c r="BK83" s="368"/>
      <c r="BL83" s="368"/>
      <c r="BM83" s="368"/>
      <c r="BN83" s="368"/>
      <c r="BO83" s="368"/>
      <c r="BP83" s="368"/>
      <c r="BQ83" s="368"/>
      <c r="BR83" s="368"/>
      <c r="BS83" s="368"/>
      <c r="BT83" s="368"/>
      <c r="BU83" s="368"/>
      <c r="BV83" s="368"/>
    </row>
    <row r="84" spans="3:74" x14ac:dyDescent="0.2">
      <c r="BK84" s="368"/>
      <c r="BL84" s="368"/>
      <c r="BM84" s="368"/>
      <c r="BN84" s="368"/>
      <c r="BO84" s="368"/>
      <c r="BP84" s="368"/>
      <c r="BQ84" s="368"/>
      <c r="BR84" s="368"/>
      <c r="BS84" s="368"/>
      <c r="BT84" s="368"/>
      <c r="BU84" s="368"/>
      <c r="BV84" s="368"/>
    </row>
    <row r="85" spans="3:74" x14ac:dyDescent="0.2">
      <c r="BK85" s="368"/>
      <c r="BL85" s="368"/>
      <c r="BM85" s="368"/>
      <c r="BN85" s="368"/>
      <c r="BO85" s="368"/>
      <c r="BP85" s="368"/>
      <c r="BQ85" s="368"/>
      <c r="BR85" s="368"/>
      <c r="BS85" s="368"/>
      <c r="BT85" s="368"/>
      <c r="BU85" s="368"/>
      <c r="BV85" s="368"/>
    </row>
    <row r="86" spans="3:74" x14ac:dyDescent="0.2">
      <c r="BK86" s="368"/>
      <c r="BL86" s="368"/>
      <c r="BM86" s="368"/>
      <c r="BN86" s="368"/>
      <c r="BO86" s="368"/>
      <c r="BP86" s="368"/>
      <c r="BQ86" s="368"/>
      <c r="BR86" s="368"/>
      <c r="BS86" s="368"/>
      <c r="BT86" s="368"/>
      <c r="BU86" s="368"/>
      <c r="BV86" s="368"/>
    </row>
    <row r="87" spans="3:74" x14ac:dyDescent="0.2">
      <c r="BK87" s="368"/>
      <c r="BL87" s="368"/>
      <c r="BM87" s="368"/>
      <c r="BN87" s="368"/>
      <c r="BO87" s="368"/>
      <c r="BP87" s="368"/>
      <c r="BQ87" s="368"/>
      <c r="BR87" s="368"/>
      <c r="BS87" s="368"/>
      <c r="BT87" s="368"/>
      <c r="BU87" s="368"/>
      <c r="BV87" s="368"/>
    </row>
    <row r="88" spans="3:74" x14ac:dyDescent="0.2">
      <c r="BK88" s="368"/>
      <c r="BL88" s="368"/>
      <c r="BM88" s="368"/>
      <c r="BN88" s="368"/>
      <c r="BO88" s="368"/>
      <c r="BP88" s="368"/>
      <c r="BQ88" s="368"/>
      <c r="BR88" s="368"/>
      <c r="BS88" s="368"/>
      <c r="BT88" s="368"/>
      <c r="BU88" s="368"/>
      <c r="BV88" s="368"/>
    </row>
    <row r="89" spans="3:74" x14ac:dyDescent="0.2">
      <c r="BK89" s="368"/>
      <c r="BL89" s="368"/>
      <c r="BM89" s="368"/>
      <c r="BN89" s="368"/>
      <c r="BO89" s="368"/>
      <c r="BP89" s="368"/>
      <c r="BQ89" s="368"/>
      <c r="BR89" s="368"/>
      <c r="BS89" s="368"/>
      <c r="BT89" s="368"/>
      <c r="BU89" s="368"/>
      <c r="BV89" s="368"/>
    </row>
    <row r="90" spans="3:74"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70"/>
      <c r="AZ90" s="370"/>
      <c r="BA90" s="370"/>
      <c r="BB90" s="370"/>
      <c r="BC90" s="370"/>
      <c r="BD90" s="696"/>
      <c r="BE90" s="696"/>
      <c r="BF90" s="696"/>
      <c r="BG90" s="370"/>
      <c r="BH90" s="370"/>
      <c r="BI90" s="370"/>
      <c r="BJ90" s="370"/>
      <c r="BK90" s="370"/>
      <c r="BL90" s="370"/>
      <c r="BM90" s="370"/>
      <c r="BN90" s="370"/>
      <c r="BO90" s="370"/>
      <c r="BP90" s="370"/>
      <c r="BQ90" s="370"/>
      <c r="BR90" s="370"/>
      <c r="BS90" s="370"/>
      <c r="BT90" s="370"/>
      <c r="BU90" s="370"/>
      <c r="BV90" s="370"/>
    </row>
    <row r="91" spans="3:74"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70"/>
      <c r="AZ91" s="370"/>
      <c r="BA91" s="370"/>
      <c r="BB91" s="370"/>
      <c r="BC91" s="370"/>
      <c r="BD91" s="696"/>
      <c r="BE91" s="696"/>
      <c r="BF91" s="696"/>
      <c r="BG91" s="370"/>
      <c r="BH91" s="370"/>
      <c r="BI91" s="370"/>
      <c r="BJ91" s="370"/>
      <c r="BK91" s="370"/>
      <c r="BL91" s="370"/>
      <c r="BM91" s="370"/>
      <c r="BN91" s="370"/>
      <c r="BO91" s="370"/>
      <c r="BP91" s="370"/>
      <c r="BQ91" s="370"/>
      <c r="BR91" s="370"/>
      <c r="BS91" s="370"/>
      <c r="BT91" s="370"/>
      <c r="BU91" s="370"/>
      <c r="BV91" s="370"/>
    </row>
    <row r="92" spans="3:74"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70"/>
      <c r="AZ92" s="370"/>
      <c r="BA92" s="370"/>
      <c r="BB92" s="370"/>
      <c r="BC92" s="370"/>
      <c r="BD92" s="696"/>
      <c r="BE92" s="696"/>
      <c r="BF92" s="696"/>
      <c r="BG92" s="370"/>
      <c r="BH92" s="370"/>
      <c r="BI92" s="370"/>
      <c r="BJ92" s="370"/>
      <c r="BK92" s="370"/>
      <c r="BL92" s="370"/>
      <c r="BM92" s="370"/>
      <c r="BN92" s="370"/>
      <c r="BO92" s="370"/>
      <c r="BP92" s="370"/>
      <c r="BQ92" s="370"/>
      <c r="BR92" s="370"/>
      <c r="BS92" s="370"/>
      <c r="BT92" s="370"/>
      <c r="BU92" s="370"/>
      <c r="BV92" s="370"/>
    </row>
    <row r="93" spans="3:74" x14ac:dyDescent="0.2">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70"/>
      <c r="AZ93" s="370"/>
      <c r="BA93" s="370"/>
      <c r="BB93" s="370"/>
      <c r="BC93" s="370"/>
      <c r="BD93" s="696"/>
      <c r="BE93" s="696"/>
      <c r="BF93" s="696"/>
      <c r="BG93" s="370"/>
      <c r="BH93" s="370"/>
      <c r="BI93" s="370"/>
      <c r="BJ93" s="370"/>
      <c r="BK93" s="370"/>
      <c r="BL93" s="370"/>
      <c r="BM93" s="370"/>
      <c r="BN93" s="370"/>
      <c r="BO93" s="370"/>
      <c r="BP93" s="370"/>
      <c r="BQ93" s="370"/>
      <c r="BR93" s="370"/>
      <c r="BS93" s="370"/>
      <c r="BT93" s="370"/>
      <c r="BU93" s="370"/>
      <c r="BV93" s="370"/>
    </row>
    <row r="94" spans="3:74" x14ac:dyDescent="0.2">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70"/>
      <c r="AZ94" s="370"/>
      <c r="BA94" s="370"/>
      <c r="BB94" s="370"/>
      <c r="BC94" s="370"/>
      <c r="BD94" s="696"/>
      <c r="BE94" s="696"/>
      <c r="BF94" s="696"/>
      <c r="BG94" s="370"/>
      <c r="BH94" s="370"/>
      <c r="BI94" s="370"/>
      <c r="BJ94" s="370"/>
      <c r="BK94" s="370"/>
      <c r="BL94" s="370"/>
      <c r="BM94" s="370"/>
      <c r="BN94" s="370"/>
      <c r="BO94" s="370"/>
      <c r="BP94" s="370"/>
      <c r="BQ94" s="370"/>
      <c r="BR94" s="370"/>
      <c r="BS94" s="370"/>
      <c r="BT94" s="370"/>
      <c r="BU94" s="370"/>
      <c r="BV94" s="370"/>
    </row>
    <row r="95" spans="3:74" x14ac:dyDescent="0.2">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70"/>
      <c r="AZ95" s="370"/>
      <c r="BA95" s="370"/>
      <c r="BB95" s="370"/>
      <c r="BC95" s="370"/>
      <c r="BD95" s="696"/>
      <c r="BE95" s="696"/>
      <c r="BF95" s="696"/>
      <c r="BG95" s="370"/>
      <c r="BH95" s="370"/>
      <c r="BI95" s="370"/>
      <c r="BJ95" s="370"/>
      <c r="BK95" s="370"/>
      <c r="BL95" s="370"/>
      <c r="BM95" s="370"/>
      <c r="BN95" s="370"/>
      <c r="BO95" s="370"/>
      <c r="BP95" s="370"/>
      <c r="BQ95" s="370"/>
      <c r="BR95" s="370"/>
      <c r="BS95" s="370"/>
      <c r="BT95" s="370"/>
      <c r="BU95" s="370"/>
      <c r="BV95" s="370"/>
    </row>
    <row r="96" spans="3:74" x14ac:dyDescent="0.2">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70"/>
      <c r="AZ96" s="370"/>
      <c r="BA96" s="370"/>
      <c r="BB96" s="370"/>
      <c r="BC96" s="370"/>
      <c r="BD96" s="696"/>
      <c r="BE96" s="696"/>
      <c r="BF96" s="696"/>
      <c r="BG96" s="370"/>
      <c r="BH96" s="370"/>
      <c r="BI96" s="370"/>
      <c r="BJ96" s="370"/>
      <c r="BK96" s="370"/>
      <c r="BL96" s="370"/>
      <c r="BM96" s="370"/>
      <c r="BN96" s="370"/>
      <c r="BO96" s="370"/>
      <c r="BP96" s="370"/>
      <c r="BQ96" s="370"/>
      <c r="BR96" s="370"/>
      <c r="BS96" s="370"/>
      <c r="BT96" s="370"/>
      <c r="BU96" s="370"/>
      <c r="BV96" s="370"/>
    </row>
    <row r="97" spans="3:74" x14ac:dyDescent="0.2">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70"/>
      <c r="AZ97" s="370"/>
      <c r="BA97" s="370"/>
      <c r="BB97" s="370"/>
      <c r="BC97" s="370"/>
      <c r="BD97" s="696"/>
      <c r="BE97" s="696"/>
      <c r="BF97" s="696"/>
      <c r="BG97" s="370"/>
      <c r="BH97" s="370"/>
      <c r="BI97" s="370"/>
      <c r="BJ97" s="370"/>
      <c r="BK97" s="370"/>
      <c r="BL97" s="370"/>
      <c r="BM97" s="370"/>
      <c r="BN97" s="370"/>
      <c r="BO97" s="370"/>
      <c r="BP97" s="370"/>
      <c r="BQ97" s="370"/>
      <c r="BR97" s="370"/>
      <c r="BS97" s="370"/>
      <c r="BT97" s="370"/>
      <c r="BU97" s="370"/>
      <c r="BV97" s="370"/>
    </row>
    <row r="98" spans="3:74" x14ac:dyDescent="0.2">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70"/>
      <c r="AZ98" s="370"/>
      <c r="BA98" s="370"/>
      <c r="BB98" s="370"/>
      <c r="BC98" s="370"/>
      <c r="BD98" s="696"/>
      <c r="BE98" s="696"/>
      <c r="BF98" s="696"/>
      <c r="BG98" s="370"/>
      <c r="BH98" s="370"/>
      <c r="BI98" s="370"/>
      <c r="BJ98" s="370"/>
      <c r="BK98" s="370"/>
      <c r="BL98" s="370"/>
      <c r="BM98" s="370"/>
      <c r="BN98" s="370"/>
      <c r="BO98" s="370"/>
      <c r="BP98" s="370"/>
      <c r="BQ98" s="370"/>
      <c r="BR98" s="370"/>
      <c r="BS98" s="370"/>
      <c r="BT98" s="370"/>
      <c r="BU98" s="370"/>
      <c r="BV98" s="370"/>
    </row>
    <row r="99" spans="3:74" x14ac:dyDescent="0.2">
      <c r="BK99" s="368"/>
      <c r="BL99" s="368"/>
      <c r="BM99" s="368"/>
      <c r="BN99" s="368"/>
      <c r="BO99" s="368"/>
      <c r="BP99" s="368"/>
      <c r="BQ99" s="368"/>
      <c r="BR99" s="368"/>
      <c r="BS99" s="368"/>
      <c r="BT99" s="368"/>
      <c r="BU99" s="368"/>
      <c r="BV99" s="368"/>
    </row>
    <row r="100" spans="3:74" x14ac:dyDescent="0.2">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71"/>
      <c r="AZ100" s="371"/>
      <c r="BA100" s="371"/>
      <c r="BB100" s="371"/>
      <c r="BC100" s="371"/>
      <c r="BD100" s="697"/>
      <c r="BE100" s="697"/>
      <c r="BF100" s="697"/>
      <c r="BG100" s="371"/>
      <c r="BH100" s="371"/>
      <c r="BI100" s="371"/>
      <c r="BJ100" s="371"/>
      <c r="BK100" s="371"/>
      <c r="BL100" s="371"/>
      <c r="BM100" s="371"/>
      <c r="BN100" s="371"/>
      <c r="BO100" s="371"/>
      <c r="BP100" s="371"/>
      <c r="BQ100" s="371"/>
      <c r="BR100" s="371"/>
      <c r="BS100" s="371"/>
      <c r="BT100" s="371"/>
      <c r="BU100" s="371"/>
      <c r="BV100" s="371"/>
    </row>
    <row r="101" spans="3:74" x14ac:dyDescent="0.2">
      <c r="BK101" s="368"/>
      <c r="BL101" s="368"/>
      <c r="BM101" s="368"/>
      <c r="BN101" s="368"/>
      <c r="BO101" s="368"/>
      <c r="BP101" s="368"/>
      <c r="BQ101" s="368"/>
      <c r="BR101" s="368"/>
      <c r="BS101" s="368"/>
      <c r="BT101" s="368"/>
      <c r="BU101" s="368"/>
      <c r="BV101" s="368"/>
    </row>
    <row r="102" spans="3:74" x14ac:dyDescent="0.2">
      <c r="BK102" s="368"/>
      <c r="BL102" s="368"/>
      <c r="BM102" s="368"/>
      <c r="BN102" s="368"/>
      <c r="BO102" s="368"/>
      <c r="BP102" s="368"/>
      <c r="BQ102" s="368"/>
      <c r="BR102" s="368"/>
      <c r="BS102" s="368"/>
      <c r="BT102" s="368"/>
      <c r="BU102" s="368"/>
      <c r="BV102" s="368"/>
    </row>
    <row r="103" spans="3:74" x14ac:dyDescent="0.2">
      <c r="BK103" s="368"/>
      <c r="BL103" s="368"/>
      <c r="BM103" s="368"/>
      <c r="BN103" s="368"/>
      <c r="BO103" s="368"/>
      <c r="BP103" s="368"/>
      <c r="BQ103" s="368"/>
      <c r="BR103" s="368"/>
      <c r="BS103" s="368"/>
      <c r="BT103" s="368"/>
      <c r="BU103" s="368"/>
      <c r="BV103" s="368"/>
    </row>
    <row r="104" spans="3:74" x14ac:dyDescent="0.2">
      <c r="BK104" s="368"/>
      <c r="BL104" s="368"/>
      <c r="BM104" s="368"/>
      <c r="BN104" s="368"/>
      <c r="BO104" s="368"/>
      <c r="BP104" s="368"/>
      <c r="BQ104" s="368"/>
      <c r="BR104" s="368"/>
      <c r="BS104" s="368"/>
      <c r="BT104" s="368"/>
      <c r="BU104" s="368"/>
      <c r="BV104" s="368"/>
    </row>
    <row r="105" spans="3:74" x14ac:dyDescent="0.2">
      <c r="BK105" s="368"/>
      <c r="BL105" s="368"/>
      <c r="BM105" s="368"/>
      <c r="BN105" s="368"/>
      <c r="BO105" s="368"/>
      <c r="BP105" s="368"/>
      <c r="BQ105" s="368"/>
      <c r="BR105" s="368"/>
      <c r="BS105" s="368"/>
      <c r="BT105" s="368"/>
      <c r="BU105" s="368"/>
      <c r="BV105" s="368"/>
    </row>
    <row r="106" spans="3:74" x14ac:dyDescent="0.2">
      <c r="BK106" s="368"/>
      <c r="BL106" s="368"/>
      <c r="BM106" s="368"/>
      <c r="BN106" s="368"/>
      <c r="BO106" s="368"/>
      <c r="BP106" s="368"/>
      <c r="BQ106" s="368"/>
      <c r="BR106" s="368"/>
      <c r="BS106" s="368"/>
      <c r="BT106" s="368"/>
      <c r="BU106" s="368"/>
      <c r="BV106" s="368"/>
    </row>
    <row r="107" spans="3:74" x14ac:dyDescent="0.2">
      <c r="BK107" s="368"/>
      <c r="BL107" s="368"/>
      <c r="BM107" s="368"/>
      <c r="BN107" s="368"/>
      <c r="BO107" s="368"/>
      <c r="BP107" s="368"/>
      <c r="BQ107" s="368"/>
      <c r="BR107" s="368"/>
      <c r="BS107" s="368"/>
      <c r="BT107" s="368"/>
      <c r="BU107" s="368"/>
      <c r="BV107" s="368"/>
    </row>
    <row r="108" spans="3:74" x14ac:dyDescent="0.2">
      <c r="BK108" s="368"/>
      <c r="BL108" s="368"/>
      <c r="BM108" s="368"/>
      <c r="BN108" s="368"/>
      <c r="BO108" s="368"/>
      <c r="BP108" s="368"/>
      <c r="BQ108" s="368"/>
      <c r="BR108" s="368"/>
      <c r="BS108" s="368"/>
      <c r="BT108" s="368"/>
      <c r="BU108" s="368"/>
      <c r="BV108" s="368"/>
    </row>
    <row r="109" spans="3:74" x14ac:dyDescent="0.2">
      <c r="BK109" s="368"/>
      <c r="BL109" s="368"/>
      <c r="BM109" s="368"/>
      <c r="BN109" s="368"/>
      <c r="BO109" s="368"/>
      <c r="BP109" s="368"/>
      <c r="BQ109" s="368"/>
      <c r="BR109" s="368"/>
      <c r="BS109" s="368"/>
      <c r="BT109" s="368"/>
      <c r="BU109" s="368"/>
      <c r="BV109" s="368"/>
    </row>
    <row r="110" spans="3:74" x14ac:dyDescent="0.2">
      <c r="BK110" s="368"/>
      <c r="BL110" s="368"/>
      <c r="BM110" s="368"/>
      <c r="BN110" s="368"/>
      <c r="BO110" s="368"/>
      <c r="BP110" s="368"/>
      <c r="BQ110" s="368"/>
      <c r="BR110" s="368"/>
      <c r="BS110" s="368"/>
      <c r="BT110" s="368"/>
      <c r="BU110" s="368"/>
      <c r="BV110" s="368"/>
    </row>
    <row r="111" spans="3:74" x14ac:dyDescent="0.2">
      <c r="BK111" s="368"/>
      <c r="BL111" s="368"/>
      <c r="BM111" s="368"/>
      <c r="BN111" s="368"/>
      <c r="BO111" s="368"/>
      <c r="BP111" s="368"/>
      <c r="BQ111" s="368"/>
      <c r="BR111" s="368"/>
      <c r="BS111" s="368"/>
      <c r="BT111" s="368"/>
      <c r="BU111" s="368"/>
      <c r="BV111" s="368"/>
    </row>
    <row r="112" spans="3:74" x14ac:dyDescent="0.2">
      <c r="BK112" s="368"/>
      <c r="BL112" s="368"/>
      <c r="BM112" s="368"/>
      <c r="BN112" s="368"/>
      <c r="BO112" s="368"/>
      <c r="BP112" s="368"/>
      <c r="BQ112" s="368"/>
      <c r="BR112" s="368"/>
      <c r="BS112" s="368"/>
      <c r="BT112" s="368"/>
      <c r="BU112" s="368"/>
      <c r="BV112" s="368"/>
    </row>
    <row r="113" spans="63:74" x14ac:dyDescent="0.2">
      <c r="BK113" s="368"/>
      <c r="BL113" s="368"/>
      <c r="BM113" s="368"/>
      <c r="BN113" s="368"/>
      <c r="BO113" s="368"/>
      <c r="BP113" s="368"/>
      <c r="BQ113" s="368"/>
      <c r="BR113" s="368"/>
      <c r="BS113" s="368"/>
      <c r="BT113" s="368"/>
      <c r="BU113" s="368"/>
      <c r="BV113" s="368"/>
    </row>
    <row r="114" spans="63:74" x14ac:dyDescent="0.2">
      <c r="BK114" s="368"/>
      <c r="BL114" s="368"/>
      <c r="BM114" s="368"/>
      <c r="BN114" s="368"/>
      <c r="BO114" s="368"/>
      <c r="BP114" s="368"/>
      <c r="BQ114" s="368"/>
      <c r="BR114" s="368"/>
      <c r="BS114" s="368"/>
      <c r="BT114" s="368"/>
      <c r="BU114" s="368"/>
      <c r="BV114" s="368"/>
    </row>
    <row r="115" spans="63:74" x14ac:dyDescent="0.2">
      <c r="BK115" s="368"/>
      <c r="BL115" s="368"/>
      <c r="BM115" s="368"/>
      <c r="BN115" s="368"/>
      <c r="BO115" s="368"/>
      <c r="BP115" s="368"/>
      <c r="BQ115" s="368"/>
      <c r="BR115" s="368"/>
      <c r="BS115" s="368"/>
      <c r="BT115" s="368"/>
      <c r="BU115" s="368"/>
      <c r="BV115" s="368"/>
    </row>
    <row r="116" spans="63:74" x14ac:dyDescent="0.2">
      <c r="BK116" s="368"/>
      <c r="BL116" s="368"/>
      <c r="BM116" s="368"/>
      <c r="BN116" s="368"/>
      <c r="BO116" s="368"/>
      <c r="BP116" s="368"/>
      <c r="BQ116" s="368"/>
      <c r="BR116" s="368"/>
      <c r="BS116" s="368"/>
      <c r="BT116" s="368"/>
      <c r="BU116" s="368"/>
      <c r="BV116" s="368"/>
    </row>
    <row r="117" spans="63:74" x14ac:dyDescent="0.2">
      <c r="BK117" s="368"/>
      <c r="BL117" s="368"/>
      <c r="BM117" s="368"/>
      <c r="BN117" s="368"/>
      <c r="BO117" s="368"/>
      <c r="BP117" s="368"/>
      <c r="BQ117" s="368"/>
      <c r="BR117" s="368"/>
      <c r="BS117" s="368"/>
      <c r="BT117" s="368"/>
      <c r="BU117" s="368"/>
      <c r="BV117" s="368"/>
    </row>
    <row r="118" spans="63:74" x14ac:dyDescent="0.2">
      <c r="BK118" s="368"/>
      <c r="BL118" s="368"/>
      <c r="BM118" s="368"/>
      <c r="BN118" s="368"/>
      <c r="BO118" s="368"/>
      <c r="BP118" s="368"/>
      <c r="BQ118" s="368"/>
      <c r="BR118" s="368"/>
      <c r="BS118" s="368"/>
      <c r="BT118" s="368"/>
      <c r="BU118" s="368"/>
      <c r="BV118" s="368"/>
    </row>
    <row r="119" spans="63:74" x14ac:dyDescent="0.2">
      <c r="BK119" s="368"/>
      <c r="BL119" s="368"/>
      <c r="BM119" s="368"/>
      <c r="BN119" s="368"/>
      <c r="BO119" s="368"/>
      <c r="BP119" s="368"/>
      <c r="BQ119" s="368"/>
      <c r="BR119" s="368"/>
      <c r="BS119" s="368"/>
      <c r="BT119" s="368"/>
      <c r="BU119" s="368"/>
      <c r="BV119" s="368"/>
    </row>
    <row r="120" spans="63:74" x14ac:dyDescent="0.2">
      <c r="BK120" s="368"/>
      <c r="BL120" s="368"/>
      <c r="BM120" s="368"/>
      <c r="BN120" s="368"/>
      <c r="BO120" s="368"/>
      <c r="BP120" s="368"/>
      <c r="BQ120" s="368"/>
      <c r="BR120" s="368"/>
      <c r="BS120" s="368"/>
      <c r="BT120" s="368"/>
      <c r="BU120" s="368"/>
      <c r="BV120" s="368"/>
    </row>
    <row r="121" spans="63:74" x14ac:dyDescent="0.2">
      <c r="BK121" s="368"/>
      <c r="BL121" s="368"/>
      <c r="BM121" s="368"/>
      <c r="BN121" s="368"/>
      <c r="BO121" s="368"/>
      <c r="BP121" s="368"/>
      <c r="BQ121" s="368"/>
      <c r="BR121" s="368"/>
      <c r="BS121" s="368"/>
      <c r="BT121" s="368"/>
      <c r="BU121" s="368"/>
      <c r="BV121" s="368"/>
    </row>
    <row r="122" spans="63:74" x14ac:dyDescent="0.2">
      <c r="BK122" s="368"/>
      <c r="BL122" s="368"/>
      <c r="BM122" s="368"/>
      <c r="BN122" s="368"/>
      <c r="BO122" s="368"/>
      <c r="BP122" s="368"/>
      <c r="BQ122" s="368"/>
      <c r="BR122" s="368"/>
      <c r="BS122" s="368"/>
      <c r="BT122" s="368"/>
      <c r="BU122" s="368"/>
      <c r="BV122" s="368"/>
    </row>
    <row r="123" spans="63:74" x14ac:dyDescent="0.2">
      <c r="BK123" s="368"/>
      <c r="BL123" s="368"/>
      <c r="BM123" s="368"/>
      <c r="BN123" s="368"/>
      <c r="BO123" s="368"/>
      <c r="BP123" s="368"/>
      <c r="BQ123" s="368"/>
      <c r="BR123" s="368"/>
      <c r="BS123" s="368"/>
      <c r="BT123" s="368"/>
      <c r="BU123" s="368"/>
      <c r="BV123" s="368"/>
    </row>
    <row r="124" spans="63:74" x14ac:dyDescent="0.2">
      <c r="BK124" s="368"/>
      <c r="BL124" s="368"/>
      <c r="BM124" s="368"/>
      <c r="BN124" s="368"/>
      <c r="BO124" s="368"/>
      <c r="BP124" s="368"/>
      <c r="BQ124" s="368"/>
      <c r="BR124" s="368"/>
      <c r="BS124" s="368"/>
      <c r="BT124" s="368"/>
      <c r="BU124" s="368"/>
      <c r="BV124" s="368"/>
    </row>
    <row r="125" spans="63:74" x14ac:dyDescent="0.2">
      <c r="BK125" s="368"/>
      <c r="BL125" s="368"/>
      <c r="BM125" s="368"/>
      <c r="BN125" s="368"/>
      <c r="BO125" s="368"/>
      <c r="BP125" s="368"/>
      <c r="BQ125" s="368"/>
      <c r="BR125" s="368"/>
      <c r="BS125" s="368"/>
      <c r="BT125" s="368"/>
      <c r="BU125" s="368"/>
      <c r="BV125" s="368"/>
    </row>
    <row r="126" spans="63:74" x14ac:dyDescent="0.2">
      <c r="BK126" s="368"/>
      <c r="BL126" s="368"/>
      <c r="BM126" s="368"/>
      <c r="BN126" s="368"/>
      <c r="BO126" s="368"/>
      <c r="BP126" s="368"/>
      <c r="BQ126" s="368"/>
      <c r="BR126" s="368"/>
      <c r="BS126" s="368"/>
      <c r="BT126" s="368"/>
      <c r="BU126" s="368"/>
      <c r="BV126" s="368"/>
    </row>
    <row r="127" spans="63:74" x14ac:dyDescent="0.2">
      <c r="BK127" s="368"/>
      <c r="BL127" s="368"/>
      <c r="BM127" s="368"/>
      <c r="BN127" s="368"/>
      <c r="BO127" s="368"/>
      <c r="BP127" s="368"/>
      <c r="BQ127" s="368"/>
      <c r="BR127" s="368"/>
      <c r="BS127" s="368"/>
      <c r="BT127" s="368"/>
      <c r="BU127" s="368"/>
      <c r="BV127" s="368"/>
    </row>
    <row r="128" spans="63:74" x14ac:dyDescent="0.2">
      <c r="BK128" s="368"/>
      <c r="BL128" s="368"/>
      <c r="BM128" s="368"/>
      <c r="BN128" s="368"/>
      <c r="BO128" s="368"/>
      <c r="BP128" s="368"/>
      <c r="BQ128" s="368"/>
      <c r="BR128" s="368"/>
      <c r="BS128" s="368"/>
      <c r="BT128" s="368"/>
      <c r="BU128" s="368"/>
      <c r="BV128" s="368"/>
    </row>
    <row r="129" spans="63:74" x14ac:dyDescent="0.2">
      <c r="BK129" s="368"/>
      <c r="BL129" s="368"/>
      <c r="BM129" s="368"/>
      <c r="BN129" s="368"/>
      <c r="BO129" s="368"/>
      <c r="BP129" s="368"/>
      <c r="BQ129" s="368"/>
      <c r="BR129" s="368"/>
      <c r="BS129" s="368"/>
      <c r="BT129" s="368"/>
      <c r="BU129" s="368"/>
      <c r="BV129" s="368"/>
    </row>
    <row r="130" spans="63:74" x14ac:dyDescent="0.2">
      <c r="BK130" s="368"/>
      <c r="BL130" s="368"/>
      <c r="BM130" s="368"/>
      <c r="BN130" s="368"/>
      <c r="BO130" s="368"/>
      <c r="BP130" s="368"/>
      <c r="BQ130" s="368"/>
      <c r="BR130" s="368"/>
      <c r="BS130" s="368"/>
      <c r="BT130" s="368"/>
      <c r="BU130" s="368"/>
      <c r="BV130" s="368"/>
    </row>
    <row r="131" spans="63:74" x14ac:dyDescent="0.2">
      <c r="BK131" s="368"/>
      <c r="BL131" s="368"/>
      <c r="BM131" s="368"/>
      <c r="BN131" s="368"/>
      <c r="BO131" s="368"/>
      <c r="BP131" s="368"/>
      <c r="BQ131" s="368"/>
      <c r="BR131" s="368"/>
      <c r="BS131" s="368"/>
      <c r="BT131" s="368"/>
      <c r="BU131" s="368"/>
      <c r="BV131" s="368"/>
    </row>
    <row r="132" spans="63:74" x14ac:dyDescent="0.2">
      <c r="BK132" s="368"/>
      <c r="BL132" s="368"/>
      <c r="BM132" s="368"/>
      <c r="BN132" s="368"/>
      <c r="BO132" s="368"/>
      <c r="BP132" s="368"/>
      <c r="BQ132" s="368"/>
      <c r="BR132" s="368"/>
      <c r="BS132" s="368"/>
      <c r="BT132" s="368"/>
      <c r="BU132" s="368"/>
      <c r="BV132" s="368"/>
    </row>
    <row r="133" spans="63:74" x14ac:dyDescent="0.2">
      <c r="BK133" s="368"/>
      <c r="BL133" s="368"/>
      <c r="BM133" s="368"/>
      <c r="BN133" s="368"/>
      <c r="BO133" s="368"/>
      <c r="BP133" s="368"/>
      <c r="BQ133" s="368"/>
      <c r="BR133" s="368"/>
      <c r="BS133" s="368"/>
      <c r="BT133" s="368"/>
      <c r="BU133" s="368"/>
      <c r="BV133" s="368"/>
    </row>
    <row r="134" spans="63:74" x14ac:dyDescent="0.2">
      <c r="BK134" s="368"/>
      <c r="BL134" s="368"/>
      <c r="BM134" s="368"/>
      <c r="BN134" s="368"/>
      <c r="BO134" s="368"/>
      <c r="BP134" s="368"/>
      <c r="BQ134" s="368"/>
      <c r="BR134" s="368"/>
      <c r="BS134" s="368"/>
      <c r="BT134" s="368"/>
      <c r="BU134" s="368"/>
      <c r="BV134" s="368"/>
    </row>
    <row r="135" spans="63:74" x14ac:dyDescent="0.2">
      <c r="BK135" s="368"/>
      <c r="BL135" s="368"/>
      <c r="BM135" s="368"/>
      <c r="BN135" s="368"/>
      <c r="BO135" s="368"/>
      <c r="BP135" s="368"/>
      <c r="BQ135" s="368"/>
      <c r="BR135" s="368"/>
      <c r="BS135" s="368"/>
      <c r="BT135" s="368"/>
      <c r="BU135" s="368"/>
      <c r="BV135" s="368"/>
    </row>
    <row r="136" spans="63:74" x14ac:dyDescent="0.2">
      <c r="BK136" s="368"/>
      <c r="BL136" s="368"/>
      <c r="BM136" s="368"/>
      <c r="BN136" s="368"/>
      <c r="BO136" s="368"/>
      <c r="BP136" s="368"/>
      <c r="BQ136" s="368"/>
      <c r="BR136" s="368"/>
      <c r="BS136" s="368"/>
      <c r="BT136" s="368"/>
      <c r="BU136" s="368"/>
      <c r="BV136" s="368"/>
    </row>
    <row r="137" spans="63:74" x14ac:dyDescent="0.2">
      <c r="BK137" s="368"/>
      <c r="BL137" s="368"/>
      <c r="BM137" s="368"/>
      <c r="BN137" s="368"/>
      <c r="BO137" s="368"/>
      <c r="BP137" s="368"/>
      <c r="BQ137" s="368"/>
      <c r="BR137" s="368"/>
      <c r="BS137" s="368"/>
      <c r="BT137" s="368"/>
      <c r="BU137" s="368"/>
      <c r="BV137" s="368"/>
    </row>
    <row r="138" spans="63:74" x14ac:dyDescent="0.2">
      <c r="BK138" s="368"/>
      <c r="BL138" s="368"/>
      <c r="BM138" s="368"/>
      <c r="BN138" s="368"/>
      <c r="BO138" s="368"/>
      <c r="BP138" s="368"/>
      <c r="BQ138" s="368"/>
      <c r="BR138" s="368"/>
      <c r="BS138" s="368"/>
      <c r="BT138" s="368"/>
      <c r="BU138" s="368"/>
      <c r="BV138" s="368"/>
    </row>
    <row r="139" spans="63:74" x14ac:dyDescent="0.2">
      <c r="BK139" s="368"/>
      <c r="BL139" s="368"/>
      <c r="BM139" s="368"/>
      <c r="BN139" s="368"/>
      <c r="BO139" s="368"/>
      <c r="BP139" s="368"/>
      <c r="BQ139" s="368"/>
      <c r="BR139" s="368"/>
      <c r="BS139" s="368"/>
      <c r="BT139" s="368"/>
      <c r="BU139" s="368"/>
      <c r="BV139" s="368"/>
    </row>
    <row r="140" spans="63:74" x14ac:dyDescent="0.2">
      <c r="BK140" s="368"/>
      <c r="BL140" s="368"/>
      <c r="BM140" s="368"/>
      <c r="BN140" s="368"/>
      <c r="BO140" s="368"/>
      <c r="BP140" s="368"/>
      <c r="BQ140" s="368"/>
      <c r="BR140" s="368"/>
      <c r="BS140" s="368"/>
      <c r="BT140" s="368"/>
      <c r="BU140" s="368"/>
      <c r="BV140" s="368"/>
    </row>
    <row r="141" spans="63:74" x14ac:dyDescent="0.2">
      <c r="BK141" s="368"/>
      <c r="BL141" s="368"/>
      <c r="BM141" s="368"/>
      <c r="BN141" s="368"/>
      <c r="BO141" s="368"/>
      <c r="BP141" s="368"/>
      <c r="BQ141" s="368"/>
      <c r="BR141" s="368"/>
      <c r="BS141" s="368"/>
      <c r="BT141" s="368"/>
      <c r="BU141" s="368"/>
      <c r="BV141" s="368"/>
    </row>
    <row r="142" spans="63:74" x14ac:dyDescent="0.2">
      <c r="BK142" s="368"/>
      <c r="BL142" s="368"/>
      <c r="BM142" s="368"/>
      <c r="BN142" s="368"/>
      <c r="BO142" s="368"/>
      <c r="BP142" s="368"/>
      <c r="BQ142" s="368"/>
      <c r="BR142" s="368"/>
      <c r="BS142" s="368"/>
      <c r="BT142" s="368"/>
      <c r="BU142" s="368"/>
      <c r="BV142" s="368"/>
    </row>
    <row r="143" spans="63:74" x14ac:dyDescent="0.2">
      <c r="BK143" s="368"/>
      <c r="BL143" s="368"/>
      <c r="BM143" s="368"/>
      <c r="BN143" s="368"/>
      <c r="BO143" s="368"/>
      <c r="BP143" s="368"/>
      <c r="BQ143" s="368"/>
      <c r="BR143" s="368"/>
      <c r="BS143" s="368"/>
      <c r="BT143" s="368"/>
      <c r="BU143" s="368"/>
      <c r="BV143" s="368"/>
    </row>
    <row r="144" spans="63:74" x14ac:dyDescent="0.2">
      <c r="BK144" s="368"/>
      <c r="BL144" s="368"/>
      <c r="BM144" s="368"/>
      <c r="BN144" s="368"/>
      <c r="BO144" s="368"/>
      <c r="BP144" s="368"/>
      <c r="BQ144" s="368"/>
      <c r="BR144" s="368"/>
      <c r="BS144" s="368"/>
      <c r="BT144" s="368"/>
      <c r="BU144" s="368"/>
      <c r="BV144" s="368"/>
    </row>
  </sheetData>
  <mergeCells count="17">
    <mergeCell ref="BK3:BV3"/>
    <mergeCell ref="B1:AL1"/>
    <mergeCell ref="C3:N3"/>
    <mergeCell ref="O3:Z3"/>
    <mergeCell ref="AA3:AL3"/>
    <mergeCell ref="AM3:AX3"/>
    <mergeCell ref="AY3:BJ3"/>
    <mergeCell ref="B56:Q56"/>
    <mergeCell ref="B57:Q57"/>
    <mergeCell ref="B58:Q58"/>
    <mergeCell ref="A1:A2"/>
    <mergeCell ref="B50:Q50"/>
    <mergeCell ref="B52:Q52"/>
    <mergeCell ref="B53:Q53"/>
    <mergeCell ref="B54:Q54"/>
    <mergeCell ref="B51:Q51"/>
    <mergeCell ref="B55:Q55"/>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0">
    <pageSetUpPr fitToPage="1"/>
  </sheetPr>
  <dimension ref="A1:BV94"/>
  <sheetViews>
    <sheetView showGridLines="0" workbookViewId="0">
      <pane xSplit="2" ySplit="4" topLeftCell="AS5" activePane="bottomRight" state="frozen"/>
      <selection activeCell="BF63" sqref="BF63"/>
      <selection pane="topRight" activeCell="BF63" sqref="BF63"/>
      <selection pane="bottomLeft" activeCell="BF63" sqref="BF63"/>
      <selection pane="bottomRight" activeCell="BI6" sqref="BI6:BI60"/>
    </sheetView>
  </sheetViews>
  <sheetFormatPr defaultColWidth="11" defaultRowHeight="11.25" x14ac:dyDescent="0.2"/>
  <cols>
    <col min="1" max="1" width="10.5703125" style="548" customWidth="1"/>
    <col min="2" max="2" width="24.42578125" style="548" customWidth="1"/>
    <col min="3" max="55" width="6.5703125" style="548" customWidth="1"/>
    <col min="56" max="58" width="6.5703125" style="707" customWidth="1"/>
    <col min="59" max="74" width="6.5703125" style="548" customWidth="1"/>
    <col min="75" max="238" width="11" style="548"/>
    <col min="239" max="239" width="1.5703125" style="548" customWidth="1"/>
    <col min="240" max="16384" width="11" style="548"/>
  </cols>
  <sheetData>
    <row r="1" spans="1:74" ht="12.75" customHeight="1" x14ac:dyDescent="0.2">
      <c r="A1" s="795" t="s">
        <v>992</v>
      </c>
      <c r="B1" s="546" t="s">
        <v>482</v>
      </c>
      <c r="C1" s="546"/>
      <c r="D1" s="546"/>
      <c r="E1" s="546"/>
      <c r="F1" s="546"/>
      <c r="G1" s="546"/>
      <c r="H1" s="546"/>
      <c r="I1" s="546"/>
      <c r="J1" s="546"/>
      <c r="K1" s="546"/>
      <c r="L1" s="546"/>
      <c r="M1" s="546"/>
      <c r="N1" s="546"/>
      <c r="O1" s="546"/>
      <c r="P1" s="546"/>
      <c r="Q1" s="546"/>
      <c r="R1" s="546"/>
      <c r="S1" s="546"/>
      <c r="T1" s="546"/>
      <c r="U1" s="546"/>
      <c r="V1" s="546"/>
      <c r="W1" s="546"/>
      <c r="X1" s="546"/>
      <c r="Y1" s="546"/>
      <c r="Z1" s="546"/>
      <c r="AA1" s="546"/>
      <c r="AB1" s="546"/>
      <c r="AC1" s="546"/>
      <c r="AD1" s="546"/>
      <c r="AE1" s="546"/>
      <c r="AF1" s="546"/>
      <c r="AG1" s="546"/>
      <c r="AH1" s="546"/>
      <c r="AI1" s="546"/>
      <c r="AJ1" s="546"/>
      <c r="AK1" s="546"/>
      <c r="AL1" s="546"/>
      <c r="AM1" s="546"/>
      <c r="AN1" s="546"/>
      <c r="AO1" s="546"/>
      <c r="AP1" s="546"/>
      <c r="AQ1" s="546"/>
      <c r="AR1" s="546"/>
      <c r="AS1" s="546"/>
      <c r="AT1" s="546"/>
      <c r="AU1" s="546"/>
      <c r="AV1" s="546"/>
      <c r="AW1" s="546"/>
      <c r="AX1" s="546"/>
      <c r="AY1" s="546"/>
      <c r="AZ1" s="546"/>
      <c r="BA1" s="546"/>
      <c r="BB1" s="546"/>
      <c r="BC1" s="546"/>
      <c r="BD1" s="546"/>
      <c r="BE1" s="546"/>
      <c r="BF1" s="546"/>
      <c r="BG1" s="546"/>
      <c r="BH1" s="546"/>
      <c r="BI1" s="546"/>
      <c r="BJ1" s="546"/>
      <c r="BK1" s="546"/>
      <c r="BL1" s="546"/>
      <c r="BM1" s="546"/>
      <c r="BN1" s="546"/>
      <c r="BO1" s="546"/>
      <c r="BP1" s="546"/>
      <c r="BQ1" s="546"/>
      <c r="BR1" s="546"/>
      <c r="BS1" s="546"/>
      <c r="BT1" s="546"/>
      <c r="BU1" s="546"/>
      <c r="BV1" s="546"/>
    </row>
    <row r="2" spans="1:74" ht="12.75" customHeight="1" x14ac:dyDescent="0.2">
      <c r="A2" s="796"/>
      <c r="B2" s="541" t="str">
        <f>"U.S. Energy Information Administration  |  Short-Term Energy Outlook  - "&amp;Dates!D1</f>
        <v>U.S. Energy Information Administration  |  Short-Term Energy Outlook  - December 2018</v>
      </c>
      <c r="C2" s="549"/>
      <c r="D2" s="549"/>
      <c r="E2" s="549"/>
      <c r="F2" s="549"/>
      <c r="G2" s="549"/>
      <c r="H2" s="549"/>
      <c r="I2" s="549"/>
      <c r="J2" s="549"/>
      <c r="K2" s="549"/>
      <c r="L2" s="549"/>
      <c r="M2" s="549"/>
      <c r="N2" s="549"/>
      <c r="O2" s="549"/>
      <c r="P2" s="549"/>
      <c r="Q2" s="549"/>
      <c r="R2" s="549"/>
      <c r="S2" s="549"/>
      <c r="T2" s="549"/>
      <c r="U2" s="549"/>
      <c r="V2" s="549"/>
      <c r="W2" s="549"/>
      <c r="X2" s="549"/>
      <c r="Y2" s="549"/>
      <c r="Z2" s="549"/>
      <c r="AA2" s="549"/>
      <c r="AB2" s="549"/>
      <c r="AC2" s="549"/>
      <c r="AD2" s="549"/>
      <c r="AE2" s="549"/>
      <c r="AF2" s="549"/>
      <c r="AG2" s="549"/>
      <c r="AH2" s="549"/>
      <c r="AI2" s="549"/>
      <c r="AJ2" s="549"/>
      <c r="AK2" s="549"/>
      <c r="AL2" s="549"/>
      <c r="AM2" s="549"/>
      <c r="AN2" s="549"/>
      <c r="AO2" s="549"/>
      <c r="AP2" s="549"/>
      <c r="AQ2" s="549"/>
      <c r="AR2" s="549"/>
      <c r="AS2" s="549"/>
      <c r="AT2" s="549"/>
      <c r="AU2" s="549"/>
      <c r="AV2" s="549"/>
      <c r="AW2" s="549"/>
      <c r="AX2" s="549"/>
      <c r="AY2" s="549"/>
      <c r="AZ2" s="549"/>
      <c r="BA2" s="549"/>
      <c r="BB2" s="549"/>
      <c r="BC2" s="549"/>
      <c r="BD2" s="698"/>
      <c r="BE2" s="698"/>
      <c r="BF2" s="698"/>
      <c r="BG2" s="549"/>
      <c r="BH2" s="549"/>
      <c r="BI2" s="549"/>
      <c r="BJ2" s="549"/>
      <c r="BK2" s="549"/>
      <c r="BL2" s="549"/>
      <c r="BM2" s="549"/>
      <c r="BN2" s="549"/>
      <c r="BO2" s="549"/>
      <c r="BP2" s="549"/>
      <c r="BQ2" s="549"/>
      <c r="BR2" s="549"/>
      <c r="BS2" s="549"/>
      <c r="BT2" s="549"/>
      <c r="BU2" s="549"/>
      <c r="BV2" s="549"/>
    </row>
    <row r="3" spans="1:74" ht="12.75" customHeight="1" x14ac:dyDescent="0.2">
      <c r="A3" s="550"/>
      <c r="B3" s="551"/>
      <c r="C3" s="804">
        <f>Dates!D3</f>
        <v>2014</v>
      </c>
      <c r="D3" s="805"/>
      <c r="E3" s="805"/>
      <c r="F3" s="805"/>
      <c r="G3" s="805"/>
      <c r="H3" s="805"/>
      <c r="I3" s="805"/>
      <c r="J3" s="805"/>
      <c r="K3" s="805"/>
      <c r="L3" s="805"/>
      <c r="M3" s="805"/>
      <c r="N3" s="848"/>
      <c r="O3" s="804">
        <f>C3+1</f>
        <v>2015</v>
      </c>
      <c r="P3" s="805"/>
      <c r="Q3" s="805"/>
      <c r="R3" s="805"/>
      <c r="S3" s="805"/>
      <c r="T3" s="805"/>
      <c r="U3" s="805"/>
      <c r="V3" s="805"/>
      <c r="W3" s="805"/>
      <c r="X3" s="805"/>
      <c r="Y3" s="805"/>
      <c r="Z3" s="848"/>
      <c r="AA3" s="804">
        <f>O3+1</f>
        <v>2016</v>
      </c>
      <c r="AB3" s="805"/>
      <c r="AC3" s="805"/>
      <c r="AD3" s="805"/>
      <c r="AE3" s="805"/>
      <c r="AF3" s="805"/>
      <c r="AG3" s="805"/>
      <c r="AH3" s="805"/>
      <c r="AI3" s="805"/>
      <c r="AJ3" s="805"/>
      <c r="AK3" s="805"/>
      <c r="AL3" s="848"/>
      <c r="AM3" s="804">
        <f>AA3+1</f>
        <v>2017</v>
      </c>
      <c r="AN3" s="805"/>
      <c r="AO3" s="805"/>
      <c r="AP3" s="805"/>
      <c r="AQ3" s="805"/>
      <c r="AR3" s="805"/>
      <c r="AS3" s="805"/>
      <c r="AT3" s="805"/>
      <c r="AU3" s="805"/>
      <c r="AV3" s="805"/>
      <c r="AW3" s="805"/>
      <c r="AX3" s="848"/>
      <c r="AY3" s="804">
        <f>AM3+1</f>
        <v>2018</v>
      </c>
      <c r="AZ3" s="805"/>
      <c r="BA3" s="805"/>
      <c r="BB3" s="805"/>
      <c r="BC3" s="805"/>
      <c r="BD3" s="805"/>
      <c r="BE3" s="805"/>
      <c r="BF3" s="805"/>
      <c r="BG3" s="805"/>
      <c r="BH3" s="805"/>
      <c r="BI3" s="805"/>
      <c r="BJ3" s="848"/>
      <c r="BK3" s="804">
        <f>AY3+1</f>
        <v>2019</v>
      </c>
      <c r="BL3" s="805"/>
      <c r="BM3" s="805"/>
      <c r="BN3" s="805"/>
      <c r="BO3" s="805"/>
      <c r="BP3" s="805"/>
      <c r="BQ3" s="805"/>
      <c r="BR3" s="805"/>
      <c r="BS3" s="805"/>
      <c r="BT3" s="805"/>
      <c r="BU3" s="805"/>
      <c r="BV3" s="848"/>
    </row>
    <row r="4" spans="1:74" ht="12.75" customHeight="1" x14ac:dyDescent="0.2">
      <c r="A4" s="550"/>
      <c r="B4" s="552"/>
      <c r="C4" s="18" t="s">
        <v>605</v>
      </c>
      <c r="D4" s="18" t="s">
        <v>606</v>
      </c>
      <c r="E4" s="18" t="s">
        <v>607</v>
      </c>
      <c r="F4" s="18" t="s">
        <v>608</v>
      </c>
      <c r="G4" s="18" t="s">
        <v>609</v>
      </c>
      <c r="H4" s="18" t="s">
        <v>610</v>
      </c>
      <c r="I4" s="18" t="s">
        <v>611</v>
      </c>
      <c r="J4" s="18" t="s">
        <v>612</v>
      </c>
      <c r="K4" s="18" t="s">
        <v>613</v>
      </c>
      <c r="L4" s="18" t="s">
        <v>614</v>
      </c>
      <c r="M4" s="18" t="s">
        <v>615</v>
      </c>
      <c r="N4" s="18" t="s">
        <v>616</v>
      </c>
      <c r="O4" s="18" t="s">
        <v>605</v>
      </c>
      <c r="P4" s="18" t="s">
        <v>606</v>
      </c>
      <c r="Q4" s="18" t="s">
        <v>607</v>
      </c>
      <c r="R4" s="18" t="s">
        <v>608</v>
      </c>
      <c r="S4" s="18" t="s">
        <v>609</v>
      </c>
      <c r="T4" s="18" t="s">
        <v>610</v>
      </c>
      <c r="U4" s="18" t="s">
        <v>611</v>
      </c>
      <c r="V4" s="18" t="s">
        <v>612</v>
      </c>
      <c r="W4" s="18" t="s">
        <v>613</v>
      </c>
      <c r="X4" s="18" t="s">
        <v>614</v>
      </c>
      <c r="Y4" s="18" t="s">
        <v>615</v>
      </c>
      <c r="Z4" s="18" t="s">
        <v>616</v>
      </c>
      <c r="AA4" s="18" t="s">
        <v>605</v>
      </c>
      <c r="AB4" s="18" t="s">
        <v>606</v>
      </c>
      <c r="AC4" s="18" t="s">
        <v>607</v>
      </c>
      <c r="AD4" s="18" t="s">
        <v>608</v>
      </c>
      <c r="AE4" s="18" t="s">
        <v>609</v>
      </c>
      <c r="AF4" s="18" t="s">
        <v>610</v>
      </c>
      <c r="AG4" s="18" t="s">
        <v>611</v>
      </c>
      <c r="AH4" s="18" t="s">
        <v>612</v>
      </c>
      <c r="AI4" s="18" t="s">
        <v>613</v>
      </c>
      <c r="AJ4" s="18" t="s">
        <v>614</v>
      </c>
      <c r="AK4" s="18" t="s">
        <v>615</v>
      </c>
      <c r="AL4" s="18" t="s">
        <v>616</v>
      </c>
      <c r="AM4" s="18" t="s">
        <v>605</v>
      </c>
      <c r="AN4" s="18" t="s">
        <v>606</v>
      </c>
      <c r="AO4" s="18" t="s">
        <v>607</v>
      </c>
      <c r="AP4" s="18" t="s">
        <v>608</v>
      </c>
      <c r="AQ4" s="18" t="s">
        <v>609</v>
      </c>
      <c r="AR4" s="18" t="s">
        <v>610</v>
      </c>
      <c r="AS4" s="18" t="s">
        <v>611</v>
      </c>
      <c r="AT4" s="18" t="s">
        <v>612</v>
      </c>
      <c r="AU4" s="18" t="s">
        <v>613</v>
      </c>
      <c r="AV4" s="18" t="s">
        <v>614</v>
      </c>
      <c r="AW4" s="18" t="s">
        <v>615</v>
      </c>
      <c r="AX4" s="18" t="s">
        <v>616</v>
      </c>
      <c r="AY4" s="18" t="s">
        <v>605</v>
      </c>
      <c r="AZ4" s="18" t="s">
        <v>606</v>
      </c>
      <c r="BA4" s="18" t="s">
        <v>607</v>
      </c>
      <c r="BB4" s="18" t="s">
        <v>608</v>
      </c>
      <c r="BC4" s="18" t="s">
        <v>609</v>
      </c>
      <c r="BD4" s="18" t="s">
        <v>610</v>
      </c>
      <c r="BE4" s="18" t="s">
        <v>611</v>
      </c>
      <c r="BF4" s="18" t="s">
        <v>612</v>
      </c>
      <c r="BG4" s="18" t="s">
        <v>613</v>
      </c>
      <c r="BH4" s="18" t="s">
        <v>614</v>
      </c>
      <c r="BI4" s="18" t="s">
        <v>615</v>
      </c>
      <c r="BJ4" s="18" t="s">
        <v>616</v>
      </c>
      <c r="BK4" s="18" t="s">
        <v>605</v>
      </c>
      <c r="BL4" s="18" t="s">
        <v>606</v>
      </c>
      <c r="BM4" s="18" t="s">
        <v>607</v>
      </c>
      <c r="BN4" s="18" t="s">
        <v>608</v>
      </c>
      <c r="BO4" s="18" t="s">
        <v>609</v>
      </c>
      <c r="BP4" s="18" t="s">
        <v>610</v>
      </c>
      <c r="BQ4" s="18" t="s">
        <v>611</v>
      </c>
      <c r="BR4" s="18" t="s">
        <v>612</v>
      </c>
      <c r="BS4" s="18" t="s">
        <v>613</v>
      </c>
      <c r="BT4" s="18" t="s">
        <v>614</v>
      </c>
      <c r="BU4" s="18" t="s">
        <v>615</v>
      </c>
      <c r="BV4" s="18" t="s">
        <v>616</v>
      </c>
    </row>
    <row r="5" spans="1:74" ht="11.1" customHeight="1" x14ac:dyDescent="0.2">
      <c r="A5" s="550"/>
      <c r="B5" s="129" t="s">
        <v>357</v>
      </c>
      <c r="C5" s="553"/>
      <c r="D5" s="554"/>
      <c r="E5" s="554"/>
      <c r="F5" s="554"/>
      <c r="G5" s="554"/>
      <c r="H5" s="554"/>
      <c r="I5" s="554"/>
      <c r="J5" s="554"/>
      <c r="K5" s="554"/>
      <c r="L5" s="554"/>
      <c r="M5" s="554"/>
      <c r="N5" s="555"/>
      <c r="O5" s="553"/>
      <c r="P5" s="554"/>
      <c r="Q5" s="554"/>
      <c r="R5" s="554"/>
      <c r="S5" s="554"/>
      <c r="T5" s="554"/>
      <c r="U5" s="554"/>
      <c r="V5" s="554"/>
      <c r="W5" s="554"/>
      <c r="X5" s="554"/>
      <c r="Y5" s="554"/>
      <c r="Z5" s="555"/>
      <c r="AA5" s="553"/>
      <c r="AB5" s="554"/>
      <c r="AC5" s="554"/>
      <c r="AD5" s="554"/>
      <c r="AE5" s="554"/>
      <c r="AF5" s="554"/>
      <c r="AG5" s="554"/>
      <c r="AH5" s="554"/>
      <c r="AI5" s="554"/>
      <c r="AJ5" s="554"/>
      <c r="AK5" s="554"/>
      <c r="AL5" s="555"/>
      <c r="AM5" s="553"/>
      <c r="AN5" s="554"/>
      <c r="AO5" s="554"/>
      <c r="AP5" s="554"/>
      <c r="AQ5" s="554"/>
      <c r="AR5" s="554"/>
      <c r="AS5" s="554"/>
      <c r="AT5" s="554"/>
      <c r="AU5" s="554"/>
      <c r="AV5" s="554"/>
      <c r="AW5" s="554"/>
      <c r="AX5" s="555"/>
      <c r="AY5" s="553"/>
      <c r="AZ5" s="554"/>
      <c r="BA5" s="554"/>
      <c r="BB5" s="554"/>
      <c r="BC5" s="554"/>
      <c r="BD5" s="554"/>
      <c r="BE5" s="554"/>
      <c r="BF5" s="554"/>
      <c r="BG5" s="554"/>
      <c r="BH5" s="554"/>
      <c r="BI5" s="554"/>
      <c r="BJ5" s="555"/>
      <c r="BK5" s="553"/>
      <c r="BL5" s="554"/>
      <c r="BM5" s="554"/>
      <c r="BN5" s="554"/>
      <c r="BO5" s="554"/>
      <c r="BP5" s="554"/>
      <c r="BQ5" s="554"/>
      <c r="BR5" s="554"/>
      <c r="BS5" s="554"/>
      <c r="BT5" s="554"/>
      <c r="BU5" s="554"/>
      <c r="BV5" s="555"/>
    </row>
    <row r="6" spans="1:74" ht="11.1" customHeight="1" x14ac:dyDescent="0.2">
      <c r="A6" s="556" t="s">
        <v>372</v>
      </c>
      <c r="B6" s="557" t="s">
        <v>90</v>
      </c>
      <c r="C6" s="275">
        <v>5067.6570326000001</v>
      </c>
      <c r="D6" s="275">
        <v>5117.6602479000003</v>
      </c>
      <c r="E6" s="275">
        <v>4401.3742184000002</v>
      </c>
      <c r="F6" s="275">
        <v>3642.6863712999998</v>
      </c>
      <c r="G6" s="275">
        <v>3831.8000035</v>
      </c>
      <c r="H6" s="275">
        <v>4585.8973660000001</v>
      </c>
      <c r="I6" s="275">
        <v>4826.6792603000004</v>
      </c>
      <c r="J6" s="275">
        <v>4788.7620270999996</v>
      </c>
      <c r="K6" s="275">
        <v>4203.6794687000001</v>
      </c>
      <c r="L6" s="275">
        <v>3590.1921639000002</v>
      </c>
      <c r="M6" s="275">
        <v>3970.9146286999999</v>
      </c>
      <c r="N6" s="275">
        <v>4020.0037323000001</v>
      </c>
      <c r="O6" s="275">
        <v>4272.5974248000002</v>
      </c>
      <c r="P6" s="275">
        <v>4534.8868386000004</v>
      </c>
      <c r="Q6" s="275">
        <v>3499.5980032000002</v>
      </c>
      <c r="R6" s="275">
        <v>2966.3047350000002</v>
      </c>
      <c r="S6" s="275">
        <v>3373.6943928999999</v>
      </c>
      <c r="T6" s="275">
        <v>4189.1037710000001</v>
      </c>
      <c r="U6" s="275">
        <v>4487.0925176999999</v>
      </c>
      <c r="V6" s="275">
        <v>4344.2034952000004</v>
      </c>
      <c r="W6" s="275">
        <v>3932.8543909999999</v>
      </c>
      <c r="X6" s="275">
        <v>3121.2420532000001</v>
      </c>
      <c r="Y6" s="275">
        <v>2907.5711857000001</v>
      </c>
      <c r="Z6" s="275">
        <v>2886.9378176999999</v>
      </c>
      <c r="AA6" s="275">
        <v>3659.9799757999999</v>
      </c>
      <c r="AB6" s="275">
        <v>3196.7175003000002</v>
      </c>
      <c r="AC6" s="275">
        <v>2328.1460132000002</v>
      </c>
      <c r="AD6" s="275">
        <v>2403.7620473000002</v>
      </c>
      <c r="AE6" s="275">
        <v>2635.3067689999998</v>
      </c>
      <c r="AF6" s="275">
        <v>3867.8127890000001</v>
      </c>
      <c r="AG6" s="275">
        <v>4397.3043054999998</v>
      </c>
      <c r="AH6" s="275">
        <v>4375.3139619000003</v>
      </c>
      <c r="AI6" s="275">
        <v>3804.5922577000001</v>
      </c>
      <c r="AJ6" s="275">
        <v>3199.8046184</v>
      </c>
      <c r="AK6" s="275">
        <v>2898.015398</v>
      </c>
      <c r="AL6" s="275">
        <v>3830.5432719</v>
      </c>
      <c r="AM6" s="275">
        <v>3720.4172856999999</v>
      </c>
      <c r="AN6" s="275">
        <v>3100.7881907999999</v>
      </c>
      <c r="AO6" s="275">
        <v>2882.7259869999998</v>
      </c>
      <c r="AP6" s="275">
        <v>2711.1812636999998</v>
      </c>
      <c r="AQ6" s="275">
        <v>2992.7919562000002</v>
      </c>
      <c r="AR6" s="275">
        <v>3583.6146675999998</v>
      </c>
      <c r="AS6" s="275">
        <v>4119.2732311999998</v>
      </c>
      <c r="AT6" s="275">
        <v>3854.4564593</v>
      </c>
      <c r="AU6" s="275">
        <v>3273.4211773000002</v>
      </c>
      <c r="AV6" s="275">
        <v>2895.9809943</v>
      </c>
      <c r="AW6" s="275">
        <v>3032.8689687000001</v>
      </c>
      <c r="AX6" s="275">
        <v>3436.9548377000001</v>
      </c>
      <c r="AY6" s="275">
        <v>3836.7490889999999</v>
      </c>
      <c r="AZ6" s="275">
        <v>2925.7930153000002</v>
      </c>
      <c r="BA6" s="275">
        <v>2600.4236623000002</v>
      </c>
      <c r="BB6" s="275">
        <v>2446.1125192</v>
      </c>
      <c r="BC6" s="275">
        <v>2751.9830971000001</v>
      </c>
      <c r="BD6" s="275">
        <v>3383.6071164999998</v>
      </c>
      <c r="BE6" s="275">
        <v>3724.8871853000001</v>
      </c>
      <c r="BF6" s="275">
        <v>3716.6977308</v>
      </c>
      <c r="BG6" s="275">
        <v>3224.7584112</v>
      </c>
      <c r="BH6" s="275">
        <v>2899.5160000000001</v>
      </c>
      <c r="BI6" s="275">
        <v>3223.5230000000001</v>
      </c>
      <c r="BJ6" s="338">
        <v>3506.5540000000001</v>
      </c>
      <c r="BK6" s="338">
        <v>3868.8029999999999</v>
      </c>
      <c r="BL6" s="338">
        <v>3242.9209999999998</v>
      </c>
      <c r="BM6" s="338">
        <v>2658.9009999999998</v>
      </c>
      <c r="BN6" s="338">
        <v>2258.2950000000001</v>
      </c>
      <c r="BO6" s="338">
        <v>2460.471</v>
      </c>
      <c r="BP6" s="338">
        <v>2989.6849999999999</v>
      </c>
      <c r="BQ6" s="338">
        <v>3443.9949999999999</v>
      </c>
      <c r="BR6" s="338">
        <v>3530.4369999999999</v>
      </c>
      <c r="BS6" s="338">
        <v>2778.3510000000001</v>
      </c>
      <c r="BT6" s="338">
        <v>2624.1320000000001</v>
      </c>
      <c r="BU6" s="338">
        <v>2677.76</v>
      </c>
      <c r="BV6" s="338">
        <v>3148.18</v>
      </c>
    </row>
    <row r="7" spans="1:74" ht="11.1" customHeight="1" x14ac:dyDescent="0.2">
      <c r="A7" s="556" t="s">
        <v>373</v>
      </c>
      <c r="B7" s="557" t="s">
        <v>91</v>
      </c>
      <c r="C7" s="275">
        <v>2937.4494665000002</v>
      </c>
      <c r="D7" s="275">
        <v>2712.2254839000002</v>
      </c>
      <c r="E7" s="275">
        <v>2520.997339</v>
      </c>
      <c r="F7" s="275">
        <v>2559.3959503000001</v>
      </c>
      <c r="G7" s="275">
        <v>2874.8282465000002</v>
      </c>
      <c r="H7" s="275">
        <v>3282.2535573</v>
      </c>
      <c r="I7" s="275">
        <v>3712.2989868</v>
      </c>
      <c r="J7" s="275">
        <v>3946.7232887</v>
      </c>
      <c r="K7" s="275">
        <v>3552.7194880000002</v>
      </c>
      <c r="L7" s="275">
        <v>3151.0649939</v>
      </c>
      <c r="M7" s="275">
        <v>2811.7837436999998</v>
      </c>
      <c r="N7" s="275">
        <v>2936.7038545</v>
      </c>
      <c r="O7" s="275">
        <v>3280.2384400000001</v>
      </c>
      <c r="P7" s="275">
        <v>3261.25585</v>
      </c>
      <c r="Q7" s="275">
        <v>3207.1844861</v>
      </c>
      <c r="R7" s="275">
        <v>3093.5332443000002</v>
      </c>
      <c r="S7" s="275">
        <v>3274.7210805999998</v>
      </c>
      <c r="T7" s="275">
        <v>4049.2582769999999</v>
      </c>
      <c r="U7" s="275">
        <v>4552.2283974000002</v>
      </c>
      <c r="V7" s="275">
        <v>4486.5726916000003</v>
      </c>
      <c r="W7" s="275">
        <v>4101.1973822999998</v>
      </c>
      <c r="X7" s="275">
        <v>3548.5496168</v>
      </c>
      <c r="Y7" s="275">
        <v>3407.8751299999999</v>
      </c>
      <c r="Z7" s="275">
        <v>3541.1831587000001</v>
      </c>
      <c r="AA7" s="275">
        <v>3549.7982510000002</v>
      </c>
      <c r="AB7" s="275">
        <v>3398.3509703</v>
      </c>
      <c r="AC7" s="275">
        <v>3351.2882767999999</v>
      </c>
      <c r="AD7" s="275">
        <v>3295.8648797000001</v>
      </c>
      <c r="AE7" s="275">
        <v>3562.2642384000001</v>
      </c>
      <c r="AF7" s="275">
        <v>4379.8409426999997</v>
      </c>
      <c r="AG7" s="275">
        <v>4888.8345499999996</v>
      </c>
      <c r="AH7" s="275">
        <v>4992.2474939000003</v>
      </c>
      <c r="AI7" s="275">
        <v>4186.7579636999999</v>
      </c>
      <c r="AJ7" s="275">
        <v>3319.2898461</v>
      </c>
      <c r="AK7" s="275">
        <v>3131.3944532999999</v>
      </c>
      <c r="AL7" s="275">
        <v>3108.5030747999999</v>
      </c>
      <c r="AM7" s="275">
        <v>3079.7869163</v>
      </c>
      <c r="AN7" s="275">
        <v>2953.3620458</v>
      </c>
      <c r="AO7" s="275">
        <v>3065.2290985</v>
      </c>
      <c r="AP7" s="275">
        <v>2947.2605678999998</v>
      </c>
      <c r="AQ7" s="275">
        <v>3163.4664588999999</v>
      </c>
      <c r="AR7" s="275">
        <v>3910.5548285999998</v>
      </c>
      <c r="AS7" s="275">
        <v>4741.7321797000004</v>
      </c>
      <c r="AT7" s="275">
        <v>4555.1148111000002</v>
      </c>
      <c r="AU7" s="275">
        <v>3937.0641079000002</v>
      </c>
      <c r="AV7" s="275">
        <v>3446.8539059</v>
      </c>
      <c r="AW7" s="275">
        <v>3162.7822789000002</v>
      </c>
      <c r="AX7" s="275">
        <v>3592.6779691000002</v>
      </c>
      <c r="AY7" s="275">
        <v>3550.4610281</v>
      </c>
      <c r="AZ7" s="275">
        <v>3429.0450928</v>
      </c>
      <c r="BA7" s="275">
        <v>3385.1241964000001</v>
      </c>
      <c r="BB7" s="275">
        <v>3314.8855115000001</v>
      </c>
      <c r="BC7" s="275">
        <v>3745.4785262</v>
      </c>
      <c r="BD7" s="275">
        <v>4360.9102075000001</v>
      </c>
      <c r="BE7" s="275">
        <v>5389.2380868</v>
      </c>
      <c r="BF7" s="275">
        <v>5321.0818035000002</v>
      </c>
      <c r="BG7" s="275">
        <v>4758.1597597999998</v>
      </c>
      <c r="BH7" s="275">
        <v>3855.6570000000002</v>
      </c>
      <c r="BI7" s="275">
        <v>3438.672</v>
      </c>
      <c r="BJ7" s="338">
        <v>3569.8919999999998</v>
      </c>
      <c r="BK7" s="338">
        <v>3587.6880000000001</v>
      </c>
      <c r="BL7" s="338">
        <v>3477.1559999999999</v>
      </c>
      <c r="BM7" s="338">
        <v>3342.5819999999999</v>
      </c>
      <c r="BN7" s="338">
        <v>3189.605</v>
      </c>
      <c r="BO7" s="338">
        <v>3668.393</v>
      </c>
      <c r="BP7" s="338">
        <v>4431.6279999999997</v>
      </c>
      <c r="BQ7" s="338">
        <v>5234.7640000000001</v>
      </c>
      <c r="BR7" s="338">
        <v>5272.4470000000001</v>
      </c>
      <c r="BS7" s="338">
        <v>4299.1379999999999</v>
      </c>
      <c r="BT7" s="338">
        <v>3692.7579999999998</v>
      </c>
      <c r="BU7" s="338">
        <v>3536.752</v>
      </c>
      <c r="BV7" s="338">
        <v>3693.1089999999999</v>
      </c>
    </row>
    <row r="8" spans="1:74" ht="11.1" customHeight="1" x14ac:dyDescent="0.2">
      <c r="A8" s="558" t="s">
        <v>374</v>
      </c>
      <c r="B8" s="559" t="s">
        <v>375</v>
      </c>
      <c r="C8" s="275">
        <v>228.11466451999999</v>
      </c>
      <c r="D8" s="275">
        <v>98.671567143000004</v>
      </c>
      <c r="E8" s="275">
        <v>102.83503</v>
      </c>
      <c r="F8" s="275">
        <v>58.439846332999998</v>
      </c>
      <c r="G8" s="275">
        <v>65.934124194000006</v>
      </c>
      <c r="H8" s="275">
        <v>67.353088999999997</v>
      </c>
      <c r="I8" s="275">
        <v>65.875549676999995</v>
      </c>
      <c r="J8" s="275">
        <v>66.138972902999996</v>
      </c>
      <c r="K8" s="275">
        <v>64.948837333</v>
      </c>
      <c r="L8" s="275">
        <v>48.959015805999996</v>
      </c>
      <c r="M8" s="275">
        <v>57.934908333000003</v>
      </c>
      <c r="N8" s="275">
        <v>67.585959677000005</v>
      </c>
      <c r="O8" s="275">
        <v>95.902111613000002</v>
      </c>
      <c r="P8" s="275">
        <v>225.73642892999999</v>
      </c>
      <c r="Q8" s="275">
        <v>57.370646452000003</v>
      </c>
      <c r="R8" s="275">
        <v>57.589368</v>
      </c>
      <c r="S8" s="275">
        <v>62.541078386999999</v>
      </c>
      <c r="T8" s="275">
        <v>62.016523999999997</v>
      </c>
      <c r="U8" s="275">
        <v>74.328336128999993</v>
      </c>
      <c r="V8" s="275">
        <v>68.813079999999999</v>
      </c>
      <c r="W8" s="275">
        <v>67.810143999999994</v>
      </c>
      <c r="X8" s="275">
        <v>57.135201289999998</v>
      </c>
      <c r="Y8" s="275">
        <v>56.996214999999999</v>
      </c>
      <c r="Z8" s="275">
        <v>54.740085806000003</v>
      </c>
      <c r="AA8" s="275">
        <v>76.175876451999997</v>
      </c>
      <c r="AB8" s="275">
        <v>76.182812068999993</v>
      </c>
      <c r="AC8" s="275">
        <v>58.098517418999997</v>
      </c>
      <c r="AD8" s="275">
        <v>61.301630666999998</v>
      </c>
      <c r="AE8" s="275">
        <v>63.166216773999999</v>
      </c>
      <c r="AF8" s="275">
        <v>65.892931666999999</v>
      </c>
      <c r="AG8" s="275">
        <v>74.888652902999993</v>
      </c>
      <c r="AH8" s="275">
        <v>75.337468064999996</v>
      </c>
      <c r="AI8" s="275">
        <v>64.204449332999999</v>
      </c>
      <c r="AJ8" s="275">
        <v>50.689560323000002</v>
      </c>
      <c r="AK8" s="275">
        <v>62.302370666999998</v>
      </c>
      <c r="AL8" s="275">
        <v>65.658228386999994</v>
      </c>
      <c r="AM8" s="275">
        <v>66.614861613000002</v>
      </c>
      <c r="AN8" s="275">
        <v>57.033900570999997</v>
      </c>
      <c r="AO8" s="275">
        <v>53.189622516</v>
      </c>
      <c r="AP8" s="275">
        <v>42.563348067</v>
      </c>
      <c r="AQ8" s="275">
        <v>58.642821128999998</v>
      </c>
      <c r="AR8" s="275">
        <v>63.409103633000001</v>
      </c>
      <c r="AS8" s="275">
        <v>58.250492160999997</v>
      </c>
      <c r="AT8" s="275">
        <v>55.949722999999999</v>
      </c>
      <c r="AU8" s="275">
        <v>54.550408032999997</v>
      </c>
      <c r="AV8" s="275">
        <v>49.286480838999999</v>
      </c>
      <c r="AW8" s="275">
        <v>55.268868533000003</v>
      </c>
      <c r="AX8" s="275">
        <v>87.719441645000003</v>
      </c>
      <c r="AY8" s="275">
        <v>201.31798365</v>
      </c>
      <c r="AZ8" s="275">
        <v>54.211850214000002</v>
      </c>
      <c r="BA8" s="275">
        <v>47.060779128999997</v>
      </c>
      <c r="BB8" s="275">
        <v>51.519239900000002</v>
      </c>
      <c r="BC8" s="275">
        <v>46.364445774000004</v>
      </c>
      <c r="BD8" s="275">
        <v>60.901710033000001</v>
      </c>
      <c r="BE8" s="275">
        <v>61.114605902999998</v>
      </c>
      <c r="BF8" s="275">
        <v>60.302972032</v>
      </c>
      <c r="BG8" s="275">
        <v>62.482566300000002</v>
      </c>
      <c r="BH8" s="275">
        <v>51.11562</v>
      </c>
      <c r="BI8" s="275">
        <v>56.897289999999998</v>
      </c>
      <c r="BJ8" s="338">
        <v>65.066670000000002</v>
      </c>
      <c r="BK8" s="338">
        <v>101.5489</v>
      </c>
      <c r="BL8" s="338">
        <v>67.852710000000002</v>
      </c>
      <c r="BM8" s="338">
        <v>57.954340000000002</v>
      </c>
      <c r="BN8" s="338">
        <v>50.934930000000001</v>
      </c>
      <c r="BO8" s="338">
        <v>59.375</v>
      </c>
      <c r="BP8" s="338">
        <v>61.587000000000003</v>
      </c>
      <c r="BQ8" s="338">
        <v>67.460740000000001</v>
      </c>
      <c r="BR8" s="338">
        <v>65.690029999999993</v>
      </c>
      <c r="BS8" s="338">
        <v>59.493769999999998</v>
      </c>
      <c r="BT8" s="338">
        <v>51.958320000000001</v>
      </c>
      <c r="BU8" s="338">
        <v>53.550559999999997</v>
      </c>
      <c r="BV8" s="338">
        <v>63.404490000000003</v>
      </c>
    </row>
    <row r="9" spans="1:74" ht="11.1" customHeight="1" x14ac:dyDescent="0.2">
      <c r="A9" s="558" t="s">
        <v>376</v>
      </c>
      <c r="B9" s="559" t="s">
        <v>92</v>
      </c>
      <c r="C9" s="275">
        <v>30.092340645</v>
      </c>
      <c r="D9" s="275">
        <v>29.186982857</v>
      </c>
      <c r="E9" s="275">
        <v>27.922579032000002</v>
      </c>
      <c r="F9" s="275">
        <v>28.472912999999998</v>
      </c>
      <c r="G9" s="275">
        <v>30.46443</v>
      </c>
      <c r="H9" s="275">
        <v>32.289174666999997</v>
      </c>
      <c r="I9" s="275">
        <v>34.472307419000003</v>
      </c>
      <c r="J9" s="275">
        <v>36.617236128999998</v>
      </c>
      <c r="K9" s="275">
        <v>37.545623667000001</v>
      </c>
      <c r="L9" s="275">
        <v>34.911545484000001</v>
      </c>
      <c r="M9" s="275">
        <v>35.781815332999997</v>
      </c>
      <c r="N9" s="275">
        <v>37.192565483999999</v>
      </c>
      <c r="O9" s="275">
        <v>40.204608387</v>
      </c>
      <c r="P9" s="275">
        <v>36.606423214000003</v>
      </c>
      <c r="Q9" s="275">
        <v>35.180682580999999</v>
      </c>
      <c r="R9" s="275">
        <v>32.644445666999999</v>
      </c>
      <c r="S9" s="275">
        <v>35.442749354999997</v>
      </c>
      <c r="T9" s="275">
        <v>37.253622667000002</v>
      </c>
      <c r="U9" s="275">
        <v>39.853004515999999</v>
      </c>
      <c r="V9" s="275">
        <v>38.567025483999998</v>
      </c>
      <c r="W9" s="275">
        <v>40.337338000000003</v>
      </c>
      <c r="X9" s="275">
        <v>29.241212258000001</v>
      </c>
      <c r="Y9" s="275">
        <v>30.055639332999998</v>
      </c>
      <c r="Z9" s="275">
        <v>35.800570323000002</v>
      </c>
      <c r="AA9" s="275">
        <v>38.543542258000002</v>
      </c>
      <c r="AB9" s="275">
        <v>36.605451723999998</v>
      </c>
      <c r="AC9" s="275">
        <v>38.624294194000001</v>
      </c>
      <c r="AD9" s="275">
        <v>37.733352666999998</v>
      </c>
      <c r="AE9" s="275">
        <v>33.977949676999998</v>
      </c>
      <c r="AF9" s="275">
        <v>34.773960332999998</v>
      </c>
      <c r="AG9" s="275">
        <v>34.737150323000002</v>
      </c>
      <c r="AH9" s="275">
        <v>34.320072258000003</v>
      </c>
      <c r="AI9" s="275">
        <v>34.010946666999999</v>
      </c>
      <c r="AJ9" s="275">
        <v>29.459464193999999</v>
      </c>
      <c r="AK9" s="275">
        <v>33.777533333000001</v>
      </c>
      <c r="AL9" s="275">
        <v>33.466502902999999</v>
      </c>
      <c r="AM9" s="275">
        <v>33.730168323000001</v>
      </c>
      <c r="AN9" s="275">
        <v>34.883932178999999</v>
      </c>
      <c r="AO9" s="275">
        <v>34.192029290000001</v>
      </c>
      <c r="AP9" s="275">
        <v>33.376617467000003</v>
      </c>
      <c r="AQ9" s="275">
        <v>34.021152612999998</v>
      </c>
      <c r="AR9" s="275">
        <v>33.067751266999998</v>
      </c>
      <c r="AS9" s="275">
        <v>33.795578773999999</v>
      </c>
      <c r="AT9" s="275">
        <v>36.578336645</v>
      </c>
      <c r="AU9" s="275">
        <v>35.341833100000002</v>
      </c>
      <c r="AV9" s="275">
        <v>32.230390516</v>
      </c>
      <c r="AW9" s="275">
        <v>33.379187932999997</v>
      </c>
      <c r="AX9" s="275">
        <v>35.363792676999999</v>
      </c>
      <c r="AY9" s="275">
        <v>32.129445128999997</v>
      </c>
      <c r="AZ9" s="275">
        <v>35.409577749999997</v>
      </c>
      <c r="BA9" s="275">
        <v>34.303152677</v>
      </c>
      <c r="BB9" s="275">
        <v>31.471457933</v>
      </c>
      <c r="BC9" s="275">
        <v>32.519769451999998</v>
      </c>
      <c r="BD9" s="275">
        <v>33.651205632999996</v>
      </c>
      <c r="BE9" s="275">
        <v>35.558104548000003</v>
      </c>
      <c r="BF9" s="275">
        <v>39.469755968000001</v>
      </c>
      <c r="BG9" s="275">
        <v>33.357848732999997</v>
      </c>
      <c r="BH9" s="275">
        <v>31.310919999999999</v>
      </c>
      <c r="BI9" s="275">
        <v>32.609279999999998</v>
      </c>
      <c r="BJ9" s="338">
        <v>34.334569999999999</v>
      </c>
      <c r="BK9" s="338">
        <v>31.911619999999999</v>
      </c>
      <c r="BL9" s="338">
        <v>35.001480000000001</v>
      </c>
      <c r="BM9" s="338">
        <v>33.70411</v>
      </c>
      <c r="BN9" s="338">
        <v>30.502859999999998</v>
      </c>
      <c r="BO9" s="338">
        <v>31.554929999999999</v>
      </c>
      <c r="BP9" s="338">
        <v>33.602170000000001</v>
      </c>
      <c r="BQ9" s="338">
        <v>35.02261</v>
      </c>
      <c r="BR9" s="338">
        <v>39.229959999999998</v>
      </c>
      <c r="BS9" s="338">
        <v>32.071330000000003</v>
      </c>
      <c r="BT9" s="338">
        <v>30.36768</v>
      </c>
      <c r="BU9" s="338">
        <v>32.517400000000002</v>
      </c>
      <c r="BV9" s="338">
        <v>34.230040000000002</v>
      </c>
    </row>
    <row r="10" spans="1:74" ht="11.1" customHeight="1" x14ac:dyDescent="0.2">
      <c r="A10" s="558" t="s">
        <v>377</v>
      </c>
      <c r="B10" s="559" t="s">
        <v>93</v>
      </c>
      <c r="C10" s="275">
        <v>2360.0841612999998</v>
      </c>
      <c r="D10" s="275">
        <v>2237.1053571000002</v>
      </c>
      <c r="E10" s="275">
        <v>2012.8090322999999</v>
      </c>
      <c r="F10" s="275">
        <v>1879.4862667</v>
      </c>
      <c r="G10" s="275">
        <v>2030.5622581</v>
      </c>
      <c r="H10" s="275">
        <v>2271.2743999999998</v>
      </c>
      <c r="I10" s="275">
        <v>2320.6492257999998</v>
      </c>
      <c r="J10" s="275">
        <v>2294.4756774000002</v>
      </c>
      <c r="K10" s="275">
        <v>2251.15</v>
      </c>
      <c r="L10" s="275">
        <v>2012.6125161</v>
      </c>
      <c r="M10" s="275">
        <v>2171.3395</v>
      </c>
      <c r="N10" s="275">
        <v>2366.5338065000001</v>
      </c>
      <c r="O10" s="275">
        <v>2395.8056129000001</v>
      </c>
      <c r="P10" s="275">
        <v>2266.4818928999998</v>
      </c>
      <c r="Q10" s="275">
        <v>2082.1548065000002</v>
      </c>
      <c r="R10" s="275">
        <v>1992.8164999999999</v>
      </c>
      <c r="S10" s="275">
        <v>2123.4362903000001</v>
      </c>
      <c r="T10" s="275">
        <v>2283.8721667</v>
      </c>
      <c r="U10" s="275">
        <v>2303.6185805999999</v>
      </c>
      <c r="V10" s="275">
        <v>2335.9790968000002</v>
      </c>
      <c r="W10" s="275">
        <v>2215.8790666999998</v>
      </c>
      <c r="X10" s="275">
        <v>1953.9006773999999</v>
      </c>
      <c r="Y10" s="275">
        <v>2008.7980333</v>
      </c>
      <c r="Z10" s="275">
        <v>2246.2472257999998</v>
      </c>
      <c r="AA10" s="275">
        <v>2339.508871</v>
      </c>
      <c r="AB10" s="275">
        <v>2263.3841723999999</v>
      </c>
      <c r="AC10" s="275">
        <v>2133.8352903</v>
      </c>
      <c r="AD10" s="275">
        <v>2091.0614999999998</v>
      </c>
      <c r="AE10" s="275">
        <v>2147.6288064999999</v>
      </c>
      <c r="AF10" s="275">
        <v>2239.1774667</v>
      </c>
      <c r="AG10" s="275">
        <v>2269.3337741999999</v>
      </c>
      <c r="AH10" s="275">
        <v>2307.3033870999998</v>
      </c>
      <c r="AI10" s="275">
        <v>2181.6058667000002</v>
      </c>
      <c r="AJ10" s="275">
        <v>1959.1400968</v>
      </c>
      <c r="AK10" s="275">
        <v>2172.6258667000002</v>
      </c>
      <c r="AL10" s="275">
        <v>2311.6912581000001</v>
      </c>
      <c r="AM10" s="275">
        <v>2358.7294194000001</v>
      </c>
      <c r="AN10" s="275">
        <v>2270.01325</v>
      </c>
      <c r="AO10" s="275">
        <v>2099.7806452</v>
      </c>
      <c r="AP10" s="275">
        <v>1891.4450667000001</v>
      </c>
      <c r="AQ10" s="275">
        <v>1977.8307419</v>
      </c>
      <c r="AR10" s="275">
        <v>2233.6927332999999</v>
      </c>
      <c r="AS10" s="275">
        <v>2300.4586773999999</v>
      </c>
      <c r="AT10" s="275">
        <v>2334.9747742</v>
      </c>
      <c r="AU10" s="275">
        <v>2269.9306000000001</v>
      </c>
      <c r="AV10" s="275">
        <v>2128.8640323</v>
      </c>
      <c r="AW10" s="275">
        <v>2220.5951</v>
      </c>
      <c r="AX10" s="275">
        <v>2377.4055484</v>
      </c>
      <c r="AY10" s="275">
        <v>2408.0335484000002</v>
      </c>
      <c r="AZ10" s="275">
        <v>2313.9296429000001</v>
      </c>
      <c r="BA10" s="275">
        <v>2162.3437419000002</v>
      </c>
      <c r="BB10" s="275">
        <v>1971.1051666999999</v>
      </c>
      <c r="BC10" s="275">
        <v>2171.6209032000002</v>
      </c>
      <c r="BD10" s="275">
        <v>2322.9185333</v>
      </c>
      <c r="BE10" s="275">
        <v>2337.2906128999998</v>
      </c>
      <c r="BF10" s="275">
        <v>2331.6924838999998</v>
      </c>
      <c r="BG10" s="275">
        <v>2157.4917667</v>
      </c>
      <c r="BH10" s="275">
        <v>1924.086</v>
      </c>
      <c r="BI10" s="275">
        <v>2128.1109999999999</v>
      </c>
      <c r="BJ10" s="338">
        <v>2312.8560000000002</v>
      </c>
      <c r="BK10" s="338">
        <v>2368.7739999999999</v>
      </c>
      <c r="BL10" s="338">
        <v>2264.913</v>
      </c>
      <c r="BM10" s="338">
        <v>2087.39</v>
      </c>
      <c r="BN10" s="338">
        <v>1965.5609999999999</v>
      </c>
      <c r="BO10" s="338">
        <v>2075.2339999999999</v>
      </c>
      <c r="BP10" s="338">
        <v>2251.0160000000001</v>
      </c>
      <c r="BQ10" s="338">
        <v>2291.9740000000002</v>
      </c>
      <c r="BR10" s="338">
        <v>2305.13</v>
      </c>
      <c r="BS10" s="338">
        <v>2216.768</v>
      </c>
      <c r="BT10" s="338">
        <v>1986.5409999999999</v>
      </c>
      <c r="BU10" s="338">
        <v>2118.8609999999999</v>
      </c>
      <c r="BV10" s="338">
        <v>2299.6190000000001</v>
      </c>
    </row>
    <row r="11" spans="1:74" ht="11.1" customHeight="1" x14ac:dyDescent="0.2">
      <c r="A11" s="556" t="s">
        <v>1231</v>
      </c>
      <c r="B11" s="560" t="s">
        <v>380</v>
      </c>
      <c r="C11" s="275">
        <v>1520.2262126000001</v>
      </c>
      <c r="D11" s="275">
        <v>1371.3196614000001</v>
      </c>
      <c r="E11" s="275">
        <v>1616.3808251999999</v>
      </c>
      <c r="F11" s="275">
        <v>1730.5236757</v>
      </c>
      <c r="G11" s="275">
        <v>1624.7157668</v>
      </c>
      <c r="H11" s="275">
        <v>1673.6001616999999</v>
      </c>
      <c r="I11" s="275">
        <v>1464.5672571</v>
      </c>
      <c r="J11" s="275">
        <v>1252.5178510000001</v>
      </c>
      <c r="K11" s="275">
        <v>1198.9227377</v>
      </c>
      <c r="L11" s="275">
        <v>1286.3761519</v>
      </c>
      <c r="M11" s="275">
        <v>1514.413192</v>
      </c>
      <c r="N11" s="275">
        <v>1450.0079089999999</v>
      </c>
      <c r="O11" s="275">
        <v>1524.4977965</v>
      </c>
      <c r="P11" s="275">
        <v>1601.6925043000001</v>
      </c>
      <c r="Q11" s="275">
        <v>1555.6196947999999</v>
      </c>
      <c r="R11" s="275">
        <v>1632.1777159999999</v>
      </c>
      <c r="S11" s="275">
        <v>1493.7941464999999</v>
      </c>
      <c r="T11" s="275">
        <v>1432.4911583000001</v>
      </c>
      <c r="U11" s="275">
        <v>1434.4747119000001</v>
      </c>
      <c r="V11" s="275">
        <v>1353.0159774000001</v>
      </c>
      <c r="W11" s="275">
        <v>1291.3833586999999</v>
      </c>
      <c r="X11" s="275">
        <v>1333.4974603000001</v>
      </c>
      <c r="Y11" s="275">
        <v>1580.0883497</v>
      </c>
      <c r="Z11" s="275">
        <v>1669.9181497</v>
      </c>
      <c r="AA11" s="275">
        <v>1686.88913</v>
      </c>
      <c r="AB11" s="275">
        <v>1823.3407407</v>
      </c>
      <c r="AC11" s="275">
        <v>1886.2563293999999</v>
      </c>
      <c r="AD11" s="275">
        <v>1851.4823696999999</v>
      </c>
      <c r="AE11" s="275">
        <v>1748.3045281</v>
      </c>
      <c r="AF11" s="275">
        <v>1649.107534</v>
      </c>
      <c r="AG11" s="275">
        <v>1607.34807</v>
      </c>
      <c r="AH11" s="275">
        <v>1420.479621</v>
      </c>
      <c r="AI11" s="275">
        <v>1429.9020370000001</v>
      </c>
      <c r="AJ11" s="275">
        <v>1518.9620152</v>
      </c>
      <c r="AK11" s="275">
        <v>1587.5790043</v>
      </c>
      <c r="AL11" s="275">
        <v>1777.7624197</v>
      </c>
      <c r="AM11" s="275">
        <v>1790.1315456</v>
      </c>
      <c r="AN11" s="275">
        <v>1911.2545849999999</v>
      </c>
      <c r="AO11" s="275">
        <v>2103.394839</v>
      </c>
      <c r="AP11" s="275">
        <v>2164.6430896000002</v>
      </c>
      <c r="AQ11" s="275">
        <v>2155.7668199</v>
      </c>
      <c r="AR11" s="275">
        <v>2088.4981661000002</v>
      </c>
      <c r="AS11" s="275">
        <v>1776.6636103000001</v>
      </c>
      <c r="AT11" s="275">
        <v>1542.3121756999999</v>
      </c>
      <c r="AU11" s="275">
        <v>1610.8170729999999</v>
      </c>
      <c r="AV11" s="275">
        <v>1763.3193514</v>
      </c>
      <c r="AW11" s="275">
        <v>1818.9789533999999</v>
      </c>
      <c r="AX11" s="275">
        <v>1855.7400161</v>
      </c>
      <c r="AY11" s="275">
        <v>2030.3548034</v>
      </c>
      <c r="AZ11" s="275">
        <v>2150.742037</v>
      </c>
      <c r="BA11" s="275">
        <v>2105.9476245000001</v>
      </c>
      <c r="BB11" s="275">
        <v>2222.5543499</v>
      </c>
      <c r="BC11" s="275">
        <v>2187.0699454999999</v>
      </c>
      <c r="BD11" s="275">
        <v>2228.2914028999999</v>
      </c>
      <c r="BE11" s="275">
        <v>1739.3458972000001</v>
      </c>
      <c r="BF11" s="275">
        <v>1763.8105069000001</v>
      </c>
      <c r="BG11" s="275">
        <v>1648.4194740999999</v>
      </c>
      <c r="BH11" s="275">
        <v>1699.2070000000001</v>
      </c>
      <c r="BI11" s="275">
        <v>1852.731</v>
      </c>
      <c r="BJ11" s="338">
        <v>1880.2349999999999</v>
      </c>
      <c r="BK11" s="338">
        <v>1909.425</v>
      </c>
      <c r="BL11" s="338">
        <v>1988.4839999999999</v>
      </c>
      <c r="BM11" s="338">
        <v>2156.7469999999998</v>
      </c>
      <c r="BN11" s="338">
        <v>2271.915</v>
      </c>
      <c r="BO11" s="338">
        <v>2233.7310000000002</v>
      </c>
      <c r="BP11" s="338">
        <v>2248.5929999999998</v>
      </c>
      <c r="BQ11" s="338">
        <v>1984.5060000000001</v>
      </c>
      <c r="BR11" s="338">
        <v>1801.462</v>
      </c>
      <c r="BS11" s="338">
        <v>1784.5039999999999</v>
      </c>
      <c r="BT11" s="338">
        <v>1884.3309999999999</v>
      </c>
      <c r="BU11" s="338">
        <v>1970.376</v>
      </c>
      <c r="BV11" s="338">
        <v>2091.0050000000001</v>
      </c>
    </row>
    <row r="12" spans="1:74" ht="11.1" customHeight="1" x14ac:dyDescent="0.2">
      <c r="A12" s="556" t="s">
        <v>378</v>
      </c>
      <c r="B12" s="557" t="s">
        <v>440</v>
      </c>
      <c r="C12" s="275">
        <v>697.86432935000005</v>
      </c>
      <c r="D12" s="275">
        <v>621.29030428999999</v>
      </c>
      <c r="E12" s="275">
        <v>782.48802548000003</v>
      </c>
      <c r="F12" s="275">
        <v>847.99687432999997</v>
      </c>
      <c r="G12" s="275">
        <v>856.25434515999996</v>
      </c>
      <c r="H12" s="275">
        <v>858.12924333000001</v>
      </c>
      <c r="I12" s="275">
        <v>785.72264194000002</v>
      </c>
      <c r="J12" s="275">
        <v>638.94342710000001</v>
      </c>
      <c r="K12" s="275">
        <v>535.810878</v>
      </c>
      <c r="L12" s="275">
        <v>553.52296225999999</v>
      </c>
      <c r="M12" s="275">
        <v>620.83074767000005</v>
      </c>
      <c r="N12" s="275">
        <v>720.28348903000006</v>
      </c>
      <c r="O12" s="275">
        <v>778.65753128999995</v>
      </c>
      <c r="P12" s="275">
        <v>795.93126857000004</v>
      </c>
      <c r="Q12" s="275">
        <v>783.25497871000005</v>
      </c>
      <c r="R12" s="275">
        <v>749.03256133000002</v>
      </c>
      <c r="S12" s="275">
        <v>649.20694160999994</v>
      </c>
      <c r="T12" s="275">
        <v>680.46945200000005</v>
      </c>
      <c r="U12" s="275">
        <v>677.87809838999999</v>
      </c>
      <c r="V12" s="275">
        <v>616.84208774000001</v>
      </c>
      <c r="W12" s="275">
        <v>536.47073166999996</v>
      </c>
      <c r="X12" s="275">
        <v>536.46455193999998</v>
      </c>
      <c r="Y12" s="275">
        <v>644.59434867000004</v>
      </c>
      <c r="Z12" s="275">
        <v>747.27617968000004</v>
      </c>
      <c r="AA12" s="275">
        <v>826.27554515999998</v>
      </c>
      <c r="AB12" s="275">
        <v>832.37982966000004</v>
      </c>
      <c r="AC12" s="275">
        <v>883.54441128999997</v>
      </c>
      <c r="AD12" s="275">
        <v>862.60094500000002</v>
      </c>
      <c r="AE12" s="275">
        <v>822.14132257999995</v>
      </c>
      <c r="AF12" s="275">
        <v>774.56223199999999</v>
      </c>
      <c r="AG12" s="275">
        <v>692.10711226000001</v>
      </c>
      <c r="AH12" s="275">
        <v>631.27576354999997</v>
      </c>
      <c r="AI12" s="275">
        <v>545.58945232999997</v>
      </c>
      <c r="AJ12" s="275">
        <v>559.31794032000005</v>
      </c>
      <c r="AK12" s="275">
        <v>626.94216067000002</v>
      </c>
      <c r="AL12" s="275">
        <v>726.70206902999996</v>
      </c>
      <c r="AM12" s="275">
        <v>864.12425328999996</v>
      </c>
      <c r="AN12" s="275">
        <v>844.40171874999999</v>
      </c>
      <c r="AO12" s="275">
        <v>944.24443048000001</v>
      </c>
      <c r="AP12" s="275">
        <v>979.66549832999999</v>
      </c>
      <c r="AQ12" s="275">
        <v>1044.6509854999999</v>
      </c>
      <c r="AR12" s="275">
        <v>1007.3958168</v>
      </c>
      <c r="AS12" s="275">
        <v>854.55724041999997</v>
      </c>
      <c r="AT12" s="275">
        <v>704.86561676999997</v>
      </c>
      <c r="AU12" s="275">
        <v>635.56452660000002</v>
      </c>
      <c r="AV12" s="275">
        <v>589.80252989999997</v>
      </c>
      <c r="AW12" s="275">
        <v>685.48763840000004</v>
      </c>
      <c r="AX12" s="275">
        <v>721.83568505999995</v>
      </c>
      <c r="AY12" s="275">
        <v>825.62289981000004</v>
      </c>
      <c r="AZ12" s="275">
        <v>911.84850474999996</v>
      </c>
      <c r="BA12" s="275">
        <v>837.08545555000001</v>
      </c>
      <c r="BB12" s="275">
        <v>916.27446182999995</v>
      </c>
      <c r="BC12" s="275">
        <v>981.69569393999996</v>
      </c>
      <c r="BD12" s="275">
        <v>931.76088887000003</v>
      </c>
      <c r="BE12" s="275">
        <v>774.60551673999998</v>
      </c>
      <c r="BF12" s="275">
        <v>690.26450341999998</v>
      </c>
      <c r="BG12" s="275">
        <v>622.09363089999999</v>
      </c>
      <c r="BH12" s="275">
        <v>532.30359999999996</v>
      </c>
      <c r="BI12" s="275">
        <v>607.32770000000005</v>
      </c>
      <c r="BJ12" s="338">
        <v>681.45090000000005</v>
      </c>
      <c r="BK12" s="338">
        <v>710.6028</v>
      </c>
      <c r="BL12" s="338">
        <v>714.75840000000005</v>
      </c>
      <c r="BM12" s="338">
        <v>783.2201</v>
      </c>
      <c r="BN12" s="338">
        <v>833.87360000000001</v>
      </c>
      <c r="BO12" s="338">
        <v>872.67200000000003</v>
      </c>
      <c r="BP12" s="338">
        <v>897.75350000000003</v>
      </c>
      <c r="BQ12" s="338">
        <v>817.42600000000004</v>
      </c>
      <c r="BR12" s="338">
        <v>703.76829999999995</v>
      </c>
      <c r="BS12" s="338">
        <v>608.58299999999997</v>
      </c>
      <c r="BT12" s="338">
        <v>581.78070000000002</v>
      </c>
      <c r="BU12" s="338">
        <v>595.66600000000005</v>
      </c>
      <c r="BV12" s="338">
        <v>755.82629999999995</v>
      </c>
    </row>
    <row r="13" spans="1:74" ht="11.1" customHeight="1" x14ac:dyDescent="0.2">
      <c r="A13" s="556" t="s">
        <v>381</v>
      </c>
      <c r="B13" s="557" t="s">
        <v>96</v>
      </c>
      <c r="C13" s="275">
        <v>577.78109773999995</v>
      </c>
      <c r="D13" s="275">
        <v>500.30929250000003</v>
      </c>
      <c r="E13" s="275">
        <v>572.12524515999996</v>
      </c>
      <c r="F13" s="275">
        <v>621.18496300000004</v>
      </c>
      <c r="G13" s="275">
        <v>503.26988774</v>
      </c>
      <c r="H13" s="275">
        <v>526.62722667000003</v>
      </c>
      <c r="I13" s="275">
        <v>393.14168194000001</v>
      </c>
      <c r="J13" s="275">
        <v>328.08130516</v>
      </c>
      <c r="K13" s="275">
        <v>383.99227100000002</v>
      </c>
      <c r="L13" s="275">
        <v>467.99776806</v>
      </c>
      <c r="M13" s="275">
        <v>628.89761633000001</v>
      </c>
      <c r="N13" s="275">
        <v>474.55642581000001</v>
      </c>
      <c r="O13" s="275">
        <v>489.10148548000001</v>
      </c>
      <c r="P13" s="275">
        <v>532.91232392999996</v>
      </c>
      <c r="Q13" s="275">
        <v>493.80415065</v>
      </c>
      <c r="R13" s="275">
        <v>595.57162966999999</v>
      </c>
      <c r="S13" s="275">
        <v>553.26906484000006</v>
      </c>
      <c r="T13" s="275">
        <v>447.37553066999999</v>
      </c>
      <c r="U13" s="275">
        <v>441.14351806000002</v>
      </c>
      <c r="V13" s="275">
        <v>421.93636257999998</v>
      </c>
      <c r="W13" s="275">
        <v>465.71887600000002</v>
      </c>
      <c r="X13" s="275">
        <v>528.38833096999997</v>
      </c>
      <c r="Y13" s="275">
        <v>656.05717900000002</v>
      </c>
      <c r="Z13" s="275">
        <v>648.33459581</v>
      </c>
      <c r="AA13" s="275">
        <v>595.69036065</v>
      </c>
      <c r="AB13" s="275">
        <v>694.42163655000002</v>
      </c>
      <c r="AC13" s="275">
        <v>707.72287226000003</v>
      </c>
      <c r="AD13" s="275">
        <v>693.31010432999994</v>
      </c>
      <c r="AE13" s="275">
        <v>607.99672225999996</v>
      </c>
      <c r="AF13" s="275">
        <v>543.44803300000001</v>
      </c>
      <c r="AG13" s="275">
        <v>568.33409031999997</v>
      </c>
      <c r="AH13" s="275">
        <v>438.36534999999998</v>
      </c>
      <c r="AI13" s="275">
        <v>546.78799432999995</v>
      </c>
      <c r="AJ13" s="275">
        <v>655.98030515999994</v>
      </c>
      <c r="AK13" s="275">
        <v>646.85472600000003</v>
      </c>
      <c r="AL13" s="275">
        <v>746.62982</v>
      </c>
      <c r="AM13" s="275">
        <v>640.00923551999995</v>
      </c>
      <c r="AN13" s="275">
        <v>757.06858346000001</v>
      </c>
      <c r="AO13" s="275">
        <v>806.22349444999998</v>
      </c>
      <c r="AP13" s="275">
        <v>820.44265277</v>
      </c>
      <c r="AQ13" s="275">
        <v>724.19464826000001</v>
      </c>
      <c r="AR13" s="275">
        <v>660.30396493000001</v>
      </c>
      <c r="AS13" s="275">
        <v>514.85351116000004</v>
      </c>
      <c r="AT13" s="275">
        <v>439.38850583999999</v>
      </c>
      <c r="AU13" s="275">
        <v>595.17291247000003</v>
      </c>
      <c r="AV13" s="275">
        <v>816.31136834999995</v>
      </c>
      <c r="AW13" s="275">
        <v>802.71847396999999</v>
      </c>
      <c r="AX13" s="275">
        <v>792.74831447999998</v>
      </c>
      <c r="AY13" s="275">
        <v>867.25739541999997</v>
      </c>
      <c r="AZ13" s="275">
        <v>859.90174581999997</v>
      </c>
      <c r="BA13" s="275">
        <v>880.23414038999999</v>
      </c>
      <c r="BB13" s="275">
        <v>893.42729316999998</v>
      </c>
      <c r="BC13" s="275">
        <v>759.42321747999995</v>
      </c>
      <c r="BD13" s="275">
        <v>811.33513960000005</v>
      </c>
      <c r="BE13" s="275">
        <v>516.84047070999998</v>
      </c>
      <c r="BF13" s="275">
        <v>629.25029513000004</v>
      </c>
      <c r="BG13" s="275">
        <v>599.69144549999999</v>
      </c>
      <c r="BH13" s="275">
        <v>778.06799999999998</v>
      </c>
      <c r="BI13" s="275">
        <v>881.82629999999995</v>
      </c>
      <c r="BJ13" s="338">
        <v>847.72569999999996</v>
      </c>
      <c r="BK13" s="338">
        <v>860.70309999999995</v>
      </c>
      <c r="BL13" s="338">
        <v>892.52189999999996</v>
      </c>
      <c r="BM13" s="338">
        <v>954.43899999999996</v>
      </c>
      <c r="BN13" s="338">
        <v>1005.054</v>
      </c>
      <c r="BO13" s="338">
        <v>896.78189999999995</v>
      </c>
      <c r="BP13" s="338">
        <v>854.95460000000003</v>
      </c>
      <c r="BQ13" s="338">
        <v>691.41420000000005</v>
      </c>
      <c r="BR13" s="338">
        <v>620.65909999999997</v>
      </c>
      <c r="BS13" s="338">
        <v>721.00279999999998</v>
      </c>
      <c r="BT13" s="338">
        <v>883.74159999999995</v>
      </c>
      <c r="BU13" s="338">
        <v>989.92529999999999</v>
      </c>
      <c r="BV13" s="338">
        <v>963.52719999999999</v>
      </c>
    </row>
    <row r="14" spans="1:74" ht="11.1" customHeight="1" x14ac:dyDescent="0.2">
      <c r="A14" s="556" t="s">
        <v>382</v>
      </c>
      <c r="B14" s="557" t="s">
        <v>383</v>
      </c>
      <c r="C14" s="275">
        <v>116.97896129</v>
      </c>
      <c r="D14" s="275">
        <v>116.59294679</v>
      </c>
      <c r="E14" s="275">
        <v>116.42238032</v>
      </c>
      <c r="F14" s="275">
        <v>107.66819833</v>
      </c>
      <c r="G14" s="275">
        <v>106.12126065</v>
      </c>
      <c r="H14" s="275">
        <v>120.74236333</v>
      </c>
      <c r="I14" s="275">
        <v>122.82011194</v>
      </c>
      <c r="J14" s="275">
        <v>121.33034581</v>
      </c>
      <c r="K14" s="275">
        <v>115.40750967</v>
      </c>
      <c r="L14" s="275">
        <v>110.39448194000001</v>
      </c>
      <c r="M14" s="275">
        <v>116.93062166999999</v>
      </c>
      <c r="N14" s="275">
        <v>120.53433419</v>
      </c>
      <c r="O14" s="275">
        <v>119.8989629</v>
      </c>
      <c r="P14" s="275">
        <v>120.42648607</v>
      </c>
      <c r="Q14" s="275">
        <v>111.51092806</v>
      </c>
      <c r="R14" s="275">
        <v>108.21349499999999</v>
      </c>
      <c r="S14" s="275">
        <v>107.67121161</v>
      </c>
      <c r="T14" s="275">
        <v>116.53676133</v>
      </c>
      <c r="U14" s="275">
        <v>122.78962065</v>
      </c>
      <c r="V14" s="275">
        <v>122.20132226</v>
      </c>
      <c r="W14" s="275">
        <v>115.011352</v>
      </c>
      <c r="X14" s="275">
        <v>104.91017644999999</v>
      </c>
      <c r="Y14" s="275">
        <v>113.92909667000001</v>
      </c>
      <c r="Z14" s="275">
        <v>115.72227581</v>
      </c>
      <c r="AA14" s="275">
        <v>116.13752645</v>
      </c>
      <c r="AB14" s="275">
        <v>117.46172724</v>
      </c>
      <c r="AC14" s="275">
        <v>109.76880226</v>
      </c>
      <c r="AD14" s="275">
        <v>98.900148999999999</v>
      </c>
      <c r="AE14" s="275">
        <v>102.81055741999999</v>
      </c>
      <c r="AF14" s="275">
        <v>113.78541333</v>
      </c>
      <c r="AG14" s="275">
        <v>117.99024903</v>
      </c>
      <c r="AH14" s="275">
        <v>120.07211323</v>
      </c>
      <c r="AI14" s="275">
        <v>113.57858333</v>
      </c>
      <c r="AJ14" s="275">
        <v>102.45427419000001</v>
      </c>
      <c r="AK14" s="275">
        <v>113.04072866999999</v>
      </c>
      <c r="AL14" s="275">
        <v>116.62736581</v>
      </c>
      <c r="AM14" s="275">
        <v>113.0782809</v>
      </c>
      <c r="AN14" s="275">
        <v>113.80321754000001</v>
      </c>
      <c r="AO14" s="275">
        <v>111.52489503</v>
      </c>
      <c r="AP14" s="275">
        <v>104.96268087</v>
      </c>
      <c r="AQ14" s="275">
        <v>102.88474655</v>
      </c>
      <c r="AR14" s="275">
        <v>114.64510313</v>
      </c>
      <c r="AS14" s="275">
        <v>119.46681952</v>
      </c>
      <c r="AT14" s="275">
        <v>121.06497765</v>
      </c>
      <c r="AU14" s="275">
        <v>109.80670987000001</v>
      </c>
      <c r="AV14" s="275">
        <v>106.63135994</v>
      </c>
      <c r="AW14" s="275">
        <v>114.3418033</v>
      </c>
      <c r="AX14" s="275">
        <v>120.59406844999999</v>
      </c>
      <c r="AY14" s="275">
        <v>121.90470694</v>
      </c>
      <c r="AZ14" s="275">
        <v>121.37044939</v>
      </c>
      <c r="BA14" s="275">
        <v>114.61104690000001</v>
      </c>
      <c r="BB14" s="275">
        <v>103.57815196999999</v>
      </c>
      <c r="BC14" s="275">
        <v>114.95502377</v>
      </c>
      <c r="BD14" s="275">
        <v>119.6150871</v>
      </c>
      <c r="BE14" s="275">
        <v>119.64006713000001</v>
      </c>
      <c r="BF14" s="275">
        <v>115.00835628999999</v>
      </c>
      <c r="BG14" s="275">
        <v>110.1664608</v>
      </c>
      <c r="BH14" s="275">
        <v>103.5368</v>
      </c>
      <c r="BI14" s="275">
        <v>111.6564</v>
      </c>
      <c r="BJ14" s="338">
        <v>117.71980000000001</v>
      </c>
      <c r="BK14" s="338">
        <v>116.3138</v>
      </c>
      <c r="BL14" s="338">
        <v>118.5459</v>
      </c>
      <c r="BM14" s="338">
        <v>115.3798</v>
      </c>
      <c r="BN14" s="338">
        <v>108.0222</v>
      </c>
      <c r="BO14" s="338">
        <v>113.8103</v>
      </c>
      <c r="BP14" s="338">
        <v>121.408</v>
      </c>
      <c r="BQ14" s="338">
        <v>125.2056</v>
      </c>
      <c r="BR14" s="338">
        <v>123.60590000000001</v>
      </c>
      <c r="BS14" s="338">
        <v>117.04130000000001</v>
      </c>
      <c r="BT14" s="338">
        <v>109.44240000000001</v>
      </c>
      <c r="BU14" s="338">
        <v>116.26730000000001</v>
      </c>
      <c r="BV14" s="338">
        <v>122.26090000000001</v>
      </c>
    </row>
    <row r="15" spans="1:74" ht="11.1" customHeight="1" x14ac:dyDescent="0.2">
      <c r="A15" s="556" t="s">
        <v>384</v>
      </c>
      <c r="B15" s="557" t="s">
        <v>385</v>
      </c>
      <c r="C15" s="275">
        <v>59.662018387000003</v>
      </c>
      <c r="D15" s="275">
        <v>60.229916428999999</v>
      </c>
      <c r="E15" s="275">
        <v>59.707788065000003</v>
      </c>
      <c r="F15" s="275">
        <v>60.319254333000003</v>
      </c>
      <c r="G15" s="275">
        <v>59.650429355</v>
      </c>
      <c r="H15" s="275">
        <v>60.877974999999999</v>
      </c>
      <c r="I15" s="275">
        <v>62.648289032000001</v>
      </c>
      <c r="J15" s="275">
        <v>60.656626774000003</v>
      </c>
      <c r="K15" s="275">
        <v>59.052759999999999</v>
      </c>
      <c r="L15" s="275">
        <v>55.686304516</v>
      </c>
      <c r="M15" s="275">
        <v>56.350578667000001</v>
      </c>
      <c r="N15" s="275">
        <v>56.996776451999999</v>
      </c>
      <c r="O15" s="275">
        <v>55.637714193999997</v>
      </c>
      <c r="P15" s="275">
        <v>54.434829999999998</v>
      </c>
      <c r="Q15" s="275">
        <v>55.235085806000001</v>
      </c>
      <c r="R15" s="275">
        <v>57.641843999999999</v>
      </c>
      <c r="S15" s="275">
        <v>58.024363547999997</v>
      </c>
      <c r="T15" s="275">
        <v>59.469230332999999</v>
      </c>
      <c r="U15" s="275">
        <v>64.154108386999994</v>
      </c>
      <c r="V15" s="275">
        <v>61.981508065</v>
      </c>
      <c r="W15" s="275">
        <v>60.182892332999998</v>
      </c>
      <c r="X15" s="275">
        <v>59.456605484000001</v>
      </c>
      <c r="Y15" s="275">
        <v>63.398084666999999</v>
      </c>
      <c r="Z15" s="275">
        <v>63.524352903</v>
      </c>
      <c r="AA15" s="275">
        <v>57.888681935000001</v>
      </c>
      <c r="AB15" s="275">
        <v>58.906966552</v>
      </c>
      <c r="AC15" s="275">
        <v>58.361838386999999</v>
      </c>
      <c r="AD15" s="275">
        <v>60.382793667000001</v>
      </c>
      <c r="AE15" s="275">
        <v>61.580974515999998</v>
      </c>
      <c r="AF15" s="275">
        <v>59.815518666999999</v>
      </c>
      <c r="AG15" s="275">
        <v>59.367979677000001</v>
      </c>
      <c r="AH15" s="275">
        <v>60.009957419000003</v>
      </c>
      <c r="AI15" s="275">
        <v>58.554518000000002</v>
      </c>
      <c r="AJ15" s="275">
        <v>54.616231612999997</v>
      </c>
      <c r="AK15" s="275">
        <v>63.041595332999997</v>
      </c>
      <c r="AL15" s="275">
        <v>62.725529354999999</v>
      </c>
      <c r="AM15" s="275">
        <v>62.829625935000003</v>
      </c>
      <c r="AN15" s="275">
        <v>60.487082678999997</v>
      </c>
      <c r="AO15" s="275">
        <v>59.790364097000001</v>
      </c>
      <c r="AP15" s="275">
        <v>58.491326467</v>
      </c>
      <c r="AQ15" s="275">
        <v>59.965066968000002</v>
      </c>
      <c r="AR15" s="275">
        <v>59.847793232999997</v>
      </c>
      <c r="AS15" s="275">
        <v>58.476287870999997</v>
      </c>
      <c r="AT15" s="275">
        <v>58.313562871000002</v>
      </c>
      <c r="AU15" s="275">
        <v>56.5380228</v>
      </c>
      <c r="AV15" s="275">
        <v>55.40073829</v>
      </c>
      <c r="AW15" s="275">
        <v>59.819502432999997</v>
      </c>
      <c r="AX15" s="275">
        <v>60.558331547999998</v>
      </c>
      <c r="AY15" s="275">
        <v>59.803627742000003</v>
      </c>
      <c r="AZ15" s="275">
        <v>62.881311500000002</v>
      </c>
      <c r="BA15" s="275">
        <v>60.318904934999999</v>
      </c>
      <c r="BB15" s="275">
        <v>58.881031399999998</v>
      </c>
      <c r="BC15" s="275">
        <v>56.259560194000002</v>
      </c>
      <c r="BD15" s="275">
        <v>59.563208733000003</v>
      </c>
      <c r="BE15" s="275">
        <v>57.990378935000003</v>
      </c>
      <c r="BF15" s="275">
        <v>57.983738580999997</v>
      </c>
      <c r="BG15" s="275">
        <v>54.493046700000001</v>
      </c>
      <c r="BH15" s="275">
        <v>54.233159999999998</v>
      </c>
      <c r="BI15" s="275">
        <v>58.670769999999997</v>
      </c>
      <c r="BJ15" s="338">
        <v>59.841929999999998</v>
      </c>
      <c r="BK15" s="338">
        <v>56.77308</v>
      </c>
      <c r="BL15" s="338">
        <v>57.317509999999999</v>
      </c>
      <c r="BM15" s="338">
        <v>57.378900000000002</v>
      </c>
      <c r="BN15" s="338">
        <v>57.337020000000003</v>
      </c>
      <c r="BO15" s="338">
        <v>57.602170000000001</v>
      </c>
      <c r="BP15" s="338">
        <v>58.607900000000001</v>
      </c>
      <c r="BQ15" s="338">
        <v>59.047739999999997</v>
      </c>
      <c r="BR15" s="338">
        <v>59.012500000000003</v>
      </c>
      <c r="BS15" s="338">
        <v>57.15972</v>
      </c>
      <c r="BT15" s="338">
        <v>56.080269999999999</v>
      </c>
      <c r="BU15" s="338">
        <v>60.065959999999997</v>
      </c>
      <c r="BV15" s="338">
        <v>60.700150000000001</v>
      </c>
    </row>
    <row r="16" spans="1:74" ht="11.1" customHeight="1" x14ac:dyDescent="0.2">
      <c r="A16" s="556" t="s">
        <v>386</v>
      </c>
      <c r="B16" s="557" t="s">
        <v>94</v>
      </c>
      <c r="C16" s="275">
        <v>43.710177418999997</v>
      </c>
      <c r="D16" s="275">
        <v>43.076061428999999</v>
      </c>
      <c r="E16" s="275">
        <v>43.150503225999998</v>
      </c>
      <c r="F16" s="275">
        <v>43.784486999999999</v>
      </c>
      <c r="G16" s="275">
        <v>42.979379999999999</v>
      </c>
      <c r="H16" s="275">
        <v>43.112500666999999</v>
      </c>
      <c r="I16" s="275">
        <v>42.566835806</v>
      </c>
      <c r="J16" s="275">
        <v>42.877702257999999</v>
      </c>
      <c r="K16" s="275">
        <v>43.583976999999997</v>
      </c>
      <c r="L16" s="275">
        <v>43.390032257999998</v>
      </c>
      <c r="M16" s="275">
        <v>45.415638999999999</v>
      </c>
      <c r="N16" s="275">
        <v>44.354815160999998</v>
      </c>
      <c r="O16" s="275">
        <v>43.932736452</v>
      </c>
      <c r="P16" s="275">
        <v>45.003540000000001</v>
      </c>
      <c r="Q16" s="275">
        <v>44.967559354999999</v>
      </c>
      <c r="R16" s="275">
        <v>42.414259999999999</v>
      </c>
      <c r="S16" s="275">
        <v>44.843578065000003</v>
      </c>
      <c r="T16" s="275">
        <v>43.386921332999997</v>
      </c>
      <c r="U16" s="275">
        <v>43.765389999999996</v>
      </c>
      <c r="V16" s="275">
        <v>43.359441935</v>
      </c>
      <c r="W16" s="275">
        <v>40.095380667000001</v>
      </c>
      <c r="X16" s="275">
        <v>42.678458065000001</v>
      </c>
      <c r="Y16" s="275">
        <v>44.454274333000001</v>
      </c>
      <c r="Z16" s="275">
        <v>44.418981934999998</v>
      </c>
      <c r="AA16" s="275">
        <v>42.967937419000002</v>
      </c>
      <c r="AB16" s="275">
        <v>42.875302413999997</v>
      </c>
      <c r="AC16" s="275">
        <v>42.424471935</v>
      </c>
      <c r="AD16" s="275">
        <v>40.298993666999998</v>
      </c>
      <c r="AE16" s="275">
        <v>43.285173870999998</v>
      </c>
      <c r="AF16" s="275">
        <v>41.713087332999997</v>
      </c>
      <c r="AG16" s="275">
        <v>42.297266452000002</v>
      </c>
      <c r="AH16" s="275">
        <v>42.718181289999997</v>
      </c>
      <c r="AI16" s="275">
        <v>44.222527333000002</v>
      </c>
      <c r="AJ16" s="275">
        <v>43.650560968000001</v>
      </c>
      <c r="AK16" s="275">
        <v>45.461655667000002</v>
      </c>
      <c r="AL16" s="275">
        <v>46.899470968000003</v>
      </c>
      <c r="AM16" s="275">
        <v>44.599988387000003</v>
      </c>
      <c r="AN16" s="275">
        <v>44.245686393</v>
      </c>
      <c r="AO16" s="275">
        <v>44.661698774000001</v>
      </c>
      <c r="AP16" s="275">
        <v>44.559727766999998</v>
      </c>
      <c r="AQ16" s="275">
        <v>41.401839322999997</v>
      </c>
      <c r="AR16" s="275">
        <v>40.464574267000003</v>
      </c>
      <c r="AS16" s="275">
        <v>43.72258471</v>
      </c>
      <c r="AT16" s="275">
        <v>43.388114194000003</v>
      </c>
      <c r="AU16" s="275">
        <v>43.232042667000002</v>
      </c>
      <c r="AV16" s="275">
        <v>39.645460516</v>
      </c>
      <c r="AW16" s="275">
        <v>42.975233799999998</v>
      </c>
      <c r="AX16" s="275">
        <v>50.675090902999997</v>
      </c>
      <c r="AY16" s="275">
        <v>45.664890516</v>
      </c>
      <c r="AZ16" s="275">
        <v>47.607296964</v>
      </c>
      <c r="BA16" s="275">
        <v>45.615571129000003</v>
      </c>
      <c r="BB16" s="275">
        <v>41.8198151</v>
      </c>
      <c r="BC16" s="275">
        <v>46.386606096999998</v>
      </c>
      <c r="BD16" s="275">
        <v>45.652712000000001</v>
      </c>
      <c r="BE16" s="275">
        <v>46.314696226000002</v>
      </c>
      <c r="BF16" s="275">
        <v>46.088249386999998</v>
      </c>
      <c r="BG16" s="275">
        <v>46.265818699999997</v>
      </c>
      <c r="BH16" s="275">
        <v>45.024540000000002</v>
      </c>
      <c r="BI16" s="275">
        <v>46.765900000000002</v>
      </c>
      <c r="BJ16" s="338">
        <v>46.603670000000001</v>
      </c>
      <c r="BK16" s="338">
        <v>46.023319999999998</v>
      </c>
      <c r="BL16" s="338">
        <v>45.746490000000001</v>
      </c>
      <c r="BM16" s="338">
        <v>45.924439999999997</v>
      </c>
      <c r="BN16" s="338">
        <v>44.872169999999997</v>
      </c>
      <c r="BO16" s="338">
        <v>45.276200000000003</v>
      </c>
      <c r="BP16" s="338">
        <v>44.743119999999998</v>
      </c>
      <c r="BQ16" s="338">
        <v>44.690449999999998</v>
      </c>
      <c r="BR16" s="338">
        <v>44.68768</v>
      </c>
      <c r="BS16" s="338">
        <v>45.26925</v>
      </c>
      <c r="BT16" s="338">
        <v>44.327669999999998</v>
      </c>
      <c r="BU16" s="338">
        <v>46.296419999999998</v>
      </c>
      <c r="BV16" s="338">
        <v>46.904000000000003</v>
      </c>
    </row>
    <row r="17" spans="1:74" ht="11.1" customHeight="1" x14ac:dyDescent="0.2">
      <c r="A17" s="556" t="s">
        <v>387</v>
      </c>
      <c r="B17" s="557" t="s">
        <v>95</v>
      </c>
      <c r="C17" s="275">
        <v>24.229628387000002</v>
      </c>
      <c r="D17" s="275">
        <v>29.82114</v>
      </c>
      <c r="E17" s="275">
        <v>42.486882903000001</v>
      </c>
      <c r="F17" s="275">
        <v>49.569898666999997</v>
      </c>
      <c r="G17" s="275">
        <v>56.440463870999999</v>
      </c>
      <c r="H17" s="275">
        <v>64.110852667000003</v>
      </c>
      <c r="I17" s="275">
        <v>57.667696452000001</v>
      </c>
      <c r="J17" s="275">
        <v>60.628443871000002</v>
      </c>
      <c r="K17" s="275">
        <v>61.075341999999999</v>
      </c>
      <c r="L17" s="275">
        <v>55.384602903000001</v>
      </c>
      <c r="M17" s="275">
        <v>45.987988667000003</v>
      </c>
      <c r="N17" s="275">
        <v>33.282068387000002</v>
      </c>
      <c r="O17" s="275">
        <v>37.269366128999998</v>
      </c>
      <c r="P17" s="275">
        <v>52.984055714</v>
      </c>
      <c r="Q17" s="275">
        <v>66.846992258</v>
      </c>
      <c r="R17" s="275">
        <v>79.303926000000004</v>
      </c>
      <c r="S17" s="275">
        <v>80.778986774000003</v>
      </c>
      <c r="T17" s="275">
        <v>85.253262667000001</v>
      </c>
      <c r="U17" s="275">
        <v>84.743976451999998</v>
      </c>
      <c r="V17" s="275">
        <v>86.695254839</v>
      </c>
      <c r="W17" s="275">
        <v>73.904126000000005</v>
      </c>
      <c r="X17" s="275">
        <v>61.599337419000001</v>
      </c>
      <c r="Y17" s="275">
        <v>57.655366333000003</v>
      </c>
      <c r="Z17" s="275">
        <v>50.641763548</v>
      </c>
      <c r="AA17" s="275">
        <v>47.929078386999997</v>
      </c>
      <c r="AB17" s="275">
        <v>77.295278276000005</v>
      </c>
      <c r="AC17" s="275">
        <v>84.433933225999994</v>
      </c>
      <c r="AD17" s="275">
        <v>95.989384000000001</v>
      </c>
      <c r="AE17" s="275">
        <v>110.48977742</v>
      </c>
      <c r="AF17" s="275">
        <v>115.78324967</v>
      </c>
      <c r="AG17" s="275">
        <v>127.25137226</v>
      </c>
      <c r="AH17" s="275">
        <v>128.03825548</v>
      </c>
      <c r="AI17" s="275">
        <v>121.16896167</v>
      </c>
      <c r="AJ17" s="275">
        <v>102.9427029</v>
      </c>
      <c r="AK17" s="275">
        <v>92.238138000000006</v>
      </c>
      <c r="AL17" s="275">
        <v>78.178164515999995</v>
      </c>
      <c r="AM17" s="275">
        <v>65.490161548000003</v>
      </c>
      <c r="AN17" s="275">
        <v>91.248296178999993</v>
      </c>
      <c r="AO17" s="275">
        <v>136.94995613</v>
      </c>
      <c r="AP17" s="275">
        <v>156.52120343000001</v>
      </c>
      <c r="AQ17" s="275">
        <v>182.66953332</v>
      </c>
      <c r="AR17" s="275">
        <v>205.84091369999999</v>
      </c>
      <c r="AS17" s="275">
        <v>185.58716665</v>
      </c>
      <c r="AT17" s="275">
        <v>175.29139839000001</v>
      </c>
      <c r="AU17" s="275">
        <v>170.5028586</v>
      </c>
      <c r="AV17" s="275">
        <v>155.52789439</v>
      </c>
      <c r="AW17" s="275">
        <v>113.63630147000001</v>
      </c>
      <c r="AX17" s="275">
        <v>109.32852565</v>
      </c>
      <c r="AY17" s="275">
        <v>110.101283</v>
      </c>
      <c r="AZ17" s="275">
        <v>147.13272857000001</v>
      </c>
      <c r="BA17" s="275">
        <v>168.08250555000001</v>
      </c>
      <c r="BB17" s="275">
        <v>208.57359640000001</v>
      </c>
      <c r="BC17" s="275">
        <v>228.34984396999999</v>
      </c>
      <c r="BD17" s="275">
        <v>260.36436657000002</v>
      </c>
      <c r="BE17" s="275">
        <v>223.95476744999999</v>
      </c>
      <c r="BF17" s="275">
        <v>225.21536413000001</v>
      </c>
      <c r="BG17" s="275">
        <v>215.70907147</v>
      </c>
      <c r="BH17" s="275">
        <v>186.04060000000001</v>
      </c>
      <c r="BI17" s="275">
        <v>146.48349999999999</v>
      </c>
      <c r="BJ17" s="338">
        <v>126.8926</v>
      </c>
      <c r="BK17" s="338">
        <v>119.0094</v>
      </c>
      <c r="BL17" s="338">
        <v>159.59360000000001</v>
      </c>
      <c r="BM17" s="338">
        <v>200.40440000000001</v>
      </c>
      <c r="BN17" s="338">
        <v>222.75579999999999</v>
      </c>
      <c r="BO17" s="338">
        <v>247.58799999999999</v>
      </c>
      <c r="BP17" s="338">
        <v>271.12619999999998</v>
      </c>
      <c r="BQ17" s="338">
        <v>246.7216</v>
      </c>
      <c r="BR17" s="338">
        <v>249.72890000000001</v>
      </c>
      <c r="BS17" s="338">
        <v>235.44800000000001</v>
      </c>
      <c r="BT17" s="338">
        <v>208.95830000000001</v>
      </c>
      <c r="BU17" s="338">
        <v>162.155</v>
      </c>
      <c r="BV17" s="338">
        <v>141.786</v>
      </c>
    </row>
    <row r="18" spans="1:74" ht="11.1" customHeight="1" x14ac:dyDescent="0.2">
      <c r="A18" s="556" t="s">
        <v>379</v>
      </c>
      <c r="B18" s="557" t="s">
        <v>441</v>
      </c>
      <c r="C18" s="275">
        <v>-9.3446774194</v>
      </c>
      <c r="D18" s="275">
        <v>-15.898285714</v>
      </c>
      <c r="E18" s="275">
        <v>-13.593645161</v>
      </c>
      <c r="F18" s="275">
        <v>-12.603633332999999</v>
      </c>
      <c r="G18" s="275">
        <v>-19.379096774000001</v>
      </c>
      <c r="H18" s="275">
        <v>-21.7682</v>
      </c>
      <c r="I18" s="275">
        <v>-17.569548387000001</v>
      </c>
      <c r="J18" s="275">
        <v>-27.108290322999999</v>
      </c>
      <c r="K18" s="275">
        <v>-18.062533333000001</v>
      </c>
      <c r="L18" s="275">
        <v>-14.439</v>
      </c>
      <c r="M18" s="275">
        <v>-17.7014</v>
      </c>
      <c r="N18" s="275">
        <v>-15.479387097</v>
      </c>
      <c r="O18" s="275">
        <v>-17.775806452000001</v>
      </c>
      <c r="P18" s="275">
        <v>-16.287857143</v>
      </c>
      <c r="Q18" s="275">
        <v>-13.203387097</v>
      </c>
      <c r="R18" s="275">
        <v>-7.1470333332999996</v>
      </c>
      <c r="S18" s="275">
        <v>-11.942225806</v>
      </c>
      <c r="T18" s="275">
        <v>-13.260366667</v>
      </c>
      <c r="U18" s="275">
        <v>-16.56183871</v>
      </c>
      <c r="V18" s="275">
        <v>-20.189612903</v>
      </c>
      <c r="W18" s="275">
        <v>-18.134733333</v>
      </c>
      <c r="X18" s="275">
        <v>-14.300870968</v>
      </c>
      <c r="Y18" s="275">
        <v>-9.5091999999999999</v>
      </c>
      <c r="Z18" s="275">
        <v>-9.0549032258000004</v>
      </c>
      <c r="AA18" s="275">
        <v>-10.056709677000001</v>
      </c>
      <c r="AB18" s="275">
        <v>-13.74337931</v>
      </c>
      <c r="AC18" s="275">
        <v>-12.389258065</v>
      </c>
      <c r="AD18" s="275">
        <v>-15.0626</v>
      </c>
      <c r="AE18" s="275">
        <v>-10.345709677</v>
      </c>
      <c r="AF18" s="275">
        <v>-16.576766667000001</v>
      </c>
      <c r="AG18" s="275">
        <v>-25.286903226</v>
      </c>
      <c r="AH18" s="275">
        <v>-29.098967741999999</v>
      </c>
      <c r="AI18" s="275">
        <v>-23.844999999999999</v>
      </c>
      <c r="AJ18" s="275">
        <v>-18.089354838999999</v>
      </c>
      <c r="AK18" s="275">
        <v>-20.229833332999998</v>
      </c>
      <c r="AL18" s="275">
        <v>-24.286096774000001</v>
      </c>
      <c r="AM18" s="275">
        <v>-14.044064516000001</v>
      </c>
      <c r="AN18" s="275">
        <v>-18.139678571000001</v>
      </c>
      <c r="AO18" s="275">
        <v>-16.807580645000002</v>
      </c>
      <c r="AP18" s="275">
        <v>-14.6243</v>
      </c>
      <c r="AQ18" s="275">
        <v>-13.650580645</v>
      </c>
      <c r="AR18" s="275">
        <v>-18.917200000000001</v>
      </c>
      <c r="AS18" s="275">
        <v>-24.499806452000001</v>
      </c>
      <c r="AT18" s="275">
        <v>-20.588193548</v>
      </c>
      <c r="AU18" s="275">
        <v>-20.2027</v>
      </c>
      <c r="AV18" s="275">
        <v>-14.934903225999999</v>
      </c>
      <c r="AW18" s="275">
        <v>-15.9369</v>
      </c>
      <c r="AX18" s="275">
        <v>-21.158870967999999</v>
      </c>
      <c r="AY18" s="275">
        <v>-17.655838710000001</v>
      </c>
      <c r="AZ18" s="275">
        <v>-11.255142856999999</v>
      </c>
      <c r="BA18" s="275">
        <v>-15.805225805999999</v>
      </c>
      <c r="BB18" s="275">
        <v>-12.563266667000001</v>
      </c>
      <c r="BC18" s="275">
        <v>-12.583322580999999</v>
      </c>
      <c r="BD18" s="275">
        <v>-14.444133333</v>
      </c>
      <c r="BE18" s="275">
        <v>-20.789322581</v>
      </c>
      <c r="BF18" s="275">
        <v>-24.104354838999999</v>
      </c>
      <c r="BG18" s="275">
        <v>-20.103766666999999</v>
      </c>
      <c r="BH18" s="275">
        <v>-15.818490000000001</v>
      </c>
      <c r="BI18" s="275">
        <v>-14.554320000000001</v>
      </c>
      <c r="BJ18" s="338">
        <v>-15.74898</v>
      </c>
      <c r="BK18" s="338">
        <v>-14.842510000000001</v>
      </c>
      <c r="BL18" s="338">
        <v>-13.809760000000001</v>
      </c>
      <c r="BM18" s="338">
        <v>-11.852209999999999</v>
      </c>
      <c r="BN18" s="338">
        <v>-11.21808</v>
      </c>
      <c r="BO18" s="338">
        <v>-11.745889999999999</v>
      </c>
      <c r="BP18" s="338">
        <v>-14.086370000000001</v>
      </c>
      <c r="BQ18" s="338">
        <v>-17.34065</v>
      </c>
      <c r="BR18" s="338">
        <v>-19.39545</v>
      </c>
      <c r="BS18" s="338">
        <v>-16.254259999999999</v>
      </c>
      <c r="BT18" s="338">
        <v>-13.979340000000001</v>
      </c>
      <c r="BU18" s="338">
        <v>-13.72034</v>
      </c>
      <c r="BV18" s="338">
        <v>-15.231199999999999</v>
      </c>
    </row>
    <row r="19" spans="1:74" ht="11.1" customHeight="1" x14ac:dyDescent="0.2">
      <c r="A19" s="556" t="s">
        <v>388</v>
      </c>
      <c r="B19" s="559" t="s">
        <v>389</v>
      </c>
      <c r="C19" s="275">
        <v>35.227427097000003</v>
      </c>
      <c r="D19" s="275">
        <v>33.601501429000002</v>
      </c>
      <c r="E19" s="275">
        <v>35.244100322999998</v>
      </c>
      <c r="F19" s="275">
        <v>34.618025666999998</v>
      </c>
      <c r="G19" s="275">
        <v>36.051527419000003</v>
      </c>
      <c r="H19" s="275">
        <v>37.235033999999999</v>
      </c>
      <c r="I19" s="275">
        <v>37.528457742000001</v>
      </c>
      <c r="J19" s="275">
        <v>39.974626129000001</v>
      </c>
      <c r="K19" s="275">
        <v>38.646393666999998</v>
      </c>
      <c r="L19" s="275">
        <v>36.193364838999997</v>
      </c>
      <c r="M19" s="275">
        <v>38.700403332999997</v>
      </c>
      <c r="N19" s="275">
        <v>39.279004516000001</v>
      </c>
      <c r="O19" s="275">
        <v>36.115683226000002</v>
      </c>
      <c r="P19" s="275">
        <v>35.182960713999996</v>
      </c>
      <c r="Q19" s="275">
        <v>33.897924838999998</v>
      </c>
      <c r="R19" s="275">
        <v>36.525607333000004</v>
      </c>
      <c r="S19" s="275">
        <v>38.212715160999998</v>
      </c>
      <c r="T19" s="275">
        <v>39.571400333</v>
      </c>
      <c r="U19" s="275">
        <v>41.703308710000002</v>
      </c>
      <c r="V19" s="275">
        <v>41.947852902999998</v>
      </c>
      <c r="W19" s="275">
        <v>39.394487667</v>
      </c>
      <c r="X19" s="275">
        <v>38.853189677000003</v>
      </c>
      <c r="Y19" s="275">
        <v>39.900061000000001</v>
      </c>
      <c r="Z19" s="275">
        <v>39.622039676999997</v>
      </c>
      <c r="AA19" s="275">
        <v>37.195283871000001</v>
      </c>
      <c r="AB19" s="275">
        <v>35.899506207000002</v>
      </c>
      <c r="AC19" s="275">
        <v>35.159114193999997</v>
      </c>
      <c r="AD19" s="275">
        <v>36.974993667</v>
      </c>
      <c r="AE19" s="275">
        <v>38.550483225999997</v>
      </c>
      <c r="AF19" s="275">
        <v>39.344165332999999</v>
      </c>
      <c r="AG19" s="275">
        <v>39.515790000000003</v>
      </c>
      <c r="AH19" s="275">
        <v>40.252013226000003</v>
      </c>
      <c r="AI19" s="275">
        <v>38.920236666999998</v>
      </c>
      <c r="AJ19" s="275">
        <v>35.748875806000001</v>
      </c>
      <c r="AK19" s="275">
        <v>36.594092000000003</v>
      </c>
      <c r="AL19" s="275">
        <v>36.744293226000003</v>
      </c>
      <c r="AM19" s="275">
        <v>35.271739418999999</v>
      </c>
      <c r="AN19" s="275">
        <v>35.531637357000001</v>
      </c>
      <c r="AO19" s="275">
        <v>34.263647226000003</v>
      </c>
      <c r="AP19" s="275">
        <v>34.9805809</v>
      </c>
      <c r="AQ19" s="275">
        <v>34.921575097000002</v>
      </c>
      <c r="AR19" s="275">
        <v>36.623579900000003</v>
      </c>
      <c r="AS19" s="275">
        <v>39.049843031999998</v>
      </c>
      <c r="AT19" s="275">
        <v>39.340033032000001</v>
      </c>
      <c r="AU19" s="275">
        <v>34.443222833</v>
      </c>
      <c r="AV19" s="275">
        <v>33.115186289999997</v>
      </c>
      <c r="AW19" s="275">
        <v>35.903352366999997</v>
      </c>
      <c r="AX19" s="275">
        <v>36.961157581000002</v>
      </c>
      <c r="AY19" s="275">
        <v>35.973763194</v>
      </c>
      <c r="AZ19" s="275">
        <v>35.764020606999999</v>
      </c>
      <c r="BA19" s="275">
        <v>35.924522516000003</v>
      </c>
      <c r="BB19" s="275">
        <v>34.617421233000002</v>
      </c>
      <c r="BC19" s="275">
        <v>34.672397322999998</v>
      </c>
      <c r="BD19" s="275">
        <v>37.032672632999997</v>
      </c>
      <c r="BE19" s="275">
        <v>36.024400710000002</v>
      </c>
      <c r="BF19" s="275">
        <v>32.489643774000001</v>
      </c>
      <c r="BG19" s="275">
        <v>26.702951667000001</v>
      </c>
      <c r="BH19" s="275">
        <v>29.618539999999999</v>
      </c>
      <c r="BI19" s="275">
        <v>33.457189999999997</v>
      </c>
      <c r="BJ19" s="338">
        <v>34.061639999999997</v>
      </c>
      <c r="BK19" s="338">
        <v>32.21369</v>
      </c>
      <c r="BL19" s="338">
        <v>31.276990000000001</v>
      </c>
      <c r="BM19" s="338">
        <v>33.490409999999997</v>
      </c>
      <c r="BN19" s="338">
        <v>32.714869999999998</v>
      </c>
      <c r="BO19" s="338">
        <v>34.285220000000002</v>
      </c>
      <c r="BP19" s="338">
        <v>35.249989999999997</v>
      </c>
      <c r="BQ19" s="338">
        <v>34.36927</v>
      </c>
      <c r="BR19" s="338">
        <v>36.187289999999997</v>
      </c>
      <c r="BS19" s="338">
        <v>33.178400000000003</v>
      </c>
      <c r="BT19" s="338">
        <v>34.378819999999997</v>
      </c>
      <c r="BU19" s="338">
        <v>36.923499999999997</v>
      </c>
      <c r="BV19" s="338">
        <v>37.409129999999998</v>
      </c>
    </row>
    <row r="20" spans="1:74" ht="11.1" customHeight="1" x14ac:dyDescent="0.2">
      <c r="A20" s="556" t="s">
        <v>390</v>
      </c>
      <c r="B20" s="557" t="s">
        <v>391</v>
      </c>
      <c r="C20" s="275">
        <v>12169.506627999999</v>
      </c>
      <c r="D20" s="275">
        <v>11583.872515999999</v>
      </c>
      <c r="E20" s="275">
        <v>10703.969478999999</v>
      </c>
      <c r="F20" s="275">
        <v>9921.0194157000005</v>
      </c>
      <c r="G20" s="275">
        <v>10474.97726</v>
      </c>
      <c r="H20" s="275">
        <v>11928.134582999999</v>
      </c>
      <c r="I20" s="275">
        <v>12444.501496000001</v>
      </c>
      <c r="J20" s="275">
        <v>12398.101388999999</v>
      </c>
      <c r="K20" s="275">
        <v>11329.550015999999</v>
      </c>
      <c r="L20" s="275">
        <v>10145.870752000001</v>
      </c>
      <c r="M20" s="275">
        <v>10583.166791</v>
      </c>
      <c r="N20" s="275">
        <v>10901.827445000001</v>
      </c>
      <c r="O20" s="275">
        <v>11627.585870999999</v>
      </c>
      <c r="P20" s="275">
        <v>11945.555041</v>
      </c>
      <c r="Q20" s="275">
        <v>10457.802857000001</v>
      </c>
      <c r="R20" s="275">
        <v>9804.4445830000004</v>
      </c>
      <c r="S20" s="275">
        <v>10389.900227</v>
      </c>
      <c r="T20" s="275">
        <v>12080.306553</v>
      </c>
      <c r="U20" s="275">
        <v>12916.737018</v>
      </c>
      <c r="V20" s="275">
        <v>12648.909605999999</v>
      </c>
      <c r="W20" s="275">
        <v>11670.721434999999</v>
      </c>
      <c r="X20" s="275">
        <v>10068.118539999999</v>
      </c>
      <c r="Y20" s="275">
        <v>10021.775414</v>
      </c>
      <c r="Z20" s="275">
        <v>10465.394145</v>
      </c>
      <c r="AA20" s="275">
        <v>11378.034221</v>
      </c>
      <c r="AB20" s="275">
        <v>10816.737773999999</v>
      </c>
      <c r="AC20" s="275">
        <v>9819.0185774000001</v>
      </c>
      <c r="AD20" s="275">
        <v>9763.1181737000006</v>
      </c>
      <c r="AE20" s="275">
        <v>10218.853282</v>
      </c>
      <c r="AF20" s="275">
        <v>12259.373023</v>
      </c>
      <c r="AG20" s="275">
        <v>13286.67539</v>
      </c>
      <c r="AH20" s="275">
        <v>13216.155049999999</v>
      </c>
      <c r="AI20" s="275">
        <v>11716.148757999999</v>
      </c>
      <c r="AJ20" s="275">
        <v>10095.005122</v>
      </c>
      <c r="AK20" s="275">
        <v>9902.0588850000004</v>
      </c>
      <c r="AL20" s="275">
        <v>11140.082952000001</v>
      </c>
      <c r="AM20" s="275">
        <v>11070.637871999999</v>
      </c>
      <c r="AN20" s="275">
        <v>10344.727863</v>
      </c>
      <c r="AO20" s="275">
        <v>10255.968288</v>
      </c>
      <c r="AP20" s="275">
        <v>9810.8262343000006</v>
      </c>
      <c r="AQ20" s="275">
        <v>10403.790945000001</v>
      </c>
      <c r="AR20" s="275">
        <v>11930.54363</v>
      </c>
      <c r="AS20" s="275">
        <v>13044.723806</v>
      </c>
      <c r="AT20" s="275">
        <v>12398.138118999999</v>
      </c>
      <c r="AU20" s="275">
        <v>11195.365722</v>
      </c>
      <c r="AV20" s="275">
        <v>10334.715437999999</v>
      </c>
      <c r="AW20" s="275">
        <v>10343.839809999999</v>
      </c>
      <c r="AX20" s="275">
        <v>11401.663892</v>
      </c>
      <c r="AY20" s="275">
        <v>12077.363821999999</v>
      </c>
      <c r="AZ20" s="275">
        <v>10933.640094</v>
      </c>
      <c r="BA20" s="275">
        <v>10355.322453999999</v>
      </c>
      <c r="BB20" s="275">
        <v>10059.7024</v>
      </c>
      <c r="BC20" s="275">
        <v>10957.125762</v>
      </c>
      <c r="BD20" s="275">
        <v>12412.868715000001</v>
      </c>
      <c r="BE20" s="275">
        <v>13302.669571</v>
      </c>
      <c r="BF20" s="275">
        <v>13241.440542</v>
      </c>
      <c r="BG20" s="275">
        <v>11891.269012000001</v>
      </c>
      <c r="BH20" s="275">
        <v>10474.69</v>
      </c>
      <c r="BI20" s="275">
        <v>10751.44</v>
      </c>
      <c r="BJ20" s="338">
        <v>11387.25</v>
      </c>
      <c r="BK20" s="338">
        <v>11885.52</v>
      </c>
      <c r="BL20" s="338">
        <v>11093.79</v>
      </c>
      <c r="BM20" s="338">
        <v>10358.92</v>
      </c>
      <c r="BN20" s="338">
        <v>9788.31</v>
      </c>
      <c r="BO20" s="338">
        <v>10551.3</v>
      </c>
      <c r="BP20" s="338">
        <v>12037.27</v>
      </c>
      <c r="BQ20" s="338">
        <v>13074.75</v>
      </c>
      <c r="BR20" s="338">
        <v>13031.19</v>
      </c>
      <c r="BS20" s="338">
        <v>11187.25</v>
      </c>
      <c r="BT20" s="338">
        <v>10290.49</v>
      </c>
      <c r="BU20" s="338">
        <v>10413.02</v>
      </c>
      <c r="BV20" s="338">
        <v>11351.72</v>
      </c>
    </row>
    <row r="21" spans="1:74" ht="11.1" customHeight="1" x14ac:dyDescent="0.2">
      <c r="A21" s="550"/>
      <c r="B21" s="131" t="s">
        <v>392</v>
      </c>
      <c r="C21" s="251"/>
      <c r="D21" s="251"/>
      <c r="E21" s="251"/>
      <c r="F21" s="251"/>
      <c r="G21" s="251"/>
      <c r="H21" s="251"/>
      <c r="I21" s="251"/>
      <c r="J21" s="251"/>
      <c r="K21" s="251"/>
      <c r="L21" s="251"/>
      <c r="M21" s="251"/>
      <c r="N21" s="251"/>
      <c r="O21" s="251"/>
      <c r="P21" s="251"/>
      <c r="Q21" s="251"/>
      <c r="R21" s="251"/>
      <c r="S21" s="251"/>
      <c r="T21" s="251"/>
      <c r="U21" s="251"/>
      <c r="V21" s="251"/>
      <c r="W21" s="251"/>
      <c r="X21" s="251"/>
      <c r="Y21" s="251"/>
      <c r="Z21" s="251"/>
      <c r="AA21" s="251"/>
      <c r="AB21" s="251"/>
      <c r="AC21" s="251"/>
      <c r="AD21" s="251"/>
      <c r="AE21" s="251"/>
      <c r="AF21" s="251"/>
      <c r="AG21" s="251"/>
      <c r="AH21" s="251"/>
      <c r="AI21" s="251"/>
      <c r="AJ21" s="251"/>
      <c r="AK21" s="251"/>
      <c r="AL21" s="251"/>
      <c r="AM21" s="251"/>
      <c r="AN21" s="251"/>
      <c r="AO21" s="251"/>
      <c r="AP21" s="251"/>
      <c r="AQ21" s="251"/>
      <c r="AR21" s="251"/>
      <c r="AS21" s="251"/>
      <c r="AT21" s="251"/>
      <c r="AU21" s="251"/>
      <c r="AV21" s="251"/>
      <c r="AW21" s="251"/>
      <c r="AX21" s="251"/>
      <c r="AY21" s="251"/>
      <c r="AZ21" s="251"/>
      <c r="BA21" s="251"/>
      <c r="BB21" s="251"/>
      <c r="BC21" s="251"/>
      <c r="BD21" s="251"/>
      <c r="BE21" s="251"/>
      <c r="BF21" s="251"/>
      <c r="BG21" s="251"/>
      <c r="BH21" s="251"/>
      <c r="BI21" s="251"/>
      <c r="BJ21" s="364"/>
      <c r="BK21" s="364"/>
      <c r="BL21" s="364"/>
      <c r="BM21" s="364"/>
      <c r="BN21" s="364"/>
      <c r="BO21" s="364"/>
      <c r="BP21" s="364"/>
      <c r="BQ21" s="364"/>
      <c r="BR21" s="364"/>
      <c r="BS21" s="364"/>
      <c r="BT21" s="364"/>
      <c r="BU21" s="364"/>
      <c r="BV21" s="364"/>
    </row>
    <row r="22" spans="1:74" ht="11.1" customHeight="1" x14ac:dyDescent="0.2">
      <c r="A22" s="556" t="s">
        <v>393</v>
      </c>
      <c r="B22" s="557" t="s">
        <v>90</v>
      </c>
      <c r="C22" s="275">
        <v>344.31317547999998</v>
      </c>
      <c r="D22" s="275">
        <v>371.29738250000003</v>
      </c>
      <c r="E22" s="275">
        <v>330.89506999999998</v>
      </c>
      <c r="F22" s="275">
        <v>260.99429133000001</v>
      </c>
      <c r="G22" s="275">
        <v>210.28247644999999</v>
      </c>
      <c r="H22" s="275">
        <v>255.99097</v>
      </c>
      <c r="I22" s="275">
        <v>237.28212418999999</v>
      </c>
      <c r="J22" s="275">
        <v>205.33649097</v>
      </c>
      <c r="K22" s="275">
        <v>178.69662167000001</v>
      </c>
      <c r="L22" s="275">
        <v>158.20483257999999</v>
      </c>
      <c r="M22" s="275">
        <v>226.67636032999999</v>
      </c>
      <c r="N22" s="275">
        <v>224.64239903000001</v>
      </c>
      <c r="O22" s="275">
        <v>301.47949548000003</v>
      </c>
      <c r="P22" s="275">
        <v>335.40133929000001</v>
      </c>
      <c r="Q22" s="275">
        <v>238.50713451999999</v>
      </c>
      <c r="R22" s="275">
        <v>149.24730532999999</v>
      </c>
      <c r="S22" s="275">
        <v>185.37340387</v>
      </c>
      <c r="T22" s="275">
        <v>182.18187767000001</v>
      </c>
      <c r="U22" s="275">
        <v>192.36114355000001</v>
      </c>
      <c r="V22" s="275">
        <v>208.84314548</v>
      </c>
      <c r="W22" s="275">
        <v>194.36913533000001</v>
      </c>
      <c r="X22" s="275">
        <v>123.92572516</v>
      </c>
      <c r="Y22" s="275">
        <v>154.399856</v>
      </c>
      <c r="Z22" s="275">
        <v>132.11985741999999</v>
      </c>
      <c r="AA22" s="275">
        <v>218.62229354999999</v>
      </c>
      <c r="AB22" s="275">
        <v>185.06204621000001</v>
      </c>
      <c r="AC22" s="275">
        <v>84.822597419000004</v>
      </c>
      <c r="AD22" s="275">
        <v>123.96186833</v>
      </c>
      <c r="AE22" s="275">
        <v>133.23418710000001</v>
      </c>
      <c r="AF22" s="275">
        <v>167.05662867000001</v>
      </c>
      <c r="AG22" s="275">
        <v>224.09198194000001</v>
      </c>
      <c r="AH22" s="275">
        <v>220.55428677</v>
      </c>
      <c r="AI22" s="275">
        <v>168.33157499999999</v>
      </c>
      <c r="AJ22" s="275">
        <v>115.25277323</v>
      </c>
      <c r="AK22" s="275">
        <v>130.10520099999999</v>
      </c>
      <c r="AL22" s="275">
        <v>205.05069419</v>
      </c>
      <c r="AM22" s="275">
        <v>160.38375174000001</v>
      </c>
      <c r="AN22" s="275">
        <v>139.96355029</v>
      </c>
      <c r="AO22" s="275">
        <v>163.98484045000001</v>
      </c>
      <c r="AP22" s="275">
        <v>117.6326279</v>
      </c>
      <c r="AQ22" s="275">
        <v>138.00202734999999</v>
      </c>
      <c r="AR22" s="275">
        <v>144.07943177000001</v>
      </c>
      <c r="AS22" s="275">
        <v>163.93918454999999</v>
      </c>
      <c r="AT22" s="275">
        <v>137.05148560999999</v>
      </c>
      <c r="AU22" s="275">
        <v>104.02120429999999</v>
      </c>
      <c r="AV22" s="275">
        <v>91.955651709999998</v>
      </c>
      <c r="AW22" s="275">
        <v>131.20791610000001</v>
      </c>
      <c r="AX22" s="275">
        <v>192.50520793999999</v>
      </c>
      <c r="AY22" s="275">
        <v>194.12765641999999</v>
      </c>
      <c r="AZ22" s="275">
        <v>131.04174638999999</v>
      </c>
      <c r="BA22" s="275">
        <v>121.1902269</v>
      </c>
      <c r="BB22" s="275">
        <v>127.37492236999999</v>
      </c>
      <c r="BC22" s="275">
        <v>105.26533265</v>
      </c>
      <c r="BD22" s="275">
        <v>128.27363947000001</v>
      </c>
      <c r="BE22" s="275">
        <v>153.51166155000001</v>
      </c>
      <c r="BF22" s="275">
        <v>145.42823254999999</v>
      </c>
      <c r="BG22" s="275">
        <v>96.190810733000006</v>
      </c>
      <c r="BH22" s="275">
        <v>223.7807</v>
      </c>
      <c r="BI22" s="275">
        <v>207.941</v>
      </c>
      <c r="BJ22" s="338">
        <v>252.98070000000001</v>
      </c>
      <c r="BK22" s="338">
        <v>208.7653</v>
      </c>
      <c r="BL22" s="338">
        <v>188.06209999999999</v>
      </c>
      <c r="BM22" s="338">
        <v>154.65710000000001</v>
      </c>
      <c r="BN22" s="338">
        <v>66.358890000000002</v>
      </c>
      <c r="BO22" s="338">
        <v>49.261600000000001</v>
      </c>
      <c r="BP22" s="338">
        <v>118.89619999999999</v>
      </c>
      <c r="BQ22" s="338">
        <v>110.6156</v>
      </c>
      <c r="BR22" s="338">
        <v>91.267709999999994</v>
      </c>
      <c r="BS22" s="338">
        <v>40.891390000000001</v>
      </c>
      <c r="BT22" s="338">
        <v>141.83789999999999</v>
      </c>
      <c r="BU22" s="338">
        <v>154.47710000000001</v>
      </c>
      <c r="BV22" s="338">
        <v>210.24619999999999</v>
      </c>
    </row>
    <row r="23" spans="1:74" ht="11.1" customHeight="1" x14ac:dyDescent="0.2">
      <c r="A23" s="556" t="s">
        <v>394</v>
      </c>
      <c r="B23" s="557" t="s">
        <v>91</v>
      </c>
      <c r="C23" s="275">
        <v>397.39647323000003</v>
      </c>
      <c r="D23" s="275">
        <v>436.47780179</v>
      </c>
      <c r="E23" s="275">
        <v>421.64657419000002</v>
      </c>
      <c r="F23" s="275">
        <v>422.18298099999998</v>
      </c>
      <c r="G23" s="275">
        <v>463.49657225999999</v>
      </c>
      <c r="H23" s="275">
        <v>588.58224367000003</v>
      </c>
      <c r="I23" s="275">
        <v>683.86744677000002</v>
      </c>
      <c r="J23" s="275">
        <v>629.43537031999995</v>
      </c>
      <c r="K23" s="275">
        <v>593.13482733000001</v>
      </c>
      <c r="L23" s="275">
        <v>532.17323968000005</v>
      </c>
      <c r="M23" s="275">
        <v>462.55630967000002</v>
      </c>
      <c r="N23" s="275">
        <v>500.24148418999999</v>
      </c>
      <c r="O23" s="275">
        <v>480.59963193999999</v>
      </c>
      <c r="P23" s="275">
        <v>434.07704143000001</v>
      </c>
      <c r="Q23" s="275">
        <v>520.61673323000002</v>
      </c>
      <c r="R23" s="275">
        <v>462.55996133000002</v>
      </c>
      <c r="S23" s="275">
        <v>546.20087032000004</v>
      </c>
      <c r="T23" s="275">
        <v>592.73205132999999</v>
      </c>
      <c r="U23" s="275">
        <v>739.82728323000003</v>
      </c>
      <c r="V23" s="275">
        <v>745.96166547999997</v>
      </c>
      <c r="W23" s="275">
        <v>666.13928967000004</v>
      </c>
      <c r="X23" s="275">
        <v>579.51356032000001</v>
      </c>
      <c r="Y23" s="275">
        <v>527.43344533000004</v>
      </c>
      <c r="Z23" s="275">
        <v>506.41513515999998</v>
      </c>
      <c r="AA23" s="275">
        <v>515.70664581000005</v>
      </c>
      <c r="AB23" s="275">
        <v>501.15103930999999</v>
      </c>
      <c r="AC23" s="275">
        <v>512.73254128999997</v>
      </c>
      <c r="AD23" s="275">
        <v>541.31177066999999</v>
      </c>
      <c r="AE23" s="275">
        <v>569.84905871000001</v>
      </c>
      <c r="AF23" s="275">
        <v>685.96702100000005</v>
      </c>
      <c r="AG23" s="275">
        <v>839.12878548000003</v>
      </c>
      <c r="AH23" s="275">
        <v>868.49936806000005</v>
      </c>
      <c r="AI23" s="275">
        <v>685.53290267</v>
      </c>
      <c r="AJ23" s="275">
        <v>531.47592968000004</v>
      </c>
      <c r="AK23" s="275">
        <v>506.22516899999999</v>
      </c>
      <c r="AL23" s="275">
        <v>523.11188742000002</v>
      </c>
      <c r="AM23" s="275">
        <v>526.71091132000004</v>
      </c>
      <c r="AN23" s="275">
        <v>513.77985475000003</v>
      </c>
      <c r="AO23" s="275">
        <v>524.44998644999998</v>
      </c>
      <c r="AP23" s="275">
        <v>490.20382667000001</v>
      </c>
      <c r="AQ23" s="275">
        <v>474.24488442000001</v>
      </c>
      <c r="AR23" s="275">
        <v>618.53977646999999</v>
      </c>
      <c r="AS23" s="275">
        <v>749.50161461000005</v>
      </c>
      <c r="AT23" s="275">
        <v>712.37567848000003</v>
      </c>
      <c r="AU23" s="275">
        <v>644.95891176999999</v>
      </c>
      <c r="AV23" s="275">
        <v>575.21461873999999</v>
      </c>
      <c r="AW23" s="275">
        <v>494.47684643000002</v>
      </c>
      <c r="AX23" s="275">
        <v>526.95685632000004</v>
      </c>
      <c r="AY23" s="275">
        <v>464.80431861</v>
      </c>
      <c r="AZ23" s="275">
        <v>508.16557739000001</v>
      </c>
      <c r="BA23" s="275">
        <v>527.20558980999999</v>
      </c>
      <c r="BB23" s="275">
        <v>486.83811713</v>
      </c>
      <c r="BC23" s="275">
        <v>481.05725616000001</v>
      </c>
      <c r="BD23" s="275">
        <v>615.00182376999999</v>
      </c>
      <c r="BE23" s="275">
        <v>799.11370267999996</v>
      </c>
      <c r="BF23" s="275">
        <v>841.97800768000002</v>
      </c>
      <c r="BG23" s="275">
        <v>706.20949323000002</v>
      </c>
      <c r="BH23" s="275">
        <v>586.5154</v>
      </c>
      <c r="BI23" s="275">
        <v>544.11779999999999</v>
      </c>
      <c r="BJ23" s="338">
        <v>545.32619999999997</v>
      </c>
      <c r="BK23" s="338">
        <v>513.70349999999996</v>
      </c>
      <c r="BL23" s="338">
        <v>539.30550000000005</v>
      </c>
      <c r="BM23" s="338">
        <v>546.79960000000005</v>
      </c>
      <c r="BN23" s="338">
        <v>506.3306</v>
      </c>
      <c r="BO23" s="338">
        <v>565.92420000000004</v>
      </c>
      <c r="BP23" s="338">
        <v>720.50959999999998</v>
      </c>
      <c r="BQ23" s="338">
        <v>813.53610000000003</v>
      </c>
      <c r="BR23" s="338">
        <v>788.5258</v>
      </c>
      <c r="BS23" s="338">
        <v>658.6857</v>
      </c>
      <c r="BT23" s="338">
        <v>620.62049999999999</v>
      </c>
      <c r="BU23" s="338">
        <v>597.97460000000001</v>
      </c>
      <c r="BV23" s="338">
        <v>586.36090000000002</v>
      </c>
    </row>
    <row r="24" spans="1:74" ht="11.1" customHeight="1" x14ac:dyDescent="0.2">
      <c r="A24" s="556" t="s">
        <v>395</v>
      </c>
      <c r="B24" s="559" t="s">
        <v>375</v>
      </c>
      <c r="C24" s="275">
        <v>106.26682934999999</v>
      </c>
      <c r="D24" s="275">
        <v>28.938771071000001</v>
      </c>
      <c r="E24" s="275">
        <v>27.759764193999999</v>
      </c>
      <c r="F24" s="275">
        <v>1.5723689999999999</v>
      </c>
      <c r="G24" s="275">
        <v>2.2529745161000001</v>
      </c>
      <c r="H24" s="275">
        <v>2.1411833332999999</v>
      </c>
      <c r="I24" s="275">
        <v>3.0921970968000001</v>
      </c>
      <c r="J24" s="275">
        <v>3.2880348386999998</v>
      </c>
      <c r="K24" s="275">
        <v>2.0424329999999999</v>
      </c>
      <c r="L24" s="275">
        <v>1.4075925806</v>
      </c>
      <c r="M24" s="275">
        <v>2.4224933332999998</v>
      </c>
      <c r="N24" s="275">
        <v>3.8468545161000001</v>
      </c>
      <c r="O24" s="275">
        <v>23.200439676999999</v>
      </c>
      <c r="P24" s="275">
        <v>119.56993357</v>
      </c>
      <c r="Q24" s="275">
        <v>6.4290329032000004</v>
      </c>
      <c r="R24" s="275">
        <v>2.0073370000000001</v>
      </c>
      <c r="S24" s="275">
        <v>2.5658312902999998</v>
      </c>
      <c r="T24" s="275">
        <v>2.1096110000000001</v>
      </c>
      <c r="U24" s="275">
        <v>4.5978787096999998</v>
      </c>
      <c r="V24" s="275">
        <v>3.5464693548000001</v>
      </c>
      <c r="W24" s="275">
        <v>4.2955750000000004</v>
      </c>
      <c r="X24" s="275">
        <v>2.1991425805999998</v>
      </c>
      <c r="Y24" s="275">
        <v>2.130487</v>
      </c>
      <c r="Z24" s="275">
        <v>2.2188041935</v>
      </c>
      <c r="AA24" s="275">
        <v>6.4746664516000001</v>
      </c>
      <c r="AB24" s="275">
        <v>13.729066207000001</v>
      </c>
      <c r="AC24" s="275">
        <v>1.8494803226000001</v>
      </c>
      <c r="AD24" s="275">
        <v>1.7825470000000001</v>
      </c>
      <c r="AE24" s="275">
        <v>2.2043525806000002</v>
      </c>
      <c r="AF24" s="275">
        <v>2.0441483332999999</v>
      </c>
      <c r="AG24" s="275">
        <v>5.3244261289999999</v>
      </c>
      <c r="AH24" s="275">
        <v>6.6829535484000004</v>
      </c>
      <c r="AI24" s="275">
        <v>3.4786843332999999</v>
      </c>
      <c r="AJ24" s="275">
        <v>3.3629464516000001</v>
      </c>
      <c r="AK24" s="275">
        <v>7.5605770000000003</v>
      </c>
      <c r="AL24" s="275">
        <v>6.3984432258000004</v>
      </c>
      <c r="AM24" s="275">
        <v>4.3322703226000003</v>
      </c>
      <c r="AN24" s="275">
        <v>3.8027975000000001</v>
      </c>
      <c r="AO24" s="275">
        <v>2.2000728710000002</v>
      </c>
      <c r="AP24" s="275">
        <v>1.1973071</v>
      </c>
      <c r="AQ24" s="275">
        <v>2.0617538387000001</v>
      </c>
      <c r="AR24" s="275">
        <v>2.7661707</v>
      </c>
      <c r="AS24" s="275">
        <v>2.2190967097000001</v>
      </c>
      <c r="AT24" s="275">
        <v>2.5126945805999998</v>
      </c>
      <c r="AU24" s="275">
        <v>2.0329790333000002</v>
      </c>
      <c r="AV24" s="275">
        <v>1.3444902903</v>
      </c>
      <c r="AW24" s="275">
        <v>2.2731800333000001</v>
      </c>
      <c r="AX24" s="275">
        <v>33.777377096999999</v>
      </c>
      <c r="AY24" s="275">
        <v>90.006291645000005</v>
      </c>
      <c r="AZ24" s="275">
        <v>2.4636435357000002</v>
      </c>
      <c r="BA24" s="275">
        <v>2.0321675805999999</v>
      </c>
      <c r="BB24" s="275">
        <v>2.6945316667000001</v>
      </c>
      <c r="BC24" s="275">
        <v>3.0264253548000002</v>
      </c>
      <c r="BD24" s="275">
        <v>3.7003300000000001</v>
      </c>
      <c r="BE24" s="275">
        <v>3.5223962258000001</v>
      </c>
      <c r="BF24" s="275">
        <v>4.2706349032000004</v>
      </c>
      <c r="BG24" s="275">
        <v>2.5623515333000002</v>
      </c>
      <c r="BH24" s="275">
        <v>2.2621380000000002</v>
      </c>
      <c r="BI24" s="275">
        <v>3.3823289999999999</v>
      </c>
      <c r="BJ24" s="338">
        <v>6.0933260000000002</v>
      </c>
      <c r="BK24" s="338">
        <v>27.187480000000001</v>
      </c>
      <c r="BL24" s="338">
        <v>7.1660180000000002</v>
      </c>
      <c r="BM24" s="338">
        <v>3.8497129999999999</v>
      </c>
      <c r="BN24" s="338">
        <v>1.718707</v>
      </c>
      <c r="BO24" s="338">
        <v>2.202518</v>
      </c>
      <c r="BP24" s="338">
        <v>2.9544239999999999</v>
      </c>
      <c r="BQ24" s="338">
        <v>4.8728100000000003</v>
      </c>
      <c r="BR24" s="338">
        <v>3.8617900000000001</v>
      </c>
      <c r="BS24" s="338">
        <v>2.7672270000000001</v>
      </c>
      <c r="BT24" s="338">
        <v>2.3784969999999999</v>
      </c>
      <c r="BU24" s="338">
        <v>3.2928739999999999</v>
      </c>
      <c r="BV24" s="338">
        <v>6.3742619999999999</v>
      </c>
    </row>
    <row r="25" spans="1:74" ht="11.1" customHeight="1" x14ac:dyDescent="0.2">
      <c r="A25" s="556" t="s">
        <v>396</v>
      </c>
      <c r="B25" s="559" t="s">
        <v>92</v>
      </c>
      <c r="C25" s="275">
        <v>2.1183838709999998</v>
      </c>
      <c r="D25" s="275">
        <v>1.7249003570999999</v>
      </c>
      <c r="E25" s="275">
        <v>1.2949948387000001</v>
      </c>
      <c r="F25" s="275">
        <v>1.8171453333000001</v>
      </c>
      <c r="G25" s="275">
        <v>1.7500458065</v>
      </c>
      <c r="H25" s="275">
        <v>1.6954223333</v>
      </c>
      <c r="I25" s="275">
        <v>1.8368693547999999</v>
      </c>
      <c r="J25" s="275">
        <v>1.8206745161</v>
      </c>
      <c r="K25" s="275">
        <v>1.8394566667000001</v>
      </c>
      <c r="L25" s="275">
        <v>1.6418699999999999</v>
      </c>
      <c r="M25" s="275">
        <v>1.9303506667000001</v>
      </c>
      <c r="N25" s="275">
        <v>1.9787748386999999</v>
      </c>
      <c r="O25" s="275">
        <v>1.9850977419</v>
      </c>
      <c r="P25" s="275">
        <v>1.6350939285999999</v>
      </c>
      <c r="Q25" s="275">
        <v>1.8638345161000001</v>
      </c>
      <c r="R25" s="275">
        <v>2.1015853333000001</v>
      </c>
      <c r="S25" s="275">
        <v>1.7998412903000001</v>
      </c>
      <c r="T25" s="275">
        <v>1.6528776667</v>
      </c>
      <c r="U25" s="275">
        <v>1.7227780644999999</v>
      </c>
      <c r="V25" s="275">
        <v>1.7013632258</v>
      </c>
      <c r="W25" s="275">
        <v>1.6931816666999999</v>
      </c>
      <c r="X25" s="275">
        <v>1.6829383871000001</v>
      </c>
      <c r="Y25" s="275">
        <v>1.6772386667000001</v>
      </c>
      <c r="Z25" s="275">
        <v>1.5583522581</v>
      </c>
      <c r="AA25" s="275">
        <v>1.5218787096999999</v>
      </c>
      <c r="AB25" s="275">
        <v>2.005117931</v>
      </c>
      <c r="AC25" s="275">
        <v>2.1343748386999999</v>
      </c>
      <c r="AD25" s="275">
        <v>2.2855759999999998</v>
      </c>
      <c r="AE25" s="275">
        <v>2.1254300000000002</v>
      </c>
      <c r="AF25" s="275">
        <v>1.7123833333</v>
      </c>
      <c r="AG25" s="275">
        <v>1.9410183871</v>
      </c>
      <c r="AH25" s="275">
        <v>1.9239490322999999</v>
      </c>
      <c r="AI25" s="275">
        <v>1.6462336666999999</v>
      </c>
      <c r="AJ25" s="275">
        <v>1.6615025805999999</v>
      </c>
      <c r="AK25" s="275">
        <v>1.9741423333000001</v>
      </c>
      <c r="AL25" s="275">
        <v>1.8561764516000001</v>
      </c>
      <c r="AM25" s="275">
        <v>1.9023466452</v>
      </c>
      <c r="AN25" s="275">
        <v>1.8689121786</v>
      </c>
      <c r="AO25" s="275">
        <v>1.9435697742</v>
      </c>
      <c r="AP25" s="275">
        <v>1.8406931666999999</v>
      </c>
      <c r="AQ25" s="275">
        <v>1.8129038710000001</v>
      </c>
      <c r="AR25" s="275">
        <v>1.7615804333</v>
      </c>
      <c r="AS25" s="275">
        <v>1.6791021934999999</v>
      </c>
      <c r="AT25" s="275">
        <v>1.6661566774000001</v>
      </c>
      <c r="AU25" s="275">
        <v>1.7034855667</v>
      </c>
      <c r="AV25" s="275">
        <v>1.5918475161000001</v>
      </c>
      <c r="AW25" s="275">
        <v>1.8130877332999999</v>
      </c>
      <c r="AX25" s="275">
        <v>2.2968065484000002</v>
      </c>
      <c r="AY25" s="275">
        <v>1.6182865484</v>
      </c>
      <c r="AZ25" s="275">
        <v>1.7438529643</v>
      </c>
      <c r="BA25" s="275">
        <v>1.9555527742000001</v>
      </c>
      <c r="BB25" s="275">
        <v>1.5041566</v>
      </c>
      <c r="BC25" s="275">
        <v>1.2830756774000001</v>
      </c>
      <c r="BD25" s="275">
        <v>1.7328157666999999</v>
      </c>
      <c r="BE25" s="275">
        <v>1.9530182903</v>
      </c>
      <c r="BF25" s="275">
        <v>2.0853358064999998</v>
      </c>
      <c r="BG25" s="275">
        <v>1.6578433667000001</v>
      </c>
      <c r="BH25" s="275">
        <v>1.5918479999999999</v>
      </c>
      <c r="BI25" s="275">
        <v>1.813088</v>
      </c>
      <c r="BJ25" s="338">
        <v>2.2968069999999998</v>
      </c>
      <c r="BK25" s="338">
        <v>1.618287</v>
      </c>
      <c r="BL25" s="338">
        <v>1.7438530000000001</v>
      </c>
      <c r="BM25" s="338">
        <v>1.9555530000000001</v>
      </c>
      <c r="BN25" s="338">
        <v>1.504157</v>
      </c>
      <c r="BO25" s="338">
        <v>1.2830760000000001</v>
      </c>
      <c r="BP25" s="338">
        <v>1.7328159999999999</v>
      </c>
      <c r="BQ25" s="338">
        <v>1.9530179999999999</v>
      </c>
      <c r="BR25" s="338">
        <v>2.0853359999999999</v>
      </c>
      <c r="BS25" s="338">
        <v>1.657843</v>
      </c>
      <c r="BT25" s="338">
        <v>1.5918460000000001</v>
      </c>
      <c r="BU25" s="338">
        <v>1.8130839999999999</v>
      </c>
      <c r="BV25" s="338">
        <v>2.2968069999999998</v>
      </c>
    </row>
    <row r="26" spans="1:74" ht="11.1" customHeight="1" x14ac:dyDescent="0.2">
      <c r="A26" s="556" t="s">
        <v>397</v>
      </c>
      <c r="B26" s="559" t="s">
        <v>93</v>
      </c>
      <c r="C26" s="275">
        <v>561.76225806000002</v>
      </c>
      <c r="D26" s="275">
        <v>567.38092857000004</v>
      </c>
      <c r="E26" s="275">
        <v>499.13374193999999</v>
      </c>
      <c r="F26" s="275">
        <v>433.56959999999998</v>
      </c>
      <c r="G26" s="275">
        <v>457.31193547999999</v>
      </c>
      <c r="H26" s="275">
        <v>522.86966667000002</v>
      </c>
      <c r="I26" s="275">
        <v>539.76841935000004</v>
      </c>
      <c r="J26" s="275">
        <v>554.11306451999997</v>
      </c>
      <c r="K26" s="275">
        <v>522.17769999999996</v>
      </c>
      <c r="L26" s="275">
        <v>512.15022581000005</v>
      </c>
      <c r="M26" s="275">
        <v>513.35373332999995</v>
      </c>
      <c r="N26" s="275">
        <v>567.80025806000003</v>
      </c>
      <c r="O26" s="275">
        <v>566.40729032000002</v>
      </c>
      <c r="P26" s="275">
        <v>547.83707143000004</v>
      </c>
      <c r="Q26" s="275">
        <v>519.65599999999995</v>
      </c>
      <c r="R26" s="275">
        <v>479.36856667000001</v>
      </c>
      <c r="S26" s="275">
        <v>462.58164515999999</v>
      </c>
      <c r="T26" s="275">
        <v>557.24666666999997</v>
      </c>
      <c r="U26" s="275">
        <v>553.77574193999999</v>
      </c>
      <c r="V26" s="275">
        <v>548.19193547999998</v>
      </c>
      <c r="W26" s="275">
        <v>523.89596667000001</v>
      </c>
      <c r="X26" s="275">
        <v>456.87277418999997</v>
      </c>
      <c r="Y26" s="275">
        <v>486.92919999999998</v>
      </c>
      <c r="Z26" s="275">
        <v>554.08429032000004</v>
      </c>
      <c r="AA26" s="275">
        <v>563.29370968000001</v>
      </c>
      <c r="AB26" s="275">
        <v>554.28082758999994</v>
      </c>
      <c r="AC26" s="275">
        <v>512.40658065000002</v>
      </c>
      <c r="AD26" s="275">
        <v>438.58833333000001</v>
      </c>
      <c r="AE26" s="275">
        <v>477.96261290000001</v>
      </c>
      <c r="AF26" s="275">
        <v>466.50613333000001</v>
      </c>
      <c r="AG26" s="275">
        <v>494.33712903000003</v>
      </c>
      <c r="AH26" s="275">
        <v>534.16603225999995</v>
      </c>
      <c r="AI26" s="275">
        <v>519.83860000000004</v>
      </c>
      <c r="AJ26" s="275">
        <v>501.58583871000002</v>
      </c>
      <c r="AK26" s="275">
        <v>528.71983333000003</v>
      </c>
      <c r="AL26" s="275">
        <v>543.58454839000001</v>
      </c>
      <c r="AM26" s="275">
        <v>556.14474194000002</v>
      </c>
      <c r="AN26" s="275">
        <v>544.23299999999995</v>
      </c>
      <c r="AO26" s="275">
        <v>516.55022581000003</v>
      </c>
      <c r="AP26" s="275">
        <v>423.9135</v>
      </c>
      <c r="AQ26" s="275">
        <v>455.39193547999997</v>
      </c>
      <c r="AR26" s="275">
        <v>548.73363332999998</v>
      </c>
      <c r="AS26" s="275">
        <v>555.19716129000005</v>
      </c>
      <c r="AT26" s="275">
        <v>549.60664515999997</v>
      </c>
      <c r="AU26" s="275">
        <v>540.60733332999996</v>
      </c>
      <c r="AV26" s="275">
        <v>498.15300000000002</v>
      </c>
      <c r="AW26" s="275">
        <v>527.81933332999995</v>
      </c>
      <c r="AX26" s="275">
        <v>561.43035483999995</v>
      </c>
      <c r="AY26" s="275">
        <v>570.33490323000001</v>
      </c>
      <c r="AZ26" s="275">
        <v>557.43553570999995</v>
      </c>
      <c r="BA26" s="275">
        <v>528.09848387</v>
      </c>
      <c r="BB26" s="275">
        <v>444.84269999999998</v>
      </c>
      <c r="BC26" s="275">
        <v>519.95625805999998</v>
      </c>
      <c r="BD26" s="275">
        <v>554.99763332999999</v>
      </c>
      <c r="BE26" s="275">
        <v>549.44941934999997</v>
      </c>
      <c r="BF26" s="275">
        <v>529.77625806000003</v>
      </c>
      <c r="BG26" s="275">
        <v>494.18509999999998</v>
      </c>
      <c r="BH26" s="275">
        <v>427.42110000000002</v>
      </c>
      <c r="BI26" s="275">
        <v>509.41370000000001</v>
      </c>
      <c r="BJ26" s="338">
        <v>530.05989999999997</v>
      </c>
      <c r="BK26" s="338">
        <v>542.06410000000005</v>
      </c>
      <c r="BL26" s="338">
        <v>518.29679999999996</v>
      </c>
      <c r="BM26" s="338">
        <v>477.67290000000003</v>
      </c>
      <c r="BN26" s="338">
        <v>449.79390000000001</v>
      </c>
      <c r="BO26" s="338">
        <v>474.8913</v>
      </c>
      <c r="BP26" s="338">
        <v>502.36700000000002</v>
      </c>
      <c r="BQ26" s="338">
        <v>511.5077</v>
      </c>
      <c r="BR26" s="338">
        <v>514.44380000000001</v>
      </c>
      <c r="BS26" s="338">
        <v>494.72379999999998</v>
      </c>
      <c r="BT26" s="338">
        <v>430.75</v>
      </c>
      <c r="BU26" s="338">
        <v>459.44150000000002</v>
      </c>
      <c r="BV26" s="338">
        <v>498.63589999999999</v>
      </c>
    </row>
    <row r="27" spans="1:74" ht="11.1" customHeight="1" x14ac:dyDescent="0.2">
      <c r="A27" s="556" t="s">
        <v>398</v>
      </c>
      <c r="B27" s="559" t="s">
        <v>399</v>
      </c>
      <c r="C27" s="275">
        <v>94.861914193999993</v>
      </c>
      <c r="D27" s="275">
        <v>88.234561786</v>
      </c>
      <c r="E27" s="275">
        <v>90.879187419000004</v>
      </c>
      <c r="F27" s="275">
        <v>110.30682433</v>
      </c>
      <c r="G27" s="275">
        <v>114.42208194</v>
      </c>
      <c r="H27" s="275">
        <v>97.798197333000005</v>
      </c>
      <c r="I27" s="275">
        <v>92.135398386999995</v>
      </c>
      <c r="J27" s="275">
        <v>89.286024515999998</v>
      </c>
      <c r="K27" s="275">
        <v>78.615817332999995</v>
      </c>
      <c r="L27" s="275">
        <v>83.094933225999995</v>
      </c>
      <c r="M27" s="275">
        <v>90.028127999999995</v>
      </c>
      <c r="N27" s="275">
        <v>104.1587529</v>
      </c>
      <c r="O27" s="275">
        <v>90.430774193999994</v>
      </c>
      <c r="P27" s="275">
        <v>81.355725714000002</v>
      </c>
      <c r="Q27" s="275">
        <v>89.229164515999997</v>
      </c>
      <c r="R27" s="275">
        <v>107.23759533</v>
      </c>
      <c r="S27" s="275">
        <v>90.027708709999999</v>
      </c>
      <c r="T27" s="275">
        <v>101.620013</v>
      </c>
      <c r="U27" s="275">
        <v>104.92501935</v>
      </c>
      <c r="V27" s="275">
        <v>88.301981290000001</v>
      </c>
      <c r="W27" s="275">
        <v>81.933304332999995</v>
      </c>
      <c r="X27" s="275">
        <v>83.779735806000005</v>
      </c>
      <c r="Y27" s="275">
        <v>94.722343667000004</v>
      </c>
      <c r="Z27" s="275">
        <v>101.96846128999999</v>
      </c>
      <c r="AA27" s="275">
        <v>103.59140581</v>
      </c>
      <c r="AB27" s="275">
        <v>110.37136103</v>
      </c>
      <c r="AC27" s="275">
        <v>109.42482097</v>
      </c>
      <c r="AD27" s="275">
        <v>110.13357967</v>
      </c>
      <c r="AE27" s="275">
        <v>99.519352581000007</v>
      </c>
      <c r="AF27" s="275">
        <v>87.085843667000006</v>
      </c>
      <c r="AG27" s="275">
        <v>80.853206451999995</v>
      </c>
      <c r="AH27" s="275">
        <v>77.615406773999993</v>
      </c>
      <c r="AI27" s="275">
        <v>71.917047667000006</v>
      </c>
      <c r="AJ27" s="275">
        <v>74.495124193999999</v>
      </c>
      <c r="AK27" s="275">
        <v>86.436520333000004</v>
      </c>
      <c r="AL27" s="275">
        <v>94.307336774000007</v>
      </c>
      <c r="AM27" s="275">
        <v>99.910094516000001</v>
      </c>
      <c r="AN27" s="275">
        <v>108.70306804000001</v>
      </c>
      <c r="AO27" s="275">
        <v>117.669611</v>
      </c>
      <c r="AP27" s="275">
        <v>120.00313253</v>
      </c>
      <c r="AQ27" s="275">
        <v>125.20694274</v>
      </c>
      <c r="AR27" s="275">
        <v>115.30636507</v>
      </c>
      <c r="AS27" s="275">
        <v>108.15564419</v>
      </c>
      <c r="AT27" s="275">
        <v>97.173422322999997</v>
      </c>
      <c r="AU27" s="275">
        <v>87.171986067000006</v>
      </c>
      <c r="AV27" s="275">
        <v>86.022029032000006</v>
      </c>
      <c r="AW27" s="275">
        <v>117.42946213</v>
      </c>
      <c r="AX27" s="275">
        <v>103.65142400000001</v>
      </c>
      <c r="AY27" s="275">
        <v>97.741734194000003</v>
      </c>
      <c r="AZ27" s="275">
        <v>110.55550843</v>
      </c>
      <c r="BA27" s="275">
        <v>116.52398603</v>
      </c>
      <c r="BB27" s="275">
        <v>114.13537817</v>
      </c>
      <c r="BC27" s="275">
        <v>114.9841109</v>
      </c>
      <c r="BD27" s="275">
        <v>111.35260167</v>
      </c>
      <c r="BE27" s="275">
        <v>106.35390042</v>
      </c>
      <c r="BF27" s="275">
        <v>107.12199452</v>
      </c>
      <c r="BG27" s="275">
        <v>105.56795080000001</v>
      </c>
      <c r="BH27" s="275">
        <v>75.011719999999997</v>
      </c>
      <c r="BI27" s="275">
        <v>102.0296</v>
      </c>
      <c r="BJ27" s="338">
        <v>107.0712</v>
      </c>
      <c r="BK27" s="338">
        <v>102.0466</v>
      </c>
      <c r="BL27" s="338">
        <v>102.2542</v>
      </c>
      <c r="BM27" s="338">
        <v>113.0243</v>
      </c>
      <c r="BN27" s="338">
        <v>105.1999</v>
      </c>
      <c r="BO27" s="338">
        <v>102.4234</v>
      </c>
      <c r="BP27" s="338">
        <v>101.9738</v>
      </c>
      <c r="BQ27" s="338">
        <v>105.7754</v>
      </c>
      <c r="BR27" s="338">
        <v>100.893</v>
      </c>
      <c r="BS27" s="338">
        <v>91.360230000000001</v>
      </c>
      <c r="BT27" s="338">
        <v>73.631649999999993</v>
      </c>
      <c r="BU27" s="338">
        <v>97.422920000000005</v>
      </c>
      <c r="BV27" s="338">
        <v>104.4584</v>
      </c>
    </row>
    <row r="28" spans="1:74" ht="11.1" customHeight="1" x14ac:dyDescent="0.2">
      <c r="A28" s="556" t="s">
        <v>400</v>
      </c>
      <c r="B28" s="557" t="s">
        <v>442</v>
      </c>
      <c r="C28" s="275">
        <v>72.571528709999995</v>
      </c>
      <c r="D28" s="275">
        <v>69.176563571000003</v>
      </c>
      <c r="E28" s="275">
        <v>73.380071290000004</v>
      </c>
      <c r="F28" s="275">
        <v>71.544529667000006</v>
      </c>
      <c r="G28" s="275">
        <v>58.273171290000001</v>
      </c>
      <c r="H28" s="275">
        <v>56.512513333000001</v>
      </c>
      <c r="I28" s="275">
        <v>59.542444516000003</v>
      </c>
      <c r="J28" s="275">
        <v>55.763563226000002</v>
      </c>
      <c r="K28" s="275">
        <v>59.378524667000001</v>
      </c>
      <c r="L28" s="275">
        <v>67.548927418999995</v>
      </c>
      <c r="M28" s="275">
        <v>77.659654666999998</v>
      </c>
      <c r="N28" s="275">
        <v>68.715320968</v>
      </c>
      <c r="O28" s="275">
        <v>75.558163871000005</v>
      </c>
      <c r="P28" s="275">
        <v>69.735666070999997</v>
      </c>
      <c r="Q28" s="275">
        <v>74.407206451999997</v>
      </c>
      <c r="R28" s="275">
        <v>69.188451333000003</v>
      </c>
      <c r="S28" s="275">
        <v>59.305727742000002</v>
      </c>
      <c r="T28" s="275">
        <v>58.153454332999999</v>
      </c>
      <c r="U28" s="275">
        <v>55.571797097000001</v>
      </c>
      <c r="V28" s="275">
        <v>56.138848709999998</v>
      </c>
      <c r="W28" s="275">
        <v>56.226597667</v>
      </c>
      <c r="X28" s="275">
        <v>67.784682580999998</v>
      </c>
      <c r="Y28" s="275">
        <v>74.138346333000001</v>
      </c>
      <c r="Z28" s="275">
        <v>71.179994839000003</v>
      </c>
      <c r="AA28" s="275">
        <v>77.266930645000002</v>
      </c>
      <c r="AB28" s="275">
        <v>78.167674137999995</v>
      </c>
      <c r="AC28" s="275">
        <v>71.707420967999994</v>
      </c>
      <c r="AD28" s="275">
        <v>60.505159667000001</v>
      </c>
      <c r="AE28" s="275">
        <v>58.047239032</v>
      </c>
      <c r="AF28" s="275">
        <v>64.641616999999997</v>
      </c>
      <c r="AG28" s="275">
        <v>59.785901934999998</v>
      </c>
      <c r="AH28" s="275">
        <v>59.617389355</v>
      </c>
      <c r="AI28" s="275">
        <v>58.188195667000002</v>
      </c>
      <c r="AJ28" s="275">
        <v>64.932718386999994</v>
      </c>
      <c r="AK28" s="275">
        <v>72.657719</v>
      </c>
      <c r="AL28" s="275">
        <v>83.841235806</v>
      </c>
      <c r="AM28" s="275">
        <v>70.904071999999999</v>
      </c>
      <c r="AN28" s="275">
        <v>85.117771321000006</v>
      </c>
      <c r="AO28" s="275">
        <v>81.938711419000001</v>
      </c>
      <c r="AP28" s="275">
        <v>67.556707732999996</v>
      </c>
      <c r="AQ28" s="275">
        <v>67.037072128999995</v>
      </c>
      <c r="AR28" s="275">
        <v>69.520367766999996</v>
      </c>
      <c r="AS28" s="275">
        <v>60.243547258</v>
      </c>
      <c r="AT28" s="275">
        <v>60.668139644999997</v>
      </c>
      <c r="AU28" s="275">
        <v>59.441929633000001</v>
      </c>
      <c r="AV28" s="275">
        <v>71.848294160999998</v>
      </c>
      <c r="AW28" s="275">
        <v>78.679951867</v>
      </c>
      <c r="AX28" s="275">
        <v>79.268051032000002</v>
      </c>
      <c r="AY28" s="275">
        <v>78.901874613000004</v>
      </c>
      <c r="AZ28" s="275">
        <v>85.331613286000007</v>
      </c>
      <c r="BA28" s="275">
        <v>79.382541290000006</v>
      </c>
      <c r="BB28" s="275">
        <v>78.024861866999998</v>
      </c>
      <c r="BC28" s="275">
        <v>72.355875644999998</v>
      </c>
      <c r="BD28" s="275">
        <v>79.042399799999998</v>
      </c>
      <c r="BE28" s="275">
        <v>70.798643806000001</v>
      </c>
      <c r="BF28" s="275">
        <v>72.669032354999999</v>
      </c>
      <c r="BG28" s="275">
        <v>71.360411166999995</v>
      </c>
      <c r="BH28" s="275">
        <v>77.8947</v>
      </c>
      <c r="BI28" s="275">
        <v>84.06138</v>
      </c>
      <c r="BJ28" s="338">
        <v>83.921729999999997</v>
      </c>
      <c r="BK28" s="338">
        <v>83.916380000000004</v>
      </c>
      <c r="BL28" s="338">
        <v>86.598410000000001</v>
      </c>
      <c r="BM28" s="338">
        <v>85.967359999999999</v>
      </c>
      <c r="BN28" s="338">
        <v>82.096069999999997</v>
      </c>
      <c r="BO28" s="338">
        <v>73.750339999999994</v>
      </c>
      <c r="BP28" s="338">
        <v>76.042519999999996</v>
      </c>
      <c r="BQ28" s="338">
        <v>69.971639999999994</v>
      </c>
      <c r="BR28" s="338">
        <v>69.409149999999997</v>
      </c>
      <c r="BS28" s="338">
        <v>72.106279999999998</v>
      </c>
      <c r="BT28" s="338">
        <v>80.239379999999997</v>
      </c>
      <c r="BU28" s="338">
        <v>86.373810000000006</v>
      </c>
      <c r="BV28" s="338">
        <v>89.093459999999993</v>
      </c>
    </row>
    <row r="29" spans="1:74" ht="11.1" customHeight="1" x14ac:dyDescent="0.2">
      <c r="A29" s="556" t="s">
        <v>401</v>
      </c>
      <c r="B29" s="559" t="s">
        <v>389</v>
      </c>
      <c r="C29" s="275">
        <v>10.552771935000001</v>
      </c>
      <c r="D29" s="275">
        <v>10.281851429</v>
      </c>
      <c r="E29" s="275">
        <v>11.666199032</v>
      </c>
      <c r="F29" s="275">
        <v>11.441092666999999</v>
      </c>
      <c r="G29" s="275">
        <v>12.201034194</v>
      </c>
      <c r="H29" s="275">
        <v>12.679752333</v>
      </c>
      <c r="I29" s="275">
        <v>12.81438129</v>
      </c>
      <c r="J29" s="275">
        <v>12.876300968000001</v>
      </c>
      <c r="K29" s="275">
        <v>12.813057667000001</v>
      </c>
      <c r="L29" s="275">
        <v>12.051536452000001</v>
      </c>
      <c r="M29" s="275">
        <v>12.898610667</v>
      </c>
      <c r="N29" s="275">
        <v>12.608391613</v>
      </c>
      <c r="O29" s="275">
        <v>11.326132257999999</v>
      </c>
      <c r="P29" s="275">
        <v>10.208188571000001</v>
      </c>
      <c r="Q29" s="275">
        <v>10.457227097000001</v>
      </c>
      <c r="R29" s="275">
        <v>10.800702333</v>
      </c>
      <c r="S29" s="275">
        <v>11.271848387</v>
      </c>
      <c r="T29" s="275">
        <v>11.935196667</v>
      </c>
      <c r="U29" s="275">
        <v>11.997068387000001</v>
      </c>
      <c r="V29" s="275">
        <v>12.367820968</v>
      </c>
      <c r="W29" s="275">
        <v>12.088352667000001</v>
      </c>
      <c r="X29" s="275">
        <v>11.207636451999999</v>
      </c>
      <c r="Y29" s="275">
        <v>12.460825</v>
      </c>
      <c r="Z29" s="275">
        <v>12.325805484</v>
      </c>
      <c r="AA29" s="275">
        <v>11.654644515999999</v>
      </c>
      <c r="AB29" s="275">
        <v>11.440333448000001</v>
      </c>
      <c r="AC29" s="275">
        <v>10.979887742000001</v>
      </c>
      <c r="AD29" s="275">
        <v>11.115980333</v>
      </c>
      <c r="AE29" s="275">
        <v>11.602644839</v>
      </c>
      <c r="AF29" s="275">
        <v>11.495900667000001</v>
      </c>
      <c r="AG29" s="275">
        <v>11.705233548000001</v>
      </c>
      <c r="AH29" s="275">
        <v>11.867179354999999</v>
      </c>
      <c r="AI29" s="275">
        <v>11.237517</v>
      </c>
      <c r="AJ29" s="275">
        <v>10.834777097</v>
      </c>
      <c r="AK29" s="275">
        <v>11.533239667</v>
      </c>
      <c r="AL29" s="275">
        <v>11.814403226</v>
      </c>
      <c r="AM29" s="275">
        <v>11.340398871</v>
      </c>
      <c r="AN29" s="275">
        <v>11.192745178999999</v>
      </c>
      <c r="AO29" s="275">
        <v>10.869031290000001</v>
      </c>
      <c r="AP29" s="275">
        <v>10.751341967</v>
      </c>
      <c r="AQ29" s="275">
        <v>11.482719548</v>
      </c>
      <c r="AR29" s="275">
        <v>11.912409833</v>
      </c>
      <c r="AS29" s="275">
        <v>12.107558967999999</v>
      </c>
      <c r="AT29" s="275">
        <v>12.475197806000001</v>
      </c>
      <c r="AU29" s="275">
        <v>11.305337832999999</v>
      </c>
      <c r="AV29" s="275">
        <v>10.725072709999999</v>
      </c>
      <c r="AW29" s="275">
        <v>11.907914399999999</v>
      </c>
      <c r="AX29" s="275">
        <v>12.268547387</v>
      </c>
      <c r="AY29" s="275">
        <v>10.99718429</v>
      </c>
      <c r="AZ29" s="275">
        <v>11.472803964000001</v>
      </c>
      <c r="BA29" s="275">
        <v>10.515997968000001</v>
      </c>
      <c r="BB29" s="275">
        <v>9.9494890333000008</v>
      </c>
      <c r="BC29" s="275">
        <v>10.124442934999999</v>
      </c>
      <c r="BD29" s="275">
        <v>11.2229109</v>
      </c>
      <c r="BE29" s="275">
        <v>11.367641838999999</v>
      </c>
      <c r="BF29" s="275">
        <v>11.195430194</v>
      </c>
      <c r="BG29" s="275">
        <v>10.655391967</v>
      </c>
      <c r="BH29" s="275">
        <v>11.529579999999999</v>
      </c>
      <c r="BI29" s="275">
        <v>12.63691</v>
      </c>
      <c r="BJ29" s="338">
        <v>12.678459999999999</v>
      </c>
      <c r="BK29" s="338">
        <v>11.009869999999999</v>
      </c>
      <c r="BL29" s="338">
        <v>10.724690000000001</v>
      </c>
      <c r="BM29" s="338">
        <v>11.24579</v>
      </c>
      <c r="BN29" s="338">
        <v>10.70862</v>
      </c>
      <c r="BO29" s="338">
        <v>11.04893</v>
      </c>
      <c r="BP29" s="338">
        <v>12.336460000000001</v>
      </c>
      <c r="BQ29" s="338">
        <v>11.63561</v>
      </c>
      <c r="BR29" s="338">
        <v>11.81784</v>
      </c>
      <c r="BS29" s="338">
        <v>11.15147</v>
      </c>
      <c r="BT29" s="338">
        <v>11.908580000000001</v>
      </c>
      <c r="BU29" s="338">
        <v>12.65466</v>
      </c>
      <c r="BV29" s="338">
        <v>12.70318</v>
      </c>
    </row>
    <row r="30" spans="1:74" ht="11.1" customHeight="1" x14ac:dyDescent="0.2">
      <c r="A30" s="556" t="s">
        <v>402</v>
      </c>
      <c r="B30" s="557" t="s">
        <v>391</v>
      </c>
      <c r="C30" s="275">
        <v>1589.8433348000001</v>
      </c>
      <c r="D30" s="275">
        <v>1573.5127611</v>
      </c>
      <c r="E30" s="275">
        <v>1456.6556029000001</v>
      </c>
      <c r="F30" s="275">
        <v>1313.4288333</v>
      </c>
      <c r="G30" s="275">
        <v>1319.9902919000001</v>
      </c>
      <c r="H30" s="275">
        <v>1538.269949</v>
      </c>
      <c r="I30" s="275">
        <v>1630.339281</v>
      </c>
      <c r="J30" s="275">
        <v>1551.9195239000001</v>
      </c>
      <c r="K30" s="275">
        <v>1448.6984382999999</v>
      </c>
      <c r="L30" s="275">
        <v>1368.2731577</v>
      </c>
      <c r="M30" s="275">
        <v>1387.5256406999999</v>
      </c>
      <c r="N30" s="275">
        <v>1483.9922360999999</v>
      </c>
      <c r="O30" s="275">
        <v>1550.9870255000001</v>
      </c>
      <c r="P30" s="275">
        <v>1599.82006</v>
      </c>
      <c r="Q30" s="275">
        <v>1461.1663332000001</v>
      </c>
      <c r="R30" s="275">
        <v>1282.5115046999999</v>
      </c>
      <c r="S30" s="275">
        <v>1359.1268768</v>
      </c>
      <c r="T30" s="275">
        <v>1507.6317483</v>
      </c>
      <c r="U30" s="275">
        <v>1664.7787103000001</v>
      </c>
      <c r="V30" s="275">
        <v>1665.05323</v>
      </c>
      <c r="W30" s="275">
        <v>1540.6414030000001</v>
      </c>
      <c r="X30" s="275">
        <v>1326.9661954999999</v>
      </c>
      <c r="Y30" s="275">
        <v>1353.891742</v>
      </c>
      <c r="Z30" s="275">
        <v>1381.8707010000001</v>
      </c>
      <c r="AA30" s="275">
        <v>1498.1321751999999</v>
      </c>
      <c r="AB30" s="275">
        <v>1456.2074659</v>
      </c>
      <c r="AC30" s="275">
        <v>1306.0577042</v>
      </c>
      <c r="AD30" s="275">
        <v>1289.6848150000001</v>
      </c>
      <c r="AE30" s="275">
        <v>1354.5448776999999</v>
      </c>
      <c r="AF30" s="275">
        <v>1486.5096759999999</v>
      </c>
      <c r="AG30" s="275">
        <v>1717.1676829</v>
      </c>
      <c r="AH30" s="275">
        <v>1780.9265651999999</v>
      </c>
      <c r="AI30" s="275">
        <v>1520.170756</v>
      </c>
      <c r="AJ30" s="275">
        <v>1303.6016102999999</v>
      </c>
      <c r="AK30" s="275">
        <v>1345.2124017000001</v>
      </c>
      <c r="AL30" s="275">
        <v>1469.9647255</v>
      </c>
      <c r="AM30" s="275">
        <v>1431.6285874</v>
      </c>
      <c r="AN30" s="275">
        <v>1408.6616993</v>
      </c>
      <c r="AO30" s="275">
        <v>1419.6060491000001</v>
      </c>
      <c r="AP30" s="275">
        <v>1233.0991371</v>
      </c>
      <c r="AQ30" s="275">
        <v>1275.2402394000001</v>
      </c>
      <c r="AR30" s="275">
        <v>1512.6197354000001</v>
      </c>
      <c r="AS30" s="275">
        <v>1653.0429098</v>
      </c>
      <c r="AT30" s="275">
        <v>1573.5294203000001</v>
      </c>
      <c r="AU30" s="275">
        <v>1451.2431675</v>
      </c>
      <c r="AV30" s="275">
        <v>1336.8550041999999</v>
      </c>
      <c r="AW30" s="275">
        <v>1365.607692</v>
      </c>
      <c r="AX30" s="275">
        <v>1512.1546252000001</v>
      </c>
      <c r="AY30" s="275">
        <v>1508.5322495</v>
      </c>
      <c r="AZ30" s="275">
        <v>1408.2102817</v>
      </c>
      <c r="BA30" s="275">
        <v>1386.9045461999999</v>
      </c>
      <c r="BB30" s="275">
        <v>1265.3641568</v>
      </c>
      <c r="BC30" s="275">
        <v>1308.0527774</v>
      </c>
      <c r="BD30" s="275">
        <v>1505.3241547</v>
      </c>
      <c r="BE30" s="275">
        <v>1696.0703842</v>
      </c>
      <c r="BF30" s="275">
        <v>1714.5249260999999</v>
      </c>
      <c r="BG30" s="275">
        <v>1488.3893528000001</v>
      </c>
      <c r="BH30" s="275">
        <v>1406.0070000000001</v>
      </c>
      <c r="BI30" s="275">
        <v>1465.396</v>
      </c>
      <c r="BJ30" s="338">
        <v>1540.4280000000001</v>
      </c>
      <c r="BK30" s="338">
        <v>1490.3119999999999</v>
      </c>
      <c r="BL30" s="338">
        <v>1454.152</v>
      </c>
      <c r="BM30" s="338">
        <v>1395.172</v>
      </c>
      <c r="BN30" s="338">
        <v>1223.711</v>
      </c>
      <c r="BO30" s="338">
        <v>1280.7850000000001</v>
      </c>
      <c r="BP30" s="338">
        <v>1536.8130000000001</v>
      </c>
      <c r="BQ30" s="338">
        <v>1629.8679999999999</v>
      </c>
      <c r="BR30" s="338">
        <v>1582.3040000000001</v>
      </c>
      <c r="BS30" s="338">
        <v>1373.3440000000001</v>
      </c>
      <c r="BT30" s="338">
        <v>1362.9580000000001</v>
      </c>
      <c r="BU30" s="338">
        <v>1413.451</v>
      </c>
      <c r="BV30" s="338">
        <v>1510.1690000000001</v>
      </c>
    </row>
    <row r="31" spans="1:74" ht="11.1" customHeight="1" x14ac:dyDescent="0.2">
      <c r="A31" s="550"/>
      <c r="B31" s="131" t="s">
        <v>403</v>
      </c>
      <c r="C31" s="251"/>
      <c r="D31" s="251"/>
      <c r="E31" s="251"/>
      <c r="F31" s="251"/>
      <c r="G31" s="251"/>
      <c r="H31" s="251"/>
      <c r="I31" s="251"/>
      <c r="J31" s="251"/>
      <c r="K31" s="251"/>
      <c r="L31" s="251"/>
      <c r="M31" s="251"/>
      <c r="N31" s="251"/>
      <c r="O31" s="251"/>
      <c r="P31" s="251"/>
      <c r="Q31" s="251"/>
      <c r="R31" s="251"/>
      <c r="S31" s="251"/>
      <c r="T31" s="251"/>
      <c r="U31" s="251"/>
      <c r="V31" s="251"/>
      <c r="W31" s="251"/>
      <c r="X31" s="251"/>
      <c r="Y31" s="251"/>
      <c r="Z31" s="251"/>
      <c r="AA31" s="251"/>
      <c r="AB31" s="251"/>
      <c r="AC31" s="251"/>
      <c r="AD31" s="251"/>
      <c r="AE31" s="251"/>
      <c r="AF31" s="251"/>
      <c r="AG31" s="251"/>
      <c r="AH31" s="251"/>
      <c r="AI31" s="251"/>
      <c r="AJ31" s="251"/>
      <c r="AK31" s="251"/>
      <c r="AL31" s="251"/>
      <c r="AM31" s="251"/>
      <c r="AN31" s="251"/>
      <c r="AO31" s="251"/>
      <c r="AP31" s="251"/>
      <c r="AQ31" s="251"/>
      <c r="AR31" s="251"/>
      <c r="AS31" s="251"/>
      <c r="AT31" s="251"/>
      <c r="AU31" s="251"/>
      <c r="AV31" s="251"/>
      <c r="AW31" s="251"/>
      <c r="AX31" s="251"/>
      <c r="AY31" s="251"/>
      <c r="AZ31" s="251"/>
      <c r="BA31" s="251"/>
      <c r="BB31" s="251"/>
      <c r="BC31" s="251"/>
      <c r="BD31" s="251"/>
      <c r="BE31" s="251"/>
      <c r="BF31" s="251"/>
      <c r="BG31" s="251"/>
      <c r="BH31" s="251"/>
      <c r="BI31" s="251"/>
      <c r="BJ31" s="364"/>
      <c r="BK31" s="364"/>
      <c r="BL31" s="364"/>
      <c r="BM31" s="364"/>
      <c r="BN31" s="364"/>
      <c r="BO31" s="364"/>
      <c r="BP31" s="364"/>
      <c r="BQ31" s="364"/>
      <c r="BR31" s="364"/>
      <c r="BS31" s="364"/>
      <c r="BT31" s="364"/>
      <c r="BU31" s="364"/>
      <c r="BV31" s="364"/>
    </row>
    <row r="32" spans="1:74" ht="11.1" customHeight="1" x14ac:dyDescent="0.2">
      <c r="A32" s="556" t="s">
        <v>404</v>
      </c>
      <c r="B32" s="557" t="s">
        <v>90</v>
      </c>
      <c r="C32" s="275">
        <v>2230.6687206000001</v>
      </c>
      <c r="D32" s="275">
        <v>2269.5339189000001</v>
      </c>
      <c r="E32" s="275">
        <v>1887.6465396999999</v>
      </c>
      <c r="F32" s="275">
        <v>1593.2668557</v>
      </c>
      <c r="G32" s="275">
        <v>1818.1188806</v>
      </c>
      <c r="H32" s="275">
        <v>2126.4678453000001</v>
      </c>
      <c r="I32" s="275">
        <v>2205.0200884000001</v>
      </c>
      <c r="J32" s="275">
        <v>2133.5623270999999</v>
      </c>
      <c r="K32" s="275">
        <v>1944.8939817</v>
      </c>
      <c r="L32" s="275">
        <v>1510.7587045</v>
      </c>
      <c r="M32" s="275">
        <v>1669.0261539999999</v>
      </c>
      <c r="N32" s="275">
        <v>1659.0247661000001</v>
      </c>
      <c r="O32" s="275">
        <v>1792.5531226000001</v>
      </c>
      <c r="P32" s="275">
        <v>1988.7357896000001</v>
      </c>
      <c r="Q32" s="275">
        <v>1391.8587606000001</v>
      </c>
      <c r="R32" s="275">
        <v>1183.6588617</v>
      </c>
      <c r="S32" s="275">
        <v>1503.6827900000001</v>
      </c>
      <c r="T32" s="275">
        <v>1941.2723913</v>
      </c>
      <c r="U32" s="275">
        <v>2045.1243942000001</v>
      </c>
      <c r="V32" s="275">
        <v>1937.4068826</v>
      </c>
      <c r="W32" s="275">
        <v>1716.3979053</v>
      </c>
      <c r="X32" s="275">
        <v>1233.8193113</v>
      </c>
      <c r="Y32" s="275">
        <v>1156.2614037000001</v>
      </c>
      <c r="Z32" s="275">
        <v>1099.7634613</v>
      </c>
      <c r="AA32" s="275">
        <v>1485.2562074</v>
      </c>
      <c r="AB32" s="275">
        <v>1359.3663876000001</v>
      </c>
      <c r="AC32" s="275">
        <v>971.36918613</v>
      </c>
      <c r="AD32" s="275">
        <v>1033.525496</v>
      </c>
      <c r="AE32" s="275">
        <v>1202.5180987000001</v>
      </c>
      <c r="AF32" s="275">
        <v>1809.1858216999999</v>
      </c>
      <c r="AG32" s="275">
        <v>2053.0686231999998</v>
      </c>
      <c r="AH32" s="275">
        <v>2010.4383613</v>
      </c>
      <c r="AI32" s="275">
        <v>1774.5340450000001</v>
      </c>
      <c r="AJ32" s="275">
        <v>1462.8773377</v>
      </c>
      <c r="AK32" s="275">
        <v>1237.1069967000001</v>
      </c>
      <c r="AL32" s="275">
        <v>1679.5429283999999</v>
      </c>
      <c r="AM32" s="275">
        <v>1581.8182416</v>
      </c>
      <c r="AN32" s="275">
        <v>1227.3020059</v>
      </c>
      <c r="AO32" s="275">
        <v>1170.7792631</v>
      </c>
      <c r="AP32" s="275">
        <v>1207.3709555</v>
      </c>
      <c r="AQ32" s="275">
        <v>1386.533167</v>
      </c>
      <c r="AR32" s="275">
        <v>1655.4902013999999</v>
      </c>
      <c r="AS32" s="275">
        <v>1865.735361</v>
      </c>
      <c r="AT32" s="275">
        <v>1733.6610959</v>
      </c>
      <c r="AU32" s="275">
        <v>1435.7191740000001</v>
      </c>
      <c r="AV32" s="275">
        <v>1243.038002</v>
      </c>
      <c r="AW32" s="275">
        <v>1205.4159394000001</v>
      </c>
      <c r="AX32" s="275">
        <v>1428.5516457000001</v>
      </c>
      <c r="AY32" s="275">
        <v>1719.9664660999999</v>
      </c>
      <c r="AZ32" s="275">
        <v>1093.1972033</v>
      </c>
      <c r="BA32" s="275">
        <v>955.45770603000005</v>
      </c>
      <c r="BB32" s="275">
        <v>970.14178046999996</v>
      </c>
      <c r="BC32" s="275">
        <v>1242.048288</v>
      </c>
      <c r="BD32" s="275">
        <v>1568.4341228000001</v>
      </c>
      <c r="BE32" s="275">
        <v>1595.3101707000001</v>
      </c>
      <c r="BF32" s="275">
        <v>1599.8439311</v>
      </c>
      <c r="BG32" s="275">
        <v>1386.2875449000001</v>
      </c>
      <c r="BH32" s="275">
        <v>1139.588</v>
      </c>
      <c r="BI32" s="275">
        <v>1332.723</v>
      </c>
      <c r="BJ32" s="338">
        <v>1397.6289999999999</v>
      </c>
      <c r="BK32" s="338">
        <v>1674.087</v>
      </c>
      <c r="BL32" s="338">
        <v>1273.7819999999999</v>
      </c>
      <c r="BM32" s="338">
        <v>1004.8</v>
      </c>
      <c r="BN32" s="338">
        <v>906.32960000000003</v>
      </c>
      <c r="BO32" s="338">
        <v>1113.989</v>
      </c>
      <c r="BP32" s="338">
        <v>1288.7550000000001</v>
      </c>
      <c r="BQ32" s="338">
        <v>1472.954</v>
      </c>
      <c r="BR32" s="338">
        <v>1584.7860000000001</v>
      </c>
      <c r="BS32" s="338">
        <v>1193.5550000000001</v>
      </c>
      <c r="BT32" s="338">
        <v>1064.336</v>
      </c>
      <c r="BU32" s="338">
        <v>1014.248</v>
      </c>
      <c r="BV32" s="338">
        <v>1265.355</v>
      </c>
    </row>
    <row r="33" spans="1:74" ht="11.1" customHeight="1" x14ac:dyDescent="0.2">
      <c r="A33" s="556" t="s">
        <v>405</v>
      </c>
      <c r="B33" s="557" t="s">
        <v>91</v>
      </c>
      <c r="C33" s="275">
        <v>1691.1470529000001</v>
      </c>
      <c r="D33" s="275">
        <v>1442.3796057</v>
      </c>
      <c r="E33" s="275">
        <v>1468.6768767999999</v>
      </c>
      <c r="F33" s="275">
        <v>1530.8294149999999</v>
      </c>
      <c r="G33" s="275">
        <v>1710.0982905999999</v>
      </c>
      <c r="H33" s="275">
        <v>1937.0347707000001</v>
      </c>
      <c r="I33" s="275">
        <v>2055.1175748000001</v>
      </c>
      <c r="J33" s="275">
        <v>2257.8103823000001</v>
      </c>
      <c r="K33" s="275">
        <v>1947.3600193</v>
      </c>
      <c r="L33" s="275">
        <v>1692.1022</v>
      </c>
      <c r="M33" s="275">
        <v>1575.6271907</v>
      </c>
      <c r="N33" s="275">
        <v>1644.5609035</v>
      </c>
      <c r="O33" s="275">
        <v>1964.8143623000001</v>
      </c>
      <c r="P33" s="275">
        <v>2039.0010189</v>
      </c>
      <c r="Q33" s="275">
        <v>1901.809381</v>
      </c>
      <c r="R33" s="275">
        <v>1860.9320660000001</v>
      </c>
      <c r="S33" s="275">
        <v>2002.5611154999999</v>
      </c>
      <c r="T33" s="275">
        <v>2373.7419399999999</v>
      </c>
      <c r="U33" s="275">
        <v>2592.0675554999998</v>
      </c>
      <c r="V33" s="275">
        <v>2526.6230725999999</v>
      </c>
      <c r="W33" s="275">
        <v>2267.9478377</v>
      </c>
      <c r="X33" s="275">
        <v>1945.9828190000001</v>
      </c>
      <c r="Y33" s="275">
        <v>1949.6924246999999</v>
      </c>
      <c r="Z33" s="275">
        <v>2031.0029497</v>
      </c>
      <c r="AA33" s="275">
        <v>2054.5396934999999</v>
      </c>
      <c r="AB33" s="275">
        <v>1980.5972855</v>
      </c>
      <c r="AC33" s="275">
        <v>2004.6320229</v>
      </c>
      <c r="AD33" s="275">
        <v>1958.2331567000001</v>
      </c>
      <c r="AE33" s="275">
        <v>2176.2812484000001</v>
      </c>
      <c r="AF33" s="275">
        <v>2564.365417</v>
      </c>
      <c r="AG33" s="275">
        <v>2755.8516534999999</v>
      </c>
      <c r="AH33" s="275">
        <v>2751.1950628999998</v>
      </c>
      <c r="AI33" s="275">
        <v>2423.1269782999998</v>
      </c>
      <c r="AJ33" s="275">
        <v>1897.2531380999999</v>
      </c>
      <c r="AK33" s="275">
        <v>1814.9277973000001</v>
      </c>
      <c r="AL33" s="275">
        <v>1737.1003023000001</v>
      </c>
      <c r="AM33" s="275">
        <v>1686.2061795</v>
      </c>
      <c r="AN33" s="275">
        <v>1727.0056328000001</v>
      </c>
      <c r="AO33" s="275">
        <v>1876.2504203999999</v>
      </c>
      <c r="AP33" s="275">
        <v>1856.8714063</v>
      </c>
      <c r="AQ33" s="275">
        <v>2026.1794061000001</v>
      </c>
      <c r="AR33" s="275">
        <v>2374.6238874999999</v>
      </c>
      <c r="AS33" s="275">
        <v>2756.5938102999999</v>
      </c>
      <c r="AT33" s="275">
        <v>2622.8637764</v>
      </c>
      <c r="AU33" s="275">
        <v>2246.7223579000001</v>
      </c>
      <c r="AV33" s="275">
        <v>1938.9343263000001</v>
      </c>
      <c r="AW33" s="275">
        <v>1799.2198642999999</v>
      </c>
      <c r="AX33" s="275">
        <v>2042.6424712999999</v>
      </c>
      <c r="AY33" s="275">
        <v>2143.4905270999998</v>
      </c>
      <c r="AZ33" s="275">
        <v>2051.9032573999998</v>
      </c>
      <c r="BA33" s="275">
        <v>1952.8755487000001</v>
      </c>
      <c r="BB33" s="275">
        <v>1992.5737182</v>
      </c>
      <c r="BC33" s="275">
        <v>2371.4477642000002</v>
      </c>
      <c r="BD33" s="275">
        <v>2671.0084990999999</v>
      </c>
      <c r="BE33" s="275">
        <v>3063.4476218</v>
      </c>
      <c r="BF33" s="275">
        <v>3015.6433127999999</v>
      </c>
      <c r="BG33" s="275">
        <v>2780.2598125999998</v>
      </c>
      <c r="BH33" s="275">
        <v>2224.002</v>
      </c>
      <c r="BI33" s="275">
        <v>1933.3869999999999</v>
      </c>
      <c r="BJ33" s="338">
        <v>2046.1279999999999</v>
      </c>
      <c r="BK33" s="338">
        <v>2061.0039999999999</v>
      </c>
      <c r="BL33" s="338">
        <v>1987.3019999999999</v>
      </c>
      <c r="BM33" s="338">
        <v>1909.5940000000001</v>
      </c>
      <c r="BN33" s="338">
        <v>1929.1949999999999</v>
      </c>
      <c r="BO33" s="338">
        <v>2283.4839999999999</v>
      </c>
      <c r="BP33" s="338">
        <v>2701.7359999999999</v>
      </c>
      <c r="BQ33" s="338">
        <v>3013.9479999999999</v>
      </c>
      <c r="BR33" s="338">
        <v>3071.1930000000002</v>
      </c>
      <c r="BS33" s="338">
        <v>2489.6280000000002</v>
      </c>
      <c r="BT33" s="338">
        <v>2092.8719999999998</v>
      </c>
      <c r="BU33" s="338">
        <v>2002.21</v>
      </c>
      <c r="BV33" s="338">
        <v>2100.8870000000002</v>
      </c>
    </row>
    <row r="34" spans="1:74" ht="11.1" customHeight="1" x14ac:dyDescent="0.2">
      <c r="A34" s="556" t="s">
        <v>406</v>
      </c>
      <c r="B34" s="559" t="s">
        <v>375</v>
      </c>
      <c r="C34" s="275">
        <v>85.351634838999999</v>
      </c>
      <c r="D34" s="275">
        <v>33.916667142999998</v>
      </c>
      <c r="E34" s="275">
        <v>37.045199031999999</v>
      </c>
      <c r="F34" s="275">
        <v>23.995639000000001</v>
      </c>
      <c r="G34" s="275">
        <v>28.926227419</v>
      </c>
      <c r="H34" s="275">
        <v>31.385268332999999</v>
      </c>
      <c r="I34" s="275">
        <v>27.870739031999999</v>
      </c>
      <c r="J34" s="275">
        <v>27.031188709999999</v>
      </c>
      <c r="K34" s="275">
        <v>24.787393333000001</v>
      </c>
      <c r="L34" s="275">
        <v>18.162210323</v>
      </c>
      <c r="M34" s="275">
        <v>23.716175667000002</v>
      </c>
      <c r="N34" s="275">
        <v>30.799765806</v>
      </c>
      <c r="O34" s="275">
        <v>37.499222258000003</v>
      </c>
      <c r="P34" s="275">
        <v>69.190273214000001</v>
      </c>
      <c r="Q34" s="275">
        <v>21.186645806000001</v>
      </c>
      <c r="R34" s="275">
        <v>23.948297</v>
      </c>
      <c r="S34" s="275">
        <v>27.165100323000001</v>
      </c>
      <c r="T34" s="275">
        <v>21.405768667</v>
      </c>
      <c r="U34" s="275">
        <v>31.455662258</v>
      </c>
      <c r="V34" s="275">
        <v>26.707334839000001</v>
      </c>
      <c r="W34" s="275">
        <v>26.673217999999999</v>
      </c>
      <c r="X34" s="275">
        <v>23.588510968000001</v>
      </c>
      <c r="Y34" s="275">
        <v>19.161936333</v>
      </c>
      <c r="Z34" s="275">
        <v>21.619371935</v>
      </c>
      <c r="AA34" s="275">
        <v>36.717470644999999</v>
      </c>
      <c r="AB34" s="275">
        <v>26.492349310000002</v>
      </c>
      <c r="AC34" s="275">
        <v>25.477342580999998</v>
      </c>
      <c r="AD34" s="275">
        <v>28.262100666999999</v>
      </c>
      <c r="AE34" s="275">
        <v>29.429300968</v>
      </c>
      <c r="AF34" s="275">
        <v>32.846693666999997</v>
      </c>
      <c r="AG34" s="275">
        <v>37.867905483999998</v>
      </c>
      <c r="AH34" s="275">
        <v>36.220622257999999</v>
      </c>
      <c r="AI34" s="275">
        <v>30.436114</v>
      </c>
      <c r="AJ34" s="275">
        <v>17.769836129000002</v>
      </c>
      <c r="AK34" s="275">
        <v>24.790329332999999</v>
      </c>
      <c r="AL34" s="275">
        <v>26.199654839000001</v>
      </c>
      <c r="AM34" s="275">
        <v>28.185969160999999</v>
      </c>
      <c r="AN34" s="275">
        <v>23.578477213999999</v>
      </c>
      <c r="AO34" s="275">
        <v>22.456146160999999</v>
      </c>
      <c r="AP34" s="275">
        <v>12.627618399999999</v>
      </c>
      <c r="AQ34" s="275">
        <v>26.357520451999999</v>
      </c>
      <c r="AR34" s="275">
        <v>28.516188799999998</v>
      </c>
      <c r="AS34" s="275">
        <v>25.011642870999999</v>
      </c>
      <c r="AT34" s="275">
        <v>21.574411581</v>
      </c>
      <c r="AU34" s="275">
        <v>20.795292833000001</v>
      </c>
      <c r="AV34" s="275">
        <v>16.332934290000001</v>
      </c>
      <c r="AW34" s="275">
        <v>22.231293999999998</v>
      </c>
      <c r="AX34" s="275">
        <v>23.951554258000002</v>
      </c>
      <c r="AY34" s="275">
        <v>77.230463483999998</v>
      </c>
      <c r="AZ34" s="275">
        <v>20.414496678999999</v>
      </c>
      <c r="BA34" s="275">
        <v>17.577391161000001</v>
      </c>
      <c r="BB34" s="275">
        <v>19.054613967000002</v>
      </c>
      <c r="BC34" s="275">
        <v>15.751776194</v>
      </c>
      <c r="BD34" s="275">
        <v>28.706775</v>
      </c>
      <c r="BE34" s="275">
        <v>24.885624064999998</v>
      </c>
      <c r="BF34" s="275">
        <v>25.432962355000001</v>
      </c>
      <c r="BG34" s="275">
        <v>26.606947600000002</v>
      </c>
      <c r="BH34" s="275">
        <v>20.03443</v>
      </c>
      <c r="BI34" s="275">
        <v>21.943110000000001</v>
      </c>
      <c r="BJ34" s="338">
        <v>26.916519999999998</v>
      </c>
      <c r="BK34" s="338">
        <v>40.194450000000003</v>
      </c>
      <c r="BL34" s="338">
        <v>26.825109999999999</v>
      </c>
      <c r="BM34" s="338">
        <v>23.54036</v>
      </c>
      <c r="BN34" s="338">
        <v>20.370989999999999</v>
      </c>
      <c r="BO34" s="338">
        <v>27.036940000000001</v>
      </c>
      <c r="BP34" s="338">
        <v>27.40184</v>
      </c>
      <c r="BQ34" s="338">
        <v>30.08173</v>
      </c>
      <c r="BR34" s="338">
        <v>28.374169999999999</v>
      </c>
      <c r="BS34" s="338">
        <v>25.29954</v>
      </c>
      <c r="BT34" s="338">
        <v>20.921759999999999</v>
      </c>
      <c r="BU34" s="338">
        <v>19.996200000000002</v>
      </c>
      <c r="BV34" s="338">
        <v>26.455850000000002</v>
      </c>
    </row>
    <row r="35" spans="1:74" ht="11.1" customHeight="1" x14ac:dyDescent="0.2">
      <c r="A35" s="556" t="s">
        <v>407</v>
      </c>
      <c r="B35" s="559" t="s">
        <v>92</v>
      </c>
      <c r="C35" s="275">
        <v>11.571497097</v>
      </c>
      <c r="D35" s="275">
        <v>10.6855425</v>
      </c>
      <c r="E35" s="275">
        <v>10.531371934999999</v>
      </c>
      <c r="F35" s="275">
        <v>10.129813333</v>
      </c>
      <c r="G35" s="275">
        <v>10.613297419</v>
      </c>
      <c r="H35" s="275">
        <v>13.343446999999999</v>
      </c>
      <c r="I35" s="275">
        <v>14.139970645</v>
      </c>
      <c r="J35" s="275">
        <v>14.189857419000001</v>
      </c>
      <c r="K35" s="275">
        <v>15.830172333</v>
      </c>
      <c r="L35" s="275">
        <v>14.74654129</v>
      </c>
      <c r="M35" s="275">
        <v>14.751784667000001</v>
      </c>
      <c r="N35" s="275">
        <v>14.071047741999999</v>
      </c>
      <c r="O35" s="275">
        <v>14.981497419</v>
      </c>
      <c r="P35" s="275">
        <v>15.432137143</v>
      </c>
      <c r="Q35" s="275">
        <v>14.824492902999999</v>
      </c>
      <c r="R35" s="275">
        <v>13.573748999999999</v>
      </c>
      <c r="S35" s="275">
        <v>12.873467097000001</v>
      </c>
      <c r="T35" s="275">
        <v>13.843386667000001</v>
      </c>
      <c r="U35" s="275">
        <v>15.227577096999999</v>
      </c>
      <c r="V35" s="275">
        <v>14.778106451999999</v>
      </c>
      <c r="W35" s="275">
        <v>15.767148667000001</v>
      </c>
      <c r="X35" s="275">
        <v>12.772756451999999</v>
      </c>
      <c r="Y35" s="275">
        <v>13.691338</v>
      </c>
      <c r="Z35" s="275">
        <v>16.523856128999999</v>
      </c>
      <c r="AA35" s="275">
        <v>15.127264516</v>
      </c>
      <c r="AB35" s="275">
        <v>12.697045171999999</v>
      </c>
      <c r="AC35" s="275">
        <v>16.425708709999999</v>
      </c>
      <c r="AD35" s="275">
        <v>15.133729000000001</v>
      </c>
      <c r="AE35" s="275">
        <v>11.385797418999999</v>
      </c>
      <c r="AF35" s="275">
        <v>13.192627333000001</v>
      </c>
      <c r="AG35" s="275">
        <v>14.116604516000001</v>
      </c>
      <c r="AH35" s="275">
        <v>13.757107097</v>
      </c>
      <c r="AI35" s="275">
        <v>13.34545</v>
      </c>
      <c r="AJ35" s="275">
        <v>11.529456129</v>
      </c>
      <c r="AK35" s="275">
        <v>13.048512000000001</v>
      </c>
      <c r="AL35" s="275">
        <v>12.795977097</v>
      </c>
      <c r="AM35" s="275">
        <v>12.97667629</v>
      </c>
      <c r="AN35" s="275">
        <v>12.848532857</v>
      </c>
      <c r="AO35" s="275">
        <v>12.033522419000001</v>
      </c>
      <c r="AP35" s="275">
        <v>13.4008436</v>
      </c>
      <c r="AQ35" s="275">
        <v>13.470220644999999</v>
      </c>
      <c r="AR35" s="275">
        <v>14.561751599999999</v>
      </c>
      <c r="AS35" s="275">
        <v>14.393544871</v>
      </c>
      <c r="AT35" s="275">
        <v>15.077402097</v>
      </c>
      <c r="AU35" s="275">
        <v>14.672381466999999</v>
      </c>
      <c r="AV35" s="275">
        <v>12.438712129000001</v>
      </c>
      <c r="AW35" s="275">
        <v>13.055871233</v>
      </c>
      <c r="AX35" s="275">
        <v>13.639592645</v>
      </c>
      <c r="AY35" s="275">
        <v>12.400815419000001</v>
      </c>
      <c r="AZ35" s="275">
        <v>13.47288225</v>
      </c>
      <c r="BA35" s="275">
        <v>12.378366065</v>
      </c>
      <c r="BB35" s="275">
        <v>11.576053967</v>
      </c>
      <c r="BC35" s="275">
        <v>12.784855194</v>
      </c>
      <c r="BD35" s="275">
        <v>12.273447300000001</v>
      </c>
      <c r="BE35" s="275">
        <v>13.507414742</v>
      </c>
      <c r="BF35" s="275">
        <v>15.297811515999999</v>
      </c>
      <c r="BG35" s="275">
        <v>12.121855433</v>
      </c>
      <c r="BH35" s="275">
        <v>11.21064</v>
      </c>
      <c r="BI35" s="275">
        <v>11.56498</v>
      </c>
      <c r="BJ35" s="338">
        <v>12.10629</v>
      </c>
      <c r="BK35" s="338">
        <v>11.357559999999999</v>
      </c>
      <c r="BL35" s="338">
        <v>11.89228</v>
      </c>
      <c r="BM35" s="338">
        <v>11.08792</v>
      </c>
      <c r="BN35" s="338">
        <v>10.55416</v>
      </c>
      <c r="BO35" s="338">
        <v>11.736409999999999</v>
      </c>
      <c r="BP35" s="338">
        <v>11.953620000000001</v>
      </c>
      <c r="BQ35" s="338">
        <v>12.54542</v>
      </c>
      <c r="BR35" s="338">
        <v>14.509650000000001</v>
      </c>
      <c r="BS35" s="338">
        <v>11.057309999999999</v>
      </c>
      <c r="BT35" s="338">
        <v>10.19947</v>
      </c>
      <c r="BU35" s="338">
        <v>11.47105</v>
      </c>
      <c r="BV35" s="338">
        <v>11.70303</v>
      </c>
    </row>
    <row r="36" spans="1:74" ht="11.1" customHeight="1" x14ac:dyDescent="0.2">
      <c r="A36" s="556" t="s">
        <v>408</v>
      </c>
      <c r="B36" s="559" t="s">
        <v>93</v>
      </c>
      <c r="C36" s="275">
        <v>1037.5478387000001</v>
      </c>
      <c r="D36" s="275">
        <v>992.99678571000004</v>
      </c>
      <c r="E36" s="275">
        <v>873.55235484000002</v>
      </c>
      <c r="F36" s="275">
        <v>802.41016666999997</v>
      </c>
      <c r="G36" s="275">
        <v>863.53448387000003</v>
      </c>
      <c r="H36" s="275">
        <v>980.71713333000002</v>
      </c>
      <c r="I36" s="275">
        <v>1010.0427097</v>
      </c>
      <c r="J36" s="275">
        <v>995.37554838999995</v>
      </c>
      <c r="K36" s="275">
        <v>976.38166666999996</v>
      </c>
      <c r="L36" s="275">
        <v>910.43435483999997</v>
      </c>
      <c r="M36" s="275">
        <v>983.34079999999994</v>
      </c>
      <c r="N36" s="275">
        <v>1036.6689355000001</v>
      </c>
      <c r="O36" s="275">
        <v>1053.0472580999999</v>
      </c>
      <c r="P36" s="275">
        <v>971.35717856999997</v>
      </c>
      <c r="Q36" s="275">
        <v>897.51487096999995</v>
      </c>
      <c r="R36" s="275">
        <v>894.27530000000002</v>
      </c>
      <c r="S36" s="275">
        <v>963.87148387000002</v>
      </c>
      <c r="T36" s="275">
        <v>1011.0156667</v>
      </c>
      <c r="U36" s="275">
        <v>1013.1765484</v>
      </c>
      <c r="V36" s="275">
        <v>1023.9803548</v>
      </c>
      <c r="W36" s="275">
        <v>965.65869999999995</v>
      </c>
      <c r="X36" s="275">
        <v>843.04012903</v>
      </c>
      <c r="Y36" s="275">
        <v>825.01673332999997</v>
      </c>
      <c r="Z36" s="275">
        <v>946.00800000000004</v>
      </c>
      <c r="AA36" s="275">
        <v>1006.1387097</v>
      </c>
      <c r="AB36" s="275">
        <v>956.27255172000002</v>
      </c>
      <c r="AC36" s="275">
        <v>890.9606129</v>
      </c>
      <c r="AD36" s="275">
        <v>988.88890000000004</v>
      </c>
      <c r="AE36" s="275">
        <v>989.14661290000004</v>
      </c>
      <c r="AF36" s="275">
        <v>1017.5486333</v>
      </c>
      <c r="AG36" s="275">
        <v>1013.9164194</v>
      </c>
      <c r="AH36" s="275">
        <v>1007.3107419</v>
      </c>
      <c r="AI36" s="275">
        <v>959.16223333000005</v>
      </c>
      <c r="AJ36" s="275">
        <v>831.88129031999995</v>
      </c>
      <c r="AK36" s="275">
        <v>956.48666666999998</v>
      </c>
      <c r="AL36" s="275">
        <v>1019.9937419</v>
      </c>
      <c r="AM36" s="275">
        <v>1031.7941934999999</v>
      </c>
      <c r="AN36" s="275">
        <v>985.63146429000005</v>
      </c>
      <c r="AO36" s="275">
        <v>904.01574194</v>
      </c>
      <c r="AP36" s="275">
        <v>805.21500000000003</v>
      </c>
      <c r="AQ36" s="275">
        <v>882.28564515999994</v>
      </c>
      <c r="AR36" s="275">
        <v>975.70523333000006</v>
      </c>
      <c r="AS36" s="275">
        <v>986.26925805999997</v>
      </c>
      <c r="AT36" s="275">
        <v>1035.0646773999999</v>
      </c>
      <c r="AU36" s="275">
        <v>987.63890000000004</v>
      </c>
      <c r="AV36" s="275">
        <v>975.59041935000005</v>
      </c>
      <c r="AW36" s="275">
        <v>998.62043332999997</v>
      </c>
      <c r="AX36" s="275">
        <v>1060.3943870999999</v>
      </c>
      <c r="AY36" s="275">
        <v>1054.5223226000001</v>
      </c>
      <c r="AZ36" s="275">
        <v>1012.9148214000001</v>
      </c>
      <c r="BA36" s="275">
        <v>956.88274193999996</v>
      </c>
      <c r="BB36" s="275">
        <v>882.58836667000003</v>
      </c>
      <c r="BC36" s="275">
        <v>959.23006452000004</v>
      </c>
      <c r="BD36" s="275">
        <v>1013.4952333</v>
      </c>
      <c r="BE36" s="275">
        <v>1032.2775806</v>
      </c>
      <c r="BF36" s="275">
        <v>1045.0010967999999</v>
      </c>
      <c r="BG36" s="275">
        <v>950.428</v>
      </c>
      <c r="BH36" s="275">
        <v>859.71759999999995</v>
      </c>
      <c r="BI36" s="275">
        <v>919.9008</v>
      </c>
      <c r="BJ36" s="338">
        <v>1042.5899999999999</v>
      </c>
      <c r="BK36" s="338">
        <v>1066.999</v>
      </c>
      <c r="BL36" s="338">
        <v>1020.215</v>
      </c>
      <c r="BM36" s="338">
        <v>940.25099999999998</v>
      </c>
      <c r="BN36" s="338">
        <v>885.3741</v>
      </c>
      <c r="BO36" s="338">
        <v>934.77560000000005</v>
      </c>
      <c r="BP36" s="338">
        <v>1022.876</v>
      </c>
      <c r="BQ36" s="338">
        <v>1041.4880000000001</v>
      </c>
      <c r="BR36" s="338">
        <v>1047.4659999999999</v>
      </c>
      <c r="BS36" s="338">
        <v>1007.314</v>
      </c>
      <c r="BT36" s="338">
        <v>910.06359999999995</v>
      </c>
      <c r="BU36" s="338">
        <v>970.68150000000003</v>
      </c>
      <c r="BV36" s="338">
        <v>1053.489</v>
      </c>
    </row>
    <row r="37" spans="1:74" ht="11.1" customHeight="1" x14ac:dyDescent="0.2">
      <c r="A37" s="556" t="s">
        <v>409</v>
      </c>
      <c r="B37" s="559" t="s">
        <v>399</v>
      </c>
      <c r="C37" s="275">
        <v>186.81039967999999</v>
      </c>
      <c r="D37" s="275">
        <v>145.52239320999999</v>
      </c>
      <c r="E37" s="275">
        <v>114.61848323</v>
      </c>
      <c r="F37" s="275">
        <v>117.34200533000001</v>
      </c>
      <c r="G37" s="275">
        <v>84.544444193999993</v>
      </c>
      <c r="H37" s="275">
        <v>85.849405000000004</v>
      </c>
      <c r="I37" s="275">
        <v>67.421333226000002</v>
      </c>
      <c r="J37" s="275">
        <v>76.387639355000005</v>
      </c>
      <c r="K37" s="275">
        <v>71.204616000000001</v>
      </c>
      <c r="L37" s="275">
        <v>98.587568709999999</v>
      </c>
      <c r="M37" s="275">
        <v>94.894681000000006</v>
      </c>
      <c r="N37" s="275">
        <v>110.44205871</v>
      </c>
      <c r="O37" s="275">
        <v>130.33582354999999</v>
      </c>
      <c r="P37" s="275">
        <v>101.50278679</v>
      </c>
      <c r="Q37" s="275">
        <v>137.40379709999999</v>
      </c>
      <c r="R37" s="275">
        <v>151.149742</v>
      </c>
      <c r="S37" s="275">
        <v>75.585373548000007</v>
      </c>
      <c r="T37" s="275">
        <v>85.550974332999999</v>
      </c>
      <c r="U37" s="275">
        <v>112.06724355</v>
      </c>
      <c r="V37" s="275">
        <v>86.423226129</v>
      </c>
      <c r="W37" s="275">
        <v>66.570839000000007</v>
      </c>
      <c r="X37" s="275">
        <v>104.59883096999999</v>
      </c>
      <c r="Y37" s="275">
        <v>147.30130600000001</v>
      </c>
      <c r="Z37" s="275">
        <v>193.90678355</v>
      </c>
      <c r="AA37" s="275">
        <v>234.93912516</v>
      </c>
      <c r="AB37" s="275">
        <v>204.44215138000001</v>
      </c>
      <c r="AC37" s="275">
        <v>141.48150580999999</v>
      </c>
      <c r="AD37" s="275">
        <v>86.132230332999995</v>
      </c>
      <c r="AE37" s="275">
        <v>86.879723225999996</v>
      </c>
      <c r="AF37" s="275">
        <v>73.448282332999995</v>
      </c>
      <c r="AG37" s="275">
        <v>64.774182902999996</v>
      </c>
      <c r="AH37" s="275">
        <v>77.555397096999997</v>
      </c>
      <c r="AI37" s="275">
        <v>58.156867333000001</v>
      </c>
      <c r="AJ37" s="275">
        <v>64.193697741999998</v>
      </c>
      <c r="AK37" s="275">
        <v>43.169641667</v>
      </c>
      <c r="AL37" s="275">
        <v>68.136704839000004</v>
      </c>
      <c r="AM37" s="275">
        <v>110.7544</v>
      </c>
      <c r="AN37" s="275">
        <v>88.043452463999998</v>
      </c>
      <c r="AO37" s="275">
        <v>96.607280709999998</v>
      </c>
      <c r="AP37" s="275">
        <v>121.42766257</v>
      </c>
      <c r="AQ37" s="275">
        <v>134.42014373999999</v>
      </c>
      <c r="AR37" s="275">
        <v>118.30438813000001</v>
      </c>
      <c r="AS37" s="275">
        <v>108.9258379</v>
      </c>
      <c r="AT37" s="275">
        <v>95.051117387000005</v>
      </c>
      <c r="AU37" s="275">
        <v>80.628180333000003</v>
      </c>
      <c r="AV37" s="275">
        <v>93.327972226</v>
      </c>
      <c r="AW37" s="275">
        <v>112.56483217</v>
      </c>
      <c r="AX37" s="275">
        <v>90.499633677000006</v>
      </c>
      <c r="AY37" s="275">
        <v>98.230490516000003</v>
      </c>
      <c r="AZ37" s="275">
        <v>126.98027221</v>
      </c>
      <c r="BA37" s="275">
        <v>119.49160725999999</v>
      </c>
      <c r="BB37" s="275">
        <v>134.05492977</v>
      </c>
      <c r="BC37" s="275">
        <v>127.93096419</v>
      </c>
      <c r="BD37" s="275">
        <v>119.67070037000001</v>
      </c>
      <c r="BE37" s="275">
        <v>100.90192471</v>
      </c>
      <c r="BF37" s="275">
        <v>115.50483581</v>
      </c>
      <c r="BG37" s="275">
        <v>119.79423559999999</v>
      </c>
      <c r="BH37" s="275">
        <v>82.648049999999998</v>
      </c>
      <c r="BI37" s="275">
        <v>97.373930000000001</v>
      </c>
      <c r="BJ37" s="338">
        <v>97.41574</v>
      </c>
      <c r="BK37" s="338">
        <v>104.1876</v>
      </c>
      <c r="BL37" s="338">
        <v>116.6562</v>
      </c>
      <c r="BM37" s="338">
        <v>115.95950000000001</v>
      </c>
      <c r="BN37" s="338">
        <v>122.38290000000001</v>
      </c>
      <c r="BO37" s="338">
        <v>112.6277</v>
      </c>
      <c r="BP37" s="338">
        <v>108.36279999999999</v>
      </c>
      <c r="BQ37" s="338">
        <v>100.73480000000001</v>
      </c>
      <c r="BR37" s="338">
        <v>107.64239999999999</v>
      </c>
      <c r="BS37" s="338">
        <v>104.35769999999999</v>
      </c>
      <c r="BT37" s="338">
        <v>82.141450000000006</v>
      </c>
      <c r="BU37" s="338">
        <v>93.47851</v>
      </c>
      <c r="BV37" s="338">
        <v>95.34187</v>
      </c>
    </row>
    <row r="38" spans="1:74" ht="11.1" customHeight="1" x14ac:dyDescent="0.2">
      <c r="A38" s="556" t="s">
        <v>410</v>
      </c>
      <c r="B38" s="557" t="s">
        <v>442</v>
      </c>
      <c r="C38" s="275">
        <v>259.16558902999998</v>
      </c>
      <c r="D38" s="275">
        <v>217.41387286</v>
      </c>
      <c r="E38" s="275">
        <v>253.64918097</v>
      </c>
      <c r="F38" s="275">
        <v>267.14971566999998</v>
      </c>
      <c r="G38" s="275">
        <v>234.57824644999999</v>
      </c>
      <c r="H38" s="275">
        <v>272.50419299999999</v>
      </c>
      <c r="I38" s="275">
        <v>211.21211613</v>
      </c>
      <c r="J38" s="275">
        <v>201.32523516000001</v>
      </c>
      <c r="K38" s="275">
        <v>195.20899967</v>
      </c>
      <c r="L38" s="275">
        <v>216.57454290000001</v>
      </c>
      <c r="M38" s="275">
        <v>266.45766033000001</v>
      </c>
      <c r="N38" s="275">
        <v>234.18118516000001</v>
      </c>
      <c r="O38" s="275">
        <v>228.92933613</v>
      </c>
      <c r="P38" s="275">
        <v>253.03528070999999</v>
      </c>
      <c r="Q38" s="275">
        <v>205.96494806000001</v>
      </c>
      <c r="R38" s="275">
        <v>272.13996766999998</v>
      </c>
      <c r="S38" s="275">
        <v>272.05470935</v>
      </c>
      <c r="T38" s="275">
        <v>253.11703499999999</v>
      </c>
      <c r="U38" s="275">
        <v>273.30486452000002</v>
      </c>
      <c r="V38" s="275">
        <v>235.36024</v>
      </c>
      <c r="W38" s="275">
        <v>252.98889066999999</v>
      </c>
      <c r="X38" s="275">
        <v>242.73556676999999</v>
      </c>
      <c r="Y38" s="275">
        <v>309.76000533000001</v>
      </c>
      <c r="Z38" s="275">
        <v>310.82067710000001</v>
      </c>
      <c r="AA38" s="275">
        <v>292.99660870999998</v>
      </c>
      <c r="AB38" s="275">
        <v>344.05168516999998</v>
      </c>
      <c r="AC38" s="275">
        <v>350.16139838999999</v>
      </c>
      <c r="AD38" s="275">
        <v>316.15809732999998</v>
      </c>
      <c r="AE38" s="275">
        <v>322.30621484</v>
      </c>
      <c r="AF38" s="275">
        <v>280.99099532999998</v>
      </c>
      <c r="AG38" s="275">
        <v>348.05480419000003</v>
      </c>
      <c r="AH38" s="275">
        <v>273.35931452</v>
      </c>
      <c r="AI38" s="275">
        <v>288.28940899999998</v>
      </c>
      <c r="AJ38" s="275">
        <v>341.94668096999999</v>
      </c>
      <c r="AK38" s="275">
        <v>318.11183299999999</v>
      </c>
      <c r="AL38" s="275">
        <v>351.04575677000003</v>
      </c>
      <c r="AM38" s="275">
        <v>355.43527626000002</v>
      </c>
      <c r="AN38" s="275">
        <v>391.09795028999997</v>
      </c>
      <c r="AO38" s="275">
        <v>421.28871415999998</v>
      </c>
      <c r="AP38" s="275">
        <v>428.52731442999999</v>
      </c>
      <c r="AQ38" s="275">
        <v>391.65583935000001</v>
      </c>
      <c r="AR38" s="275">
        <v>359.0256387</v>
      </c>
      <c r="AS38" s="275">
        <v>329.39532765000001</v>
      </c>
      <c r="AT38" s="275">
        <v>279.68672255000001</v>
      </c>
      <c r="AU38" s="275">
        <v>345.66530506999999</v>
      </c>
      <c r="AV38" s="275">
        <v>407.45810684000003</v>
      </c>
      <c r="AW38" s="275">
        <v>405.59952062999997</v>
      </c>
      <c r="AX38" s="275">
        <v>387.57215752000002</v>
      </c>
      <c r="AY38" s="275">
        <v>437.57134923000001</v>
      </c>
      <c r="AZ38" s="275">
        <v>443.5930975</v>
      </c>
      <c r="BA38" s="275">
        <v>472.61944868</v>
      </c>
      <c r="BB38" s="275">
        <v>494.54799050000003</v>
      </c>
      <c r="BC38" s="275">
        <v>474.12491232000002</v>
      </c>
      <c r="BD38" s="275">
        <v>512.91038427000001</v>
      </c>
      <c r="BE38" s="275">
        <v>349.91505986999999</v>
      </c>
      <c r="BF38" s="275">
        <v>417.66101680999998</v>
      </c>
      <c r="BG38" s="275">
        <v>356.02660033000001</v>
      </c>
      <c r="BH38" s="275">
        <v>425.12799999999999</v>
      </c>
      <c r="BI38" s="275">
        <v>449.05680000000001</v>
      </c>
      <c r="BJ38" s="338">
        <v>442.07819999999998</v>
      </c>
      <c r="BK38" s="338">
        <v>444.19229999999999</v>
      </c>
      <c r="BL38" s="338">
        <v>470.93630000000002</v>
      </c>
      <c r="BM38" s="338">
        <v>528.6635</v>
      </c>
      <c r="BN38" s="338">
        <v>532.86720000000003</v>
      </c>
      <c r="BO38" s="338">
        <v>518.37210000000005</v>
      </c>
      <c r="BP38" s="338">
        <v>529.60320000000002</v>
      </c>
      <c r="BQ38" s="338">
        <v>460.5772</v>
      </c>
      <c r="BR38" s="338">
        <v>413.58229999999998</v>
      </c>
      <c r="BS38" s="338">
        <v>425.22859999999997</v>
      </c>
      <c r="BT38" s="338">
        <v>479.96679999999998</v>
      </c>
      <c r="BU38" s="338">
        <v>501.15069999999997</v>
      </c>
      <c r="BV38" s="338">
        <v>489.28820000000002</v>
      </c>
    </row>
    <row r="39" spans="1:74" ht="11.1" customHeight="1" x14ac:dyDescent="0.2">
      <c r="A39" s="556" t="s">
        <v>411</v>
      </c>
      <c r="B39" s="559" t="s">
        <v>389</v>
      </c>
      <c r="C39" s="275">
        <v>14.351976129000001</v>
      </c>
      <c r="D39" s="275">
        <v>14.038654286</v>
      </c>
      <c r="E39" s="275">
        <v>13.491233871</v>
      </c>
      <c r="F39" s="275">
        <v>12.937331667</v>
      </c>
      <c r="G39" s="275">
        <v>14.26112129</v>
      </c>
      <c r="H39" s="275">
        <v>14.692261</v>
      </c>
      <c r="I39" s="275">
        <v>14.37337</v>
      </c>
      <c r="J39" s="275">
        <v>16.133659999999999</v>
      </c>
      <c r="K39" s="275">
        <v>15.843733667</v>
      </c>
      <c r="L39" s="275">
        <v>15.698618065</v>
      </c>
      <c r="M39" s="275">
        <v>15.936544667</v>
      </c>
      <c r="N39" s="275">
        <v>17.074337742000001</v>
      </c>
      <c r="O39" s="275">
        <v>16.120554515999999</v>
      </c>
      <c r="P39" s="275">
        <v>15.758470000000001</v>
      </c>
      <c r="Q39" s="275">
        <v>14.841766774</v>
      </c>
      <c r="R39" s="275">
        <v>16.163667</v>
      </c>
      <c r="S39" s="275">
        <v>17.390430644999999</v>
      </c>
      <c r="T39" s="275">
        <v>17.812088332999998</v>
      </c>
      <c r="U39" s="275">
        <v>18.913780968000001</v>
      </c>
      <c r="V39" s="275">
        <v>18.600673226000001</v>
      </c>
      <c r="W39" s="275">
        <v>16.494537000000001</v>
      </c>
      <c r="X39" s="275">
        <v>17.343279032000002</v>
      </c>
      <c r="Y39" s="275">
        <v>17.519538666999999</v>
      </c>
      <c r="Z39" s="275">
        <v>18.229010323000001</v>
      </c>
      <c r="AA39" s="275">
        <v>16.961800645</v>
      </c>
      <c r="AB39" s="275">
        <v>16.164904483000001</v>
      </c>
      <c r="AC39" s="275">
        <v>15.841393870999999</v>
      </c>
      <c r="AD39" s="275">
        <v>17.557604999999999</v>
      </c>
      <c r="AE39" s="275">
        <v>17.973225160999998</v>
      </c>
      <c r="AF39" s="275">
        <v>18.426521333</v>
      </c>
      <c r="AG39" s="275">
        <v>18.278076452000001</v>
      </c>
      <c r="AH39" s="275">
        <v>19.232187418999999</v>
      </c>
      <c r="AI39" s="275">
        <v>18.325997666999999</v>
      </c>
      <c r="AJ39" s="275">
        <v>16.095813547999999</v>
      </c>
      <c r="AK39" s="275">
        <v>16.207678667</v>
      </c>
      <c r="AL39" s="275">
        <v>16.229475484000002</v>
      </c>
      <c r="AM39" s="275">
        <v>15.232099742000001</v>
      </c>
      <c r="AN39" s="275">
        <v>15.526404929</v>
      </c>
      <c r="AO39" s="275">
        <v>14.521994032</v>
      </c>
      <c r="AP39" s="275">
        <v>14.389167167</v>
      </c>
      <c r="AQ39" s="275">
        <v>15.444570516000001</v>
      </c>
      <c r="AR39" s="275">
        <v>15.700623932999999</v>
      </c>
      <c r="AS39" s="275">
        <v>16.975294452</v>
      </c>
      <c r="AT39" s="275">
        <v>16.776876032000001</v>
      </c>
      <c r="AU39" s="275">
        <v>13.7949854</v>
      </c>
      <c r="AV39" s="275">
        <v>14.371277419</v>
      </c>
      <c r="AW39" s="275">
        <v>15.2489288</v>
      </c>
      <c r="AX39" s="275">
        <v>15.625511806</v>
      </c>
      <c r="AY39" s="275">
        <v>15.627445258</v>
      </c>
      <c r="AZ39" s="275">
        <v>15.551720535999999</v>
      </c>
      <c r="BA39" s="275">
        <v>16.079701129</v>
      </c>
      <c r="BB39" s="275">
        <v>15.683381867</v>
      </c>
      <c r="BC39" s="275">
        <v>15.160507161</v>
      </c>
      <c r="BD39" s="275">
        <v>15.832539933</v>
      </c>
      <c r="BE39" s="275">
        <v>14.824833903</v>
      </c>
      <c r="BF39" s="275">
        <v>11.344402065000001</v>
      </c>
      <c r="BG39" s="275">
        <v>7.5305191999999996</v>
      </c>
      <c r="BH39" s="275">
        <v>9.8403799999999997</v>
      </c>
      <c r="BI39" s="275">
        <v>11.83503</v>
      </c>
      <c r="BJ39" s="338">
        <v>12.248329999999999</v>
      </c>
      <c r="BK39" s="338">
        <v>11.627129999999999</v>
      </c>
      <c r="BL39" s="338">
        <v>11.620889999999999</v>
      </c>
      <c r="BM39" s="338">
        <v>12.925090000000001</v>
      </c>
      <c r="BN39" s="338">
        <v>12.73071</v>
      </c>
      <c r="BO39" s="338">
        <v>13.66339</v>
      </c>
      <c r="BP39" s="338">
        <v>12.89589</v>
      </c>
      <c r="BQ39" s="338">
        <v>12.5777</v>
      </c>
      <c r="BR39" s="338">
        <v>13.914260000000001</v>
      </c>
      <c r="BS39" s="338">
        <v>13.137040000000001</v>
      </c>
      <c r="BT39" s="338">
        <v>13.970079999999999</v>
      </c>
      <c r="BU39" s="338">
        <v>15.21383</v>
      </c>
      <c r="BV39" s="338">
        <v>15.44023</v>
      </c>
    </row>
    <row r="40" spans="1:74" ht="11.1" customHeight="1" x14ac:dyDescent="0.2">
      <c r="A40" s="556" t="s">
        <v>412</v>
      </c>
      <c r="B40" s="557" t="s">
        <v>391</v>
      </c>
      <c r="C40" s="275">
        <v>5516.6147090000004</v>
      </c>
      <c r="D40" s="275">
        <v>5126.4874404000002</v>
      </c>
      <c r="E40" s="275">
        <v>4659.2112403000001</v>
      </c>
      <c r="F40" s="275">
        <v>4358.0609422999996</v>
      </c>
      <c r="G40" s="275">
        <v>4764.6749919000004</v>
      </c>
      <c r="H40" s="275">
        <v>5461.9943236999998</v>
      </c>
      <c r="I40" s="275">
        <v>5605.1979019</v>
      </c>
      <c r="J40" s="275">
        <v>5721.8158383999998</v>
      </c>
      <c r="K40" s="275">
        <v>5191.5105826999998</v>
      </c>
      <c r="L40" s="275">
        <v>4477.0647405999998</v>
      </c>
      <c r="M40" s="275">
        <v>4643.7509909999999</v>
      </c>
      <c r="N40" s="275">
        <v>4746.8230002999999</v>
      </c>
      <c r="O40" s="275">
        <v>5238.2811768000001</v>
      </c>
      <c r="P40" s="275">
        <v>5454.0129349999997</v>
      </c>
      <c r="Q40" s="275">
        <v>4585.4046632</v>
      </c>
      <c r="R40" s="275">
        <v>4415.8416502999999</v>
      </c>
      <c r="S40" s="275">
        <v>4875.1844702999997</v>
      </c>
      <c r="T40" s="275">
        <v>5717.7592510000004</v>
      </c>
      <c r="U40" s="275">
        <v>6101.3376264999997</v>
      </c>
      <c r="V40" s="275">
        <v>5869.8798906000002</v>
      </c>
      <c r="W40" s="275">
        <v>5328.4990762999996</v>
      </c>
      <c r="X40" s="275">
        <v>4423.8812035000001</v>
      </c>
      <c r="Y40" s="275">
        <v>4438.4046859999999</v>
      </c>
      <c r="Z40" s="275">
        <v>4637.8741099999997</v>
      </c>
      <c r="AA40" s="275">
        <v>5142.6768803000004</v>
      </c>
      <c r="AB40" s="275">
        <v>4900.0843603000003</v>
      </c>
      <c r="AC40" s="275">
        <v>4416.3491713000003</v>
      </c>
      <c r="AD40" s="275">
        <v>4443.8913149999998</v>
      </c>
      <c r="AE40" s="275">
        <v>4835.9202216000003</v>
      </c>
      <c r="AF40" s="275">
        <v>5810.0049920000001</v>
      </c>
      <c r="AG40" s="275">
        <v>6305.9282696999999</v>
      </c>
      <c r="AH40" s="275">
        <v>6189.0687945</v>
      </c>
      <c r="AI40" s="275">
        <v>5565.3770947000003</v>
      </c>
      <c r="AJ40" s="275">
        <v>4643.5472505999996</v>
      </c>
      <c r="AK40" s="275">
        <v>4423.8494553</v>
      </c>
      <c r="AL40" s="275">
        <v>4911.0445416000002</v>
      </c>
      <c r="AM40" s="275">
        <v>4822.4030362000003</v>
      </c>
      <c r="AN40" s="275">
        <v>4471.0339206999997</v>
      </c>
      <c r="AO40" s="275">
        <v>4517.9530828999996</v>
      </c>
      <c r="AP40" s="275">
        <v>4459.829968</v>
      </c>
      <c r="AQ40" s="275">
        <v>4876.3465130000004</v>
      </c>
      <c r="AR40" s="275">
        <v>5541.9279133999999</v>
      </c>
      <c r="AS40" s="275">
        <v>6103.3000770999997</v>
      </c>
      <c r="AT40" s="275">
        <v>5819.7560794000001</v>
      </c>
      <c r="AU40" s="275">
        <v>5145.6365769000004</v>
      </c>
      <c r="AV40" s="275">
        <v>4701.4917506000002</v>
      </c>
      <c r="AW40" s="275">
        <v>4571.9566838999999</v>
      </c>
      <c r="AX40" s="275">
        <v>5062.8769540000003</v>
      </c>
      <c r="AY40" s="275">
        <v>5559.0398796999998</v>
      </c>
      <c r="AZ40" s="275">
        <v>4778.0277513000001</v>
      </c>
      <c r="BA40" s="275">
        <v>4503.3625109000004</v>
      </c>
      <c r="BB40" s="275">
        <v>4520.2208354000004</v>
      </c>
      <c r="BC40" s="275">
        <v>5218.4791317999998</v>
      </c>
      <c r="BD40" s="275">
        <v>5942.3317021000003</v>
      </c>
      <c r="BE40" s="275">
        <v>6195.0702305000004</v>
      </c>
      <c r="BF40" s="275">
        <v>6245.7293693000001</v>
      </c>
      <c r="BG40" s="275">
        <v>5639.0555156999999</v>
      </c>
      <c r="BH40" s="275">
        <v>4772.17</v>
      </c>
      <c r="BI40" s="275">
        <v>4777.7839999999997</v>
      </c>
      <c r="BJ40" s="338">
        <v>5077.1120000000001</v>
      </c>
      <c r="BK40" s="338">
        <v>5413.6490000000003</v>
      </c>
      <c r="BL40" s="338">
        <v>4919.2290000000003</v>
      </c>
      <c r="BM40" s="338">
        <v>4546.8209999999999</v>
      </c>
      <c r="BN40" s="338">
        <v>4419.8050000000003</v>
      </c>
      <c r="BO40" s="338">
        <v>5015.6850000000004</v>
      </c>
      <c r="BP40" s="338">
        <v>5703.585</v>
      </c>
      <c r="BQ40" s="338">
        <v>6144.9059999999999</v>
      </c>
      <c r="BR40" s="338">
        <v>6281.4669999999996</v>
      </c>
      <c r="BS40" s="338">
        <v>5269.5770000000002</v>
      </c>
      <c r="BT40" s="338">
        <v>4674.4709999999995</v>
      </c>
      <c r="BU40" s="338">
        <v>4628.45</v>
      </c>
      <c r="BV40" s="338">
        <v>5057.96</v>
      </c>
    </row>
    <row r="41" spans="1:74" ht="11.1" customHeight="1" x14ac:dyDescent="0.2">
      <c r="A41" s="550"/>
      <c r="B41" s="131" t="s">
        <v>413</v>
      </c>
      <c r="C41" s="251"/>
      <c r="D41" s="251"/>
      <c r="E41" s="251"/>
      <c r="F41" s="251"/>
      <c r="G41" s="251"/>
      <c r="H41" s="251"/>
      <c r="I41" s="251"/>
      <c r="J41" s="251"/>
      <c r="K41" s="251"/>
      <c r="L41" s="251"/>
      <c r="M41" s="251"/>
      <c r="N41" s="251"/>
      <c r="O41" s="251"/>
      <c r="P41" s="251"/>
      <c r="Q41" s="251"/>
      <c r="R41" s="251"/>
      <c r="S41" s="251"/>
      <c r="T41" s="251"/>
      <c r="U41" s="251"/>
      <c r="V41" s="251"/>
      <c r="W41" s="251"/>
      <c r="X41" s="251"/>
      <c r="Y41" s="251"/>
      <c r="Z41" s="251"/>
      <c r="AA41" s="251"/>
      <c r="AB41" s="251"/>
      <c r="AC41" s="251"/>
      <c r="AD41" s="251"/>
      <c r="AE41" s="251"/>
      <c r="AF41" s="251"/>
      <c r="AG41" s="251"/>
      <c r="AH41" s="251"/>
      <c r="AI41" s="251"/>
      <c r="AJ41" s="251"/>
      <c r="AK41" s="251"/>
      <c r="AL41" s="251"/>
      <c r="AM41" s="251"/>
      <c r="AN41" s="251"/>
      <c r="AO41" s="251"/>
      <c r="AP41" s="251"/>
      <c r="AQ41" s="251"/>
      <c r="AR41" s="251"/>
      <c r="AS41" s="251"/>
      <c r="AT41" s="251"/>
      <c r="AU41" s="251"/>
      <c r="AV41" s="251"/>
      <c r="AW41" s="251"/>
      <c r="AX41" s="251"/>
      <c r="AY41" s="251"/>
      <c r="AZ41" s="251"/>
      <c r="BA41" s="251"/>
      <c r="BB41" s="251"/>
      <c r="BC41" s="251"/>
      <c r="BD41" s="251"/>
      <c r="BE41" s="251"/>
      <c r="BF41" s="251"/>
      <c r="BG41" s="251"/>
      <c r="BH41" s="251"/>
      <c r="BI41" s="251"/>
      <c r="BJ41" s="364"/>
      <c r="BK41" s="364"/>
      <c r="BL41" s="364"/>
      <c r="BM41" s="364"/>
      <c r="BN41" s="364"/>
      <c r="BO41" s="364"/>
      <c r="BP41" s="364"/>
      <c r="BQ41" s="364"/>
      <c r="BR41" s="364"/>
      <c r="BS41" s="364"/>
      <c r="BT41" s="364"/>
      <c r="BU41" s="364"/>
      <c r="BV41" s="364"/>
    </row>
    <row r="42" spans="1:74" ht="11.1" customHeight="1" x14ac:dyDescent="0.2">
      <c r="A42" s="556" t="s">
        <v>414</v>
      </c>
      <c r="B42" s="557" t="s">
        <v>90</v>
      </c>
      <c r="C42" s="275">
        <v>1870.6995199999999</v>
      </c>
      <c r="D42" s="275">
        <v>1854.5563414000001</v>
      </c>
      <c r="E42" s="275">
        <v>1665.280201</v>
      </c>
      <c r="F42" s="275">
        <v>1318.2171437</v>
      </c>
      <c r="G42" s="275">
        <v>1326.1681606</v>
      </c>
      <c r="H42" s="275">
        <v>1662.9213976999999</v>
      </c>
      <c r="I42" s="275">
        <v>1739.2183689999999</v>
      </c>
      <c r="J42" s="275">
        <v>1808.1541023</v>
      </c>
      <c r="K42" s="275">
        <v>1471.071743</v>
      </c>
      <c r="L42" s="275">
        <v>1373.3376238999999</v>
      </c>
      <c r="M42" s="275">
        <v>1526.0673113</v>
      </c>
      <c r="N42" s="275">
        <v>1560.3607155</v>
      </c>
      <c r="O42" s="275">
        <v>1627.4052205999999</v>
      </c>
      <c r="P42" s="275">
        <v>1727.1783264000001</v>
      </c>
      <c r="Q42" s="275">
        <v>1392.0531496999999</v>
      </c>
      <c r="R42" s="275">
        <v>1193.0689167</v>
      </c>
      <c r="S42" s="275">
        <v>1205.5773752</v>
      </c>
      <c r="T42" s="275">
        <v>1499.4979312999999</v>
      </c>
      <c r="U42" s="275">
        <v>1648.9753390000001</v>
      </c>
      <c r="V42" s="275">
        <v>1595.2681739</v>
      </c>
      <c r="W42" s="275">
        <v>1469.5106562999999</v>
      </c>
      <c r="X42" s="275">
        <v>1248.3270458</v>
      </c>
      <c r="Y42" s="275">
        <v>1113.0356647000001</v>
      </c>
      <c r="Z42" s="275">
        <v>1121.2986429</v>
      </c>
      <c r="AA42" s="275">
        <v>1436.0360819</v>
      </c>
      <c r="AB42" s="275">
        <v>1231.5417113999999</v>
      </c>
      <c r="AC42" s="275">
        <v>933.84313999999995</v>
      </c>
      <c r="AD42" s="275">
        <v>946.77049</v>
      </c>
      <c r="AE42" s="275">
        <v>966.18080323000004</v>
      </c>
      <c r="AF42" s="275">
        <v>1410.75396</v>
      </c>
      <c r="AG42" s="275">
        <v>1549.8526284</v>
      </c>
      <c r="AH42" s="275">
        <v>1575.8507122999999</v>
      </c>
      <c r="AI42" s="275">
        <v>1349.0038</v>
      </c>
      <c r="AJ42" s="275">
        <v>1119.2344716</v>
      </c>
      <c r="AK42" s="275">
        <v>1063.7636003</v>
      </c>
      <c r="AL42" s="275">
        <v>1389.8288465000001</v>
      </c>
      <c r="AM42" s="275">
        <v>1438.3910472</v>
      </c>
      <c r="AN42" s="275">
        <v>1253.8843099999999</v>
      </c>
      <c r="AO42" s="275">
        <v>1158.8680297000001</v>
      </c>
      <c r="AP42" s="275">
        <v>1062.7895668000001</v>
      </c>
      <c r="AQ42" s="275">
        <v>1108.8549860000001</v>
      </c>
      <c r="AR42" s="275">
        <v>1348.4504069</v>
      </c>
      <c r="AS42" s="275">
        <v>1531.6131736</v>
      </c>
      <c r="AT42" s="275">
        <v>1409.7652234</v>
      </c>
      <c r="AU42" s="275">
        <v>1219.5832988</v>
      </c>
      <c r="AV42" s="275">
        <v>1094.2435088</v>
      </c>
      <c r="AW42" s="275">
        <v>1206.2717462999999</v>
      </c>
      <c r="AX42" s="275">
        <v>1335.7275345</v>
      </c>
      <c r="AY42" s="275">
        <v>1465.9476218</v>
      </c>
      <c r="AZ42" s="275">
        <v>1297.5195226000001</v>
      </c>
      <c r="BA42" s="275">
        <v>1146.0230196</v>
      </c>
      <c r="BB42" s="275">
        <v>1040.8201795</v>
      </c>
      <c r="BC42" s="275">
        <v>1090.8003140999999</v>
      </c>
      <c r="BD42" s="275">
        <v>1290.5423363</v>
      </c>
      <c r="BE42" s="275">
        <v>1454.0268701</v>
      </c>
      <c r="BF42" s="275">
        <v>1442.9136266999999</v>
      </c>
      <c r="BG42" s="275">
        <v>1257.9538023</v>
      </c>
      <c r="BH42" s="275">
        <v>1065.1079999999999</v>
      </c>
      <c r="BI42" s="275">
        <v>1211.296</v>
      </c>
      <c r="BJ42" s="338">
        <v>1362.921</v>
      </c>
      <c r="BK42" s="338">
        <v>1450.29</v>
      </c>
      <c r="BL42" s="338">
        <v>1278.364</v>
      </c>
      <c r="BM42" s="338">
        <v>1078.317</v>
      </c>
      <c r="BN42" s="338">
        <v>944.40239999999994</v>
      </c>
      <c r="BO42" s="338">
        <v>954.26239999999996</v>
      </c>
      <c r="BP42" s="338">
        <v>1180.037</v>
      </c>
      <c r="BQ42" s="338">
        <v>1361.377</v>
      </c>
      <c r="BR42" s="338">
        <v>1352.0260000000001</v>
      </c>
      <c r="BS42" s="338">
        <v>1107.8579999999999</v>
      </c>
      <c r="BT42" s="338">
        <v>975.34220000000005</v>
      </c>
      <c r="BU42" s="338">
        <v>1056.402</v>
      </c>
      <c r="BV42" s="338">
        <v>1216.451</v>
      </c>
    </row>
    <row r="43" spans="1:74" ht="11.1" customHeight="1" x14ac:dyDescent="0.2">
      <c r="A43" s="556" t="s">
        <v>415</v>
      </c>
      <c r="B43" s="557" t="s">
        <v>91</v>
      </c>
      <c r="C43" s="275">
        <v>221.38065032</v>
      </c>
      <c r="D43" s="275">
        <v>194.36033570999999</v>
      </c>
      <c r="E43" s="275">
        <v>170.26698031999999</v>
      </c>
      <c r="F43" s="275">
        <v>148.22942333</v>
      </c>
      <c r="G43" s="275">
        <v>208.42536097000001</v>
      </c>
      <c r="H43" s="275">
        <v>196.80712299999999</v>
      </c>
      <c r="I43" s="275">
        <v>187.20410484000001</v>
      </c>
      <c r="J43" s="275">
        <v>241.68457419000001</v>
      </c>
      <c r="K43" s="275">
        <v>181.45433166999999</v>
      </c>
      <c r="L43" s="275">
        <v>191.93393387</v>
      </c>
      <c r="M43" s="275">
        <v>179.58561632999999</v>
      </c>
      <c r="N43" s="275">
        <v>213.61986515999999</v>
      </c>
      <c r="O43" s="275">
        <v>277.45176161000001</v>
      </c>
      <c r="P43" s="275">
        <v>323.44612928999999</v>
      </c>
      <c r="Q43" s="275">
        <v>296.29037097000003</v>
      </c>
      <c r="R43" s="275">
        <v>240.14591766999999</v>
      </c>
      <c r="S43" s="275">
        <v>221.41843903</v>
      </c>
      <c r="T43" s="275">
        <v>296.390334</v>
      </c>
      <c r="U43" s="275">
        <v>369.05729968000003</v>
      </c>
      <c r="V43" s="275">
        <v>318.36017838999999</v>
      </c>
      <c r="W43" s="275">
        <v>302.493966</v>
      </c>
      <c r="X43" s="275">
        <v>246.92492515999999</v>
      </c>
      <c r="Y43" s="275">
        <v>269.82475733000001</v>
      </c>
      <c r="Z43" s="275">
        <v>327.09155226000001</v>
      </c>
      <c r="AA43" s="275">
        <v>340.26163548</v>
      </c>
      <c r="AB43" s="275">
        <v>358.34393240999998</v>
      </c>
      <c r="AC43" s="275">
        <v>375.67638097000003</v>
      </c>
      <c r="AD43" s="275">
        <v>340.57502233000002</v>
      </c>
      <c r="AE43" s="275">
        <v>330.29294902999999</v>
      </c>
      <c r="AF43" s="275">
        <v>418.27390100000002</v>
      </c>
      <c r="AG43" s="275">
        <v>480.58434323</v>
      </c>
      <c r="AH43" s="275">
        <v>504.64226160999999</v>
      </c>
      <c r="AI43" s="275">
        <v>338.93234767000001</v>
      </c>
      <c r="AJ43" s="275">
        <v>290.84902548000002</v>
      </c>
      <c r="AK43" s="275">
        <v>313.93172966999998</v>
      </c>
      <c r="AL43" s="275">
        <v>288.10213773999999</v>
      </c>
      <c r="AM43" s="275">
        <v>284.11370771000003</v>
      </c>
      <c r="AN43" s="275">
        <v>278.73927703999999</v>
      </c>
      <c r="AO43" s="275">
        <v>337.54078403</v>
      </c>
      <c r="AP43" s="275">
        <v>253.08809797000001</v>
      </c>
      <c r="AQ43" s="275">
        <v>259.33153873999998</v>
      </c>
      <c r="AR43" s="275">
        <v>354.15878422999998</v>
      </c>
      <c r="AS43" s="275">
        <v>450.58276352000001</v>
      </c>
      <c r="AT43" s="275">
        <v>382.06407829</v>
      </c>
      <c r="AU43" s="275">
        <v>348.56561583000001</v>
      </c>
      <c r="AV43" s="275">
        <v>313.57470934999998</v>
      </c>
      <c r="AW43" s="275">
        <v>332.25247949999999</v>
      </c>
      <c r="AX43" s="275">
        <v>415.30055170999998</v>
      </c>
      <c r="AY43" s="275">
        <v>420.22917970999998</v>
      </c>
      <c r="AZ43" s="275">
        <v>372.06680449999999</v>
      </c>
      <c r="BA43" s="275">
        <v>414.44183077000002</v>
      </c>
      <c r="BB43" s="275">
        <v>394.73604146999998</v>
      </c>
      <c r="BC43" s="275">
        <v>462.19068515999999</v>
      </c>
      <c r="BD43" s="275">
        <v>465.38436607</v>
      </c>
      <c r="BE43" s="275">
        <v>595.99545865000005</v>
      </c>
      <c r="BF43" s="275">
        <v>569.73501212999997</v>
      </c>
      <c r="BG43" s="275">
        <v>487.13881773000003</v>
      </c>
      <c r="BH43" s="275">
        <v>379.68110000000001</v>
      </c>
      <c r="BI43" s="275">
        <v>374.2663</v>
      </c>
      <c r="BJ43" s="338">
        <v>390.5127</v>
      </c>
      <c r="BK43" s="338">
        <v>408.31560000000002</v>
      </c>
      <c r="BL43" s="338">
        <v>396.13709999999998</v>
      </c>
      <c r="BM43" s="338">
        <v>425.64890000000003</v>
      </c>
      <c r="BN43" s="338">
        <v>342.6474</v>
      </c>
      <c r="BO43" s="338">
        <v>396.69139999999999</v>
      </c>
      <c r="BP43" s="338">
        <v>464.60969999999998</v>
      </c>
      <c r="BQ43" s="338">
        <v>619.22910000000002</v>
      </c>
      <c r="BR43" s="338">
        <v>598.06380000000001</v>
      </c>
      <c r="BS43" s="338">
        <v>439.14030000000002</v>
      </c>
      <c r="BT43" s="338">
        <v>370.74250000000001</v>
      </c>
      <c r="BU43" s="338">
        <v>371.2011</v>
      </c>
      <c r="BV43" s="338">
        <v>447.5206</v>
      </c>
    </row>
    <row r="44" spans="1:74" ht="11.1" customHeight="1" x14ac:dyDescent="0.2">
      <c r="A44" s="556" t="s">
        <v>416</v>
      </c>
      <c r="B44" s="559" t="s">
        <v>375</v>
      </c>
      <c r="C44" s="275">
        <v>14.783211613000001</v>
      </c>
      <c r="D44" s="275">
        <v>11.613848214000001</v>
      </c>
      <c r="E44" s="275">
        <v>16.225522903000002</v>
      </c>
      <c r="F44" s="275">
        <v>12.373841000000001</v>
      </c>
      <c r="G44" s="275">
        <v>13.006176452</v>
      </c>
      <c r="H44" s="275">
        <v>13.855081332999999</v>
      </c>
      <c r="I44" s="275">
        <v>13.485233548</v>
      </c>
      <c r="J44" s="275">
        <v>12.394188065</v>
      </c>
      <c r="K44" s="275">
        <v>13.104512</v>
      </c>
      <c r="L44" s="275">
        <v>5.4645622581</v>
      </c>
      <c r="M44" s="275">
        <v>10.177934</v>
      </c>
      <c r="N44" s="275">
        <v>11.392102581</v>
      </c>
      <c r="O44" s="275">
        <v>12.27507129</v>
      </c>
      <c r="P44" s="275">
        <v>14.277939286000001</v>
      </c>
      <c r="Q44" s="275">
        <v>8.8546051613000003</v>
      </c>
      <c r="R44" s="275">
        <v>8.3006139999999995</v>
      </c>
      <c r="S44" s="275">
        <v>10.319752902999999</v>
      </c>
      <c r="T44" s="275">
        <v>14.722343333</v>
      </c>
      <c r="U44" s="275">
        <v>13.383072581</v>
      </c>
      <c r="V44" s="275">
        <v>12.848162581</v>
      </c>
      <c r="W44" s="275">
        <v>11.872025000000001</v>
      </c>
      <c r="X44" s="275">
        <v>6.4234148387000003</v>
      </c>
      <c r="Y44" s="275">
        <v>12.650993</v>
      </c>
      <c r="Z44" s="275">
        <v>8.6234032258000006</v>
      </c>
      <c r="AA44" s="275">
        <v>9.6745022581000004</v>
      </c>
      <c r="AB44" s="275">
        <v>13.325680345</v>
      </c>
      <c r="AC44" s="275">
        <v>9.0466070968000007</v>
      </c>
      <c r="AD44" s="275">
        <v>10.356422667</v>
      </c>
      <c r="AE44" s="275">
        <v>9.1320545161000002</v>
      </c>
      <c r="AF44" s="275">
        <v>8.7180683332999998</v>
      </c>
      <c r="AG44" s="275">
        <v>8.3734745160999999</v>
      </c>
      <c r="AH44" s="275">
        <v>8.7008938709999999</v>
      </c>
      <c r="AI44" s="275">
        <v>6.7187523333000003</v>
      </c>
      <c r="AJ44" s="275">
        <v>7.2319987097</v>
      </c>
      <c r="AK44" s="275">
        <v>7.3263573332999998</v>
      </c>
      <c r="AL44" s="275">
        <v>8.4314141935000002</v>
      </c>
      <c r="AM44" s="275">
        <v>8.8847459999999998</v>
      </c>
      <c r="AN44" s="275">
        <v>7.2434060000000002</v>
      </c>
      <c r="AO44" s="275">
        <v>5.7602756129000001</v>
      </c>
      <c r="AP44" s="275">
        <v>7.1526268000000002</v>
      </c>
      <c r="AQ44" s="275">
        <v>9.3533290645000005</v>
      </c>
      <c r="AR44" s="275">
        <v>9.5564594333000006</v>
      </c>
      <c r="AS44" s="275">
        <v>8.3828566452000004</v>
      </c>
      <c r="AT44" s="275">
        <v>8.8180955160999996</v>
      </c>
      <c r="AU44" s="275">
        <v>8.0802699666999995</v>
      </c>
      <c r="AV44" s="275">
        <v>8.3255168387000005</v>
      </c>
      <c r="AW44" s="275">
        <v>9.2940948999999993</v>
      </c>
      <c r="AX44" s="275">
        <v>8.3676057419000003</v>
      </c>
      <c r="AY44" s="275">
        <v>12.623042871000001</v>
      </c>
      <c r="AZ44" s="275">
        <v>9.0845961429000006</v>
      </c>
      <c r="BA44" s="275">
        <v>7.4109343871000002</v>
      </c>
      <c r="BB44" s="275">
        <v>8.6650931</v>
      </c>
      <c r="BC44" s="275">
        <v>5.4483696773999997</v>
      </c>
      <c r="BD44" s="275">
        <v>7.2781020666999998</v>
      </c>
      <c r="BE44" s="275">
        <v>9.0669621290000002</v>
      </c>
      <c r="BF44" s="275">
        <v>8.3341572580999994</v>
      </c>
      <c r="BG44" s="275">
        <v>8.6857431333000008</v>
      </c>
      <c r="BH44" s="275">
        <v>6.0419970000000003</v>
      </c>
      <c r="BI44" s="275">
        <v>9.5751880000000007</v>
      </c>
      <c r="BJ44" s="338">
        <v>10.073689999999999</v>
      </c>
      <c r="BK44" s="338">
        <v>11.42643</v>
      </c>
      <c r="BL44" s="338">
        <v>10.84093</v>
      </c>
      <c r="BM44" s="338">
        <v>9.008362</v>
      </c>
      <c r="BN44" s="338">
        <v>8.1283060000000003</v>
      </c>
      <c r="BO44" s="338">
        <v>9.2818249999999995</v>
      </c>
      <c r="BP44" s="338">
        <v>10.371040000000001</v>
      </c>
      <c r="BQ44" s="338">
        <v>10.078049999999999</v>
      </c>
      <c r="BR44" s="338">
        <v>10.7597</v>
      </c>
      <c r="BS44" s="338">
        <v>9.4656970000000005</v>
      </c>
      <c r="BT44" s="338">
        <v>6.3554500000000003</v>
      </c>
      <c r="BU44" s="338">
        <v>8.9889559999999999</v>
      </c>
      <c r="BV44" s="338">
        <v>9.7185020000000009</v>
      </c>
    </row>
    <row r="45" spans="1:74" ht="11.1" customHeight="1" x14ac:dyDescent="0.2">
      <c r="A45" s="556" t="s">
        <v>417</v>
      </c>
      <c r="B45" s="559" t="s">
        <v>92</v>
      </c>
      <c r="C45" s="275">
        <v>10.776524194</v>
      </c>
      <c r="D45" s="275">
        <v>10.874180357</v>
      </c>
      <c r="E45" s="275">
        <v>11.866477742000001</v>
      </c>
      <c r="F45" s="275">
        <v>11.446644333</v>
      </c>
      <c r="G45" s="275">
        <v>13.087349677000001</v>
      </c>
      <c r="H45" s="275">
        <v>11.876885667</v>
      </c>
      <c r="I45" s="275">
        <v>12.77041</v>
      </c>
      <c r="J45" s="275">
        <v>14.757908710000001</v>
      </c>
      <c r="K45" s="275">
        <v>13.596547666999999</v>
      </c>
      <c r="L45" s="275">
        <v>12.600100968</v>
      </c>
      <c r="M45" s="275">
        <v>12.160983</v>
      </c>
      <c r="N45" s="275">
        <v>14.84377871</v>
      </c>
      <c r="O45" s="275">
        <v>15.034813226000001</v>
      </c>
      <c r="P45" s="275">
        <v>13.276116785999999</v>
      </c>
      <c r="Q45" s="275">
        <v>12.732534838999999</v>
      </c>
      <c r="R45" s="275">
        <v>11.235925333000001</v>
      </c>
      <c r="S45" s="275">
        <v>14.572469032000001</v>
      </c>
      <c r="T45" s="275">
        <v>14.680393667000001</v>
      </c>
      <c r="U45" s="275">
        <v>15.411065484</v>
      </c>
      <c r="V45" s="275">
        <v>14.998850967999999</v>
      </c>
      <c r="W45" s="275">
        <v>16.040271000000001</v>
      </c>
      <c r="X45" s="275">
        <v>9.1194525806000009</v>
      </c>
      <c r="Y45" s="275">
        <v>8.3960493333000006</v>
      </c>
      <c r="Z45" s="275">
        <v>10.493679354999999</v>
      </c>
      <c r="AA45" s="275">
        <v>14.149611934999999</v>
      </c>
      <c r="AB45" s="275">
        <v>14.754045862</v>
      </c>
      <c r="AC45" s="275">
        <v>13.760276773999999</v>
      </c>
      <c r="AD45" s="275">
        <v>13.279979666999999</v>
      </c>
      <c r="AE45" s="275">
        <v>13.629723225999999</v>
      </c>
      <c r="AF45" s="275">
        <v>13.640022</v>
      </c>
      <c r="AG45" s="275">
        <v>13.316718387</v>
      </c>
      <c r="AH45" s="275">
        <v>13.559305483999999</v>
      </c>
      <c r="AI45" s="275">
        <v>13.420925667000001</v>
      </c>
      <c r="AJ45" s="275">
        <v>10.124522581000001</v>
      </c>
      <c r="AK45" s="275">
        <v>12.733977333</v>
      </c>
      <c r="AL45" s="275">
        <v>12.827409032</v>
      </c>
      <c r="AM45" s="275">
        <v>13.938735419</v>
      </c>
      <c r="AN45" s="275">
        <v>14.357455321</v>
      </c>
      <c r="AO45" s="275">
        <v>14.449490451999999</v>
      </c>
      <c r="AP45" s="275">
        <v>11.863614767</v>
      </c>
      <c r="AQ45" s="275">
        <v>12.504466710000001</v>
      </c>
      <c r="AR45" s="275">
        <v>10.853727599999999</v>
      </c>
      <c r="AS45" s="275">
        <v>12.14496029</v>
      </c>
      <c r="AT45" s="275">
        <v>13.790901903</v>
      </c>
      <c r="AU45" s="275">
        <v>12.315574433</v>
      </c>
      <c r="AV45" s="275">
        <v>11.628490871</v>
      </c>
      <c r="AW45" s="275">
        <v>11.963393099999999</v>
      </c>
      <c r="AX45" s="275">
        <v>13.137400129</v>
      </c>
      <c r="AY45" s="275">
        <v>11.778462128999999</v>
      </c>
      <c r="AZ45" s="275">
        <v>12.694339786</v>
      </c>
      <c r="BA45" s="275">
        <v>13.499407903</v>
      </c>
      <c r="BB45" s="275">
        <v>12.029819033000001</v>
      </c>
      <c r="BC45" s="275">
        <v>11.765171774000001</v>
      </c>
      <c r="BD45" s="275">
        <v>13.1307013</v>
      </c>
      <c r="BE45" s="275">
        <v>14.055746773999999</v>
      </c>
      <c r="BF45" s="275">
        <v>15.342269226000001</v>
      </c>
      <c r="BG45" s="275">
        <v>12.5134601</v>
      </c>
      <c r="BH45" s="275">
        <v>11.508240000000001</v>
      </c>
      <c r="BI45" s="275">
        <v>12.43967</v>
      </c>
      <c r="BJ45" s="338">
        <v>13.515090000000001</v>
      </c>
      <c r="BK45" s="338">
        <v>12.298220000000001</v>
      </c>
      <c r="BL45" s="338">
        <v>13.607390000000001</v>
      </c>
      <c r="BM45" s="338">
        <v>14.114699999999999</v>
      </c>
      <c r="BN45" s="338">
        <v>12.02933</v>
      </c>
      <c r="BO45" s="338">
        <v>11.773199999999999</v>
      </c>
      <c r="BP45" s="338">
        <v>13.463509999999999</v>
      </c>
      <c r="BQ45" s="338">
        <v>14.60416</v>
      </c>
      <c r="BR45" s="338">
        <v>15.972530000000001</v>
      </c>
      <c r="BS45" s="338">
        <v>12.431340000000001</v>
      </c>
      <c r="BT45" s="338">
        <v>11.670400000000001</v>
      </c>
      <c r="BU45" s="338">
        <v>12.48007</v>
      </c>
      <c r="BV45" s="338">
        <v>13.861660000000001</v>
      </c>
    </row>
    <row r="46" spans="1:74" ht="11.1" customHeight="1" x14ac:dyDescent="0.2">
      <c r="A46" s="556" t="s">
        <v>418</v>
      </c>
      <c r="B46" s="559" t="s">
        <v>93</v>
      </c>
      <c r="C46" s="275">
        <v>586.12280644999998</v>
      </c>
      <c r="D46" s="275">
        <v>525.64878570999997</v>
      </c>
      <c r="E46" s="275">
        <v>486.46445161000003</v>
      </c>
      <c r="F46" s="275">
        <v>494.04109999999997</v>
      </c>
      <c r="G46" s="275">
        <v>544.14848386999995</v>
      </c>
      <c r="H46" s="275">
        <v>591.86099999999999</v>
      </c>
      <c r="I46" s="275">
        <v>596.31793547999996</v>
      </c>
      <c r="J46" s="275">
        <v>583.14777418999995</v>
      </c>
      <c r="K46" s="275">
        <v>577.78790000000004</v>
      </c>
      <c r="L46" s="275">
        <v>459.40941935000001</v>
      </c>
      <c r="M46" s="275">
        <v>526.4701</v>
      </c>
      <c r="N46" s="275">
        <v>589.82548386999997</v>
      </c>
      <c r="O46" s="275">
        <v>603.01470968000001</v>
      </c>
      <c r="P46" s="275">
        <v>570.01178571000003</v>
      </c>
      <c r="Q46" s="275">
        <v>488.06503226000001</v>
      </c>
      <c r="R46" s="275">
        <v>471.33190000000002</v>
      </c>
      <c r="S46" s="275">
        <v>547.09396774000004</v>
      </c>
      <c r="T46" s="275">
        <v>565.32183333</v>
      </c>
      <c r="U46" s="275">
        <v>568.68954839000003</v>
      </c>
      <c r="V46" s="275">
        <v>588.59535484000003</v>
      </c>
      <c r="W46" s="275">
        <v>553.07420000000002</v>
      </c>
      <c r="X46" s="275">
        <v>524.86351612999999</v>
      </c>
      <c r="Y46" s="275">
        <v>546.46933333000004</v>
      </c>
      <c r="Z46" s="275">
        <v>571.02096773999995</v>
      </c>
      <c r="AA46" s="275">
        <v>590.93658065</v>
      </c>
      <c r="AB46" s="275">
        <v>574.50782759000003</v>
      </c>
      <c r="AC46" s="275">
        <v>554.74087096999995</v>
      </c>
      <c r="AD46" s="275">
        <v>509.96163332999998</v>
      </c>
      <c r="AE46" s="275">
        <v>549.23509677000004</v>
      </c>
      <c r="AF46" s="275">
        <v>582.46749999999997</v>
      </c>
      <c r="AG46" s="275">
        <v>586.18883871000003</v>
      </c>
      <c r="AH46" s="275">
        <v>590.11225806000004</v>
      </c>
      <c r="AI46" s="275">
        <v>537.96946666999997</v>
      </c>
      <c r="AJ46" s="275">
        <v>475.94219355000001</v>
      </c>
      <c r="AK46" s="275">
        <v>517.35923333000005</v>
      </c>
      <c r="AL46" s="275">
        <v>576.21058065</v>
      </c>
      <c r="AM46" s="275">
        <v>594.47512902999995</v>
      </c>
      <c r="AN46" s="275">
        <v>562.75767857000005</v>
      </c>
      <c r="AO46" s="275">
        <v>507.28496774000001</v>
      </c>
      <c r="AP46" s="275">
        <v>526.10820000000001</v>
      </c>
      <c r="AQ46" s="275">
        <v>530.02448387000004</v>
      </c>
      <c r="AR46" s="275">
        <v>574.49116666999998</v>
      </c>
      <c r="AS46" s="275">
        <v>586.17651612999998</v>
      </c>
      <c r="AT46" s="275">
        <v>584.03129032000004</v>
      </c>
      <c r="AU46" s="275">
        <v>567.96623333000002</v>
      </c>
      <c r="AV46" s="275">
        <v>503.37380645000002</v>
      </c>
      <c r="AW46" s="275">
        <v>524.02316667000002</v>
      </c>
      <c r="AX46" s="275">
        <v>577.11558064999997</v>
      </c>
      <c r="AY46" s="275">
        <v>605.35306451999998</v>
      </c>
      <c r="AZ46" s="275">
        <v>589.05614286000002</v>
      </c>
      <c r="BA46" s="275">
        <v>519.59509677000005</v>
      </c>
      <c r="BB46" s="275">
        <v>499.29003333000003</v>
      </c>
      <c r="BC46" s="275">
        <v>533.86067742</v>
      </c>
      <c r="BD46" s="275">
        <v>584.04013333</v>
      </c>
      <c r="BE46" s="275">
        <v>585.71651612999995</v>
      </c>
      <c r="BF46" s="275">
        <v>582.93100000000004</v>
      </c>
      <c r="BG46" s="275">
        <v>537.83313333000001</v>
      </c>
      <c r="BH46" s="275">
        <v>484.70819999999998</v>
      </c>
      <c r="BI46" s="275">
        <v>550.65219999999999</v>
      </c>
      <c r="BJ46" s="338">
        <v>569.09140000000002</v>
      </c>
      <c r="BK46" s="338">
        <v>584.72109999999998</v>
      </c>
      <c r="BL46" s="338">
        <v>559.08339999999998</v>
      </c>
      <c r="BM46" s="338">
        <v>515.26260000000002</v>
      </c>
      <c r="BN46" s="338">
        <v>485.18979999999999</v>
      </c>
      <c r="BO46" s="338">
        <v>512.26210000000003</v>
      </c>
      <c r="BP46" s="338">
        <v>558.59979999999996</v>
      </c>
      <c r="BQ46" s="338">
        <v>568.76369999999997</v>
      </c>
      <c r="BR46" s="338">
        <v>572.02840000000003</v>
      </c>
      <c r="BS46" s="338">
        <v>550.10109999999997</v>
      </c>
      <c r="BT46" s="338">
        <v>496.99209999999999</v>
      </c>
      <c r="BU46" s="338">
        <v>530.09590000000003</v>
      </c>
      <c r="BV46" s="338">
        <v>575.31780000000003</v>
      </c>
    </row>
    <row r="47" spans="1:74" ht="11.1" customHeight="1" x14ac:dyDescent="0.2">
      <c r="A47" s="556" t="s">
        <v>419</v>
      </c>
      <c r="B47" s="559" t="s">
        <v>399</v>
      </c>
      <c r="C47" s="275">
        <v>29.853470323</v>
      </c>
      <c r="D47" s="275">
        <v>26.141972856999999</v>
      </c>
      <c r="E47" s="275">
        <v>35.314680000000003</v>
      </c>
      <c r="F47" s="275">
        <v>53.310966999999998</v>
      </c>
      <c r="G47" s="275">
        <v>45.243680644999998</v>
      </c>
      <c r="H47" s="275">
        <v>42.865758333000002</v>
      </c>
      <c r="I47" s="275">
        <v>48.302640322999999</v>
      </c>
      <c r="J47" s="275">
        <v>44.692267418999997</v>
      </c>
      <c r="K47" s="275">
        <v>54.049306332999997</v>
      </c>
      <c r="L47" s="275">
        <v>53.602704838999998</v>
      </c>
      <c r="M47" s="275">
        <v>46.301351332999999</v>
      </c>
      <c r="N47" s="275">
        <v>35.616933871000001</v>
      </c>
      <c r="O47" s="275">
        <v>36.020749676999998</v>
      </c>
      <c r="P47" s="275">
        <v>38.021258570999997</v>
      </c>
      <c r="Q47" s="275">
        <v>38.932177097</v>
      </c>
      <c r="R47" s="275">
        <v>48.213782999999999</v>
      </c>
      <c r="S47" s="275">
        <v>47.731915806000003</v>
      </c>
      <c r="T47" s="275">
        <v>60.114277999999999</v>
      </c>
      <c r="U47" s="275">
        <v>53.548061935</v>
      </c>
      <c r="V47" s="275">
        <v>48.268342902999997</v>
      </c>
      <c r="W47" s="275">
        <v>42.334044333000001</v>
      </c>
      <c r="X47" s="275">
        <v>37.771814515999999</v>
      </c>
      <c r="Y47" s="275">
        <v>45.956972667000002</v>
      </c>
      <c r="Z47" s="275">
        <v>52.528310968</v>
      </c>
      <c r="AA47" s="275">
        <v>62.362526451999997</v>
      </c>
      <c r="AB47" s="275">
        <v>42.551675172000003</v>
      </c>
      <c r="AC47" s="275">
        <v>46.331535805999998</v>
      </c>
      <c r="AD47" s="275">
        <v>44.973082333000001</v>
      </c>
      <c r="AE47" s="275">
        <v>35.273380000000003</v>
      </c>
      <c r="AF47" s="275">
        <v>43.619488333</v>
      </c>
      <c r="AG47" s="275">
        <v>46.779860323000001</v>
      </c>
      <c r="AH47" s="275">
        <v>47.730525483999998</v>
      </c>
      <c r="AI47" s="275">
        <v>37.856549000000001</v>
      </c>
      <c r="AJ47" s="275">
        <v>36.874153225999997</v>
      </c>
      <c r="AK47" s="275">
        <v>37.951979332999997</v>
      </c>
      <c r="AL47" s="275">
        <v>36.867071289999998</v>
      </c>
      <c r="AM47" s="275">
        <v>45.538801806000002</v>
      </c>
      <c r="AN47" s="275">
        <v>47.514190607000003</v>
      </c>
      <c r="AO47" s="275">
        <v>44.848126258000001</v>
      </c>
      <c r="AP47" s="275">
        <v>48.718700132999999</v>
      </c>
      <c r="AQ47" s="275">
        <v>71.625994258000006</v>
      </c>
      <c r="AR47" s="275">
        <v>48.754046733000003</v>
      </c>
      <c r="AS47" s="275">
        <v>51.260929515999997</v>
      </c>
      <c r="AT47" s="275">
        <v>41.919869323</v>
      </c>
      <c r="AU47" s="275">
        <v>36.542060532999997</v>
      </c>
      <c r="AV47" s="275">
        <v>45.532812096999997</v>
      </c>
      <c r="AW47" s="275">
        <v>42.602624267000003</v>
      </c>
      <c r="AX47" s="275">
        <v>43.471519194000003</v>
      </c>
      <c r="AY47" s="275">
        <v>55.280811870999997</v>
      </c>
      <c r="AZ47" s="275">
        <v>61.430547785999998</v>
      </c>
      <c r="BA47" s="275">
        <v>53.657295581</v>
      </c>
      <c r="BB47" s="275">
        <v>56.013924099999997</v>
      </c>
      <c r="BC47" s="275">
        <v>61.195788968000002</v>
      </c>
      <c r="BD47" s="275">
        <v>57.399065733</v>
      </c>
      <c r="BE47" s="275">
        <v>43.116596805999997</v>
      </c>
      <c r="BF47" s="275">
        <v>34.120853257999997</v>
      </c>
      <c r="BG47" s="275">
        <v>32.060056267</v>
      </c>
      <c r="BH47" s="275">
        <v>40.016979999999997</v>
      </c>
      <c r="BI47" s="275">
        <v>37.482579999999999</v>
      </c>
      <c r="BJ47" s="338">
        <v>45.149940000000001</v>
      </c>
      <c r="BK47" s="338">
        <v>59.025419999999997</v>
      </c>
      <c r="BL47" s="338">
        <v>57.165640000000003</v>
      </c>
      <c r="BM47" s="338">
        <v>52.104489999999998</v>
      </c>
      <c r="BN47" s="338">
        <v>51.84543</v>
      </c>
      <c r="BO47" s="338">
        <v>55.427750000000003</v>
      </c>
      <c r="BP47" s="338">
        <v>53.889330000000001</v>
      </c>
      <c r="BQ47" s="338">
        <v>43.593800000000002</v>
      </c>
      <c r="BR47" s="338">
        <v>33.834589999999999</v>
      </c>
      <c r="BS47" s="338">
        <v>28.220420000000001</v>
      </c>
      <c r="BT47" s="338">
        <v>39.640619999999998</v>
      </c>
      <c r="BU47" s="338">
        <v>36.055430000000001</v>
      </c>
      <c r="BV47" s="338">
        <v>44.202579999999998</v>
      </c>
    </row>
    <row r="48" spans="1:74" ht="11.1" customHeight="1" x14ac:dyDescent="0.2">
      <c r="A48" s="556" t="s">
        <v>420</v>
      </c>
      <c r="B48" s="557" t="s">
        <v>442</v>
      </c>
      <c r="C48" s="275">
        <v>278.39625999999998</v>
      </c>
      <c r="D48" s="275">
        <v>231.40459643</v>
      </c>
      <c r="E48" s="275">
        <v>249.38132644999999</v>
      </c>
      <c r="F48" s="275">
        <v>264.42210467000001</v>
      </c>
      <c r="G48" s="275">
        <v>201.36436548</v>
      </c>
      <c r="H48" s="275">
        <v>179.49582167</v>
      </c>
      <c r="I48" s="275">
        <v>157.65670097</v>
      </c>
      <c r="J48" s="275">
        <v>115.98785516</v>
      </c>
      <c r="K48" s="275">
        <v>169.58164099999999</v>
      </c>
      <c r="L48" s="275">
        <v>219.14424581</v>
      </c>
      <c r="M48" s="275">
        <v>294.03963267</v>
      </c>
      <c r="N48" s="275">
        <v>212.80997065</v>
      </c>
      <c r="O48" s="275">
        <v>254.73391097000001</v>
      </c>
      <c r="P48" s="275">
        <v>247.93530679</v>
      </c>
      <c r="Q48" s="275">
        <v>244.15791193999999</v>
      </c>
      <c r="R48" s="275">
        <v>258.11461832999998</v>
      </c>
      <c r="S48" s="275">
        <v>231.32900000000001</v>
      </c>
      <c r="T48" s="275">
        <v>162.12765567</v>
      </c>
      <c r="U48" s="275">
        <v>143.12201193999999</v>
      </c>
      <c r="V48" s="275">
        <v>157.70366483999999</v>
      </c>
      <c r="W48" s="275">
        <v>201.960881</v>
      </c>
      <c r="X48" s="275">
        <v>257.47234902999998</v>
      </c>
      <c r="Y48" s="275">
        <v>303.03769899999998</v>
      </c>
      <c r="Z48" s="275">
        <v>274.77193870999997</v>
      </c>
      <c r="AA48" s="275">
        <v>268.35861354999997</v>
      </c>
      <c r="AB48" s="275">
        <v>295.34207621000002</v>
      </c>
      <c r="AC48" s="275">
        <v>279.73329160999998</v>
      </c>
      <c r="AD48" s="275">
        <v>306.10315233</v>
      </c>
      <c r="AE48" s="275">
        <v>220.66878484</v>
      </c>
      <c r="AF48" s="275">
        <v>206.28932967</v>
      </c>
      <c r="AG48" s="275">
        <v>171.24612676999999</v>
      </c>
      <c r="AH48" s="275">
        <v>149.41419096999999</v>
      </c>
      <c r="AI48" s="275">
        <v>232.60624733</v>
      </c>
      <c r="AJ48" s="275">
        <v>267.96927548000002</v>
      </c>
      <c r="AK48" s="275">
        <v>295.74397067000001</v>
      </c>
      <c r="AL48" s="275">
        <v>338.99095129</v>
      </c>
      <c r="AM48" s="275">
        <v>269.46588351999998</v>
      </c>
      <c r="AN48" s="275">
        <v>322.63217853999998</v>
      </c>
      <c r="AO48" s="275">
        <v>335.27273781000002</v>
      </c>
      <c r="AP48" s="275">
        <v>331.28183259999997</v>
      </c>
      <c r="AQ48" s="275">
        <v>293.08255573999998</v>
      </c>
      <c r="AR48" s="275">
        <v>268.02993950000001</v>
      </c>
      <c r="AS48" s="275">
        <v>183.83951673999999</v>
      </c>
      <c r="AT48" s="275">
        <v>160.18397902999999</v>
      </c>
      <c r="AU48" s="275">
        <v>246.17669950000001</v>
      </c>
      <c r="AV48" s="275">
        <v>362.41618332000002</v>
      </c>
      <c r="AW48" s="275">
        <v>368.60625807000002</v>
      </c>
      <c r="AX48" s="275">
        <v>400.07920271</v>
      </c>
      <c r="AY48" s="275">
        <v>386.03642067999999</v>
      </c>
      <c r="AZ48" s="275">
        <v>356.39182854000001</v>
      </c>
      <c r="BA48" s="275">
        <v>356.65622296999999</v>
      </c>
      <c r="BB48" s="275">
        <v>342.76460982999998</v>
      </c>
      <c r="BC48" s="275">
        <v>273.24751044999999</v>
      </c>
      <c r="BD48" s="275">
        <v>295.17413952999999</v>
      </c>
      <c r="BE48" s="275">
        <v>204.67650252000001</v>
      </c>
      <c r="BF48" s="275">
        <v>229.41498605999999</v>
      </c>
      <c r="BG48" s="275">
        <v>270.3313895</v>
      </c>
      <c r="BH48" s="275">
        <v>349.17790000000002</v>
      </c>
      <c r="BI48" s="275">
        <v>403.19749999999999</v>
      </c>
      <c r="BJ48" s="338">
        <v>380.38049999999998</v>
      </c>
      <c r="BK48" s="338">
        <v>399.33539999999999</v>
      </c>
      <c r="BL48" s="338">
        <v>390.07209999999998</v>
      </c>
      <c r="BM48" s="338">
        <v>401.60860000000002</v>
      </c>
      <c r="BN48" s="338">
        <v>425.97879999999998</v>
      </c>
      <c r="BO48" s="338">
        <v>364.34410000000003</v>
      </c>
      <c r="BP48" s="338">
        <v>318.23180000000002</v>
      </c>
      <c r="BQ48" s="338">
        <v>254.43989999999999</v>
      </c>
      <c r="BR48" s="338">
        <v>238.2722</v>
      </c>
      <c r="BS48" s="338">
        <v>324.8107</v>
      </c>
      <c r="BT48" s="338">
        <v>408.01740000000001</v>
      </c>
      <c r="BU48" s="338">
        <v>465.81819999999999</v>
      </c>
      <c r="BV48" s="338">
        <v>450.1705</v>
      </c>
    </row>
    <row r="49" spans="1:74" ht="11.1" customHeight="1" x14ac:dyDescent="0.2">
      <c r="A49" s="556" t="s">
        <v>421</v>
      </c>
      <c r="B49" s="559" t="s">
        <v>389</v>
      </c>
      <c r="C49" s="275">
        <v>4.0422512903000003</v>
      </c>
      <c r="D49" s="275">
        <v>3.3216485713999999</v>
      </c>
      <c r="E49" s="275">
        <v>3.9552641935000001</v>
      </c>
      <c r="F49" s="275">
        <v>4.8833409999999997</v>
      </c>
      <c r="G49" s="275">
        <v>4.431476129</v>
      </c>
      <c r="H49" s="275">
        <v>4.5655609999999998</v>
      </c>
      <c r="I49" s="275">
        <v>4.9382700000000002</v>
      </c>
      <c r="J49" s="275">
        <v>4.8400974194000002</v>
      </c>
      <c r="K49" s="275">
        <v>4.626773</v>
      </c>
      <c r="L49" s="275">
        <v>3.899263871</v>
      </c>
      <c r="M49" s="275">
        <v>4.5666793332999998</v>
      </c>
      <c r="N49" s="275">
        <v>4.1168158065</v>
      </c>
      <c r="O49" s="275">
        <v>3.7335506451999998</v>
      </c>
      <c r="P49" s="275">
        <v>3.7806110714000001</v>
      </c>
      <c r="Q49" s="275">
        <v>3.8586916129</v>
      </c>
      <c r="R49" s="275">
        <v>4.856922</v>
      </c>
      <c r="S49" s="275">
        <v>4.5260596774000001</v>
      </c>
      <c r="T49" s="275">
        <v>4.9006443332999998</v>
      </c>
      <c r="U49" s="275">
        <v>4.9312916129</v>
      </c>
      <c r="V49" s="275">
        <v>5.1400858065000001</v>
      </c>
      <c r="W49" s="275">
        <v>4.9172393333000004</v>
      </c>
      <c r="X49" s="275">
        <v>4.6211406451999997</v>
      </c>
      <c r="Y49" s="275">
        <v>4.6141913333</v>
      </c>
      <c r="Z49" s="275">
        <v>3.5992229031999998</v>
      </c>
      <c r="AA49" s="275">
        <v>3.8900903225999999</v>
      </c>
      <c r="AB49" s="275">
        <v>4.0431148276000002</v>
      </c>
      <c r="AC49" s="275">
        <v>3.7715632258</v>
      </c>
      <c r="AD49" s="275">
        <v>3.8950213332999999</v>
      </c>
      <c r="AE49" s="275">
        <v>4.2296487097000002</v>
      </c>
      <c r="AF49" s="275">
        <v>4.1526899999999998</v>
      </c>
      <c r="AG49" s="275">
        <v>4.1864458065000001</v>
      </c>
      <c r="AH49" s="275">
        <v>4.1032848386999996</v>
      </c>
      <c r="AI49" s="275">
        <v>3.8721143332999999</v>
      </c>
      <c r="AJ49" s="275">
        <v>3.4586890323000001</v>
      </c>
      <c r="AK49" s="275">
        <v>3.5314420000000002</v>
      </c>
      <c r="AL49" s="275">
        <v>3.2145061290000001</v>
      </c>
      <c r="AM49" s="275">
        <v>3.2741299032</v>
      </c>
      <c r="AN49" s="275">
        <v>2.9220050714000001</v>
      </c>
      <c r="AO49" s="275">
        <v>3.3984709031999998</v>
      </c>
      <c r="AP49" s="275">
        <v>3.8346721332999998</v>
      </c>
      <c r="AQ49" s="275">
        <v>3.1930936451999998</v>
      </c>
      <c r="AR49" s="275">
        <v>3.8980464332999998</v>
      </c>
      <c r="AS49" s="275">
        <v>3.9214201612999999</v>
      </c>
      <c r="AT49" s="275">
        <v>3.9585952257999999</v>
      </c>
      <c r="AU49" s="275">
        <v>3.5402723332999999</v>
      </c>
      <c r="AV49" s="275">
        <v>3.3530226773999998</v>
      </c>
      <c r="AW49" s="275">
        <v>3.6980208333000002</v>
      </c>
      <c r="AX49" s="275">
        <v>3.7144559677000002</v>
      </c>
      <c r="AY49" s="275">
        <v>3.7162818065000001</v>
      </c>
      <c r="AZ49" s="275">
        <v>3.5601572856999999</v>
      </c>
      <c r="BA49" s="275">
        <v>3.4683890968000002</v>
      </c>
      <c r="BB49" s="275">
        <v>2.8874548</v>
      </c>
      <c r="BC49" s="275">
        <v>3.6929212581000002</v>
      </c>
      <c r="BD49" s="275">
        <v>3.8407333000000001</v>
      </c>
      <c r="BE49" s="275">
        <v>3.9220733226000002</v>
      </c>
      <c r="BF49" s="275">
        <v>3.979352129</v>
      </c>
      <c r="BG49" s="275">
        <v>2.9618709000000001</v>
      </c>
      <c r="BH49" s="275">
        <v>3.540994</v>
      </c>
      <c r="BI49" s="275">
        <v>4.0114320000000001</v>
      </c>
      <c r="BJ49" s="338">
        <v>4.0216010000000004</v>
      </c>
      <c r="BK49" s="338">
        <v>4.0431850000000003</v>
      </c>
      <c r="BL49" s="338">
        <v>3.8218420000000002</v>
      </c>
      <c r="BM49" s="338">
        <v>3.6483690000000002</v>
      </c>
      <c r="BN49" s="338">
        <v>3.2669760000000001</v>
      </c>
      <c r="BO49" s="338">
        <v>3.9018459999999999</v>
      </c>
      <c r="BP49" s="338">
        <v>4.0941970000000003</v>
      </c>
      <c r="BQ49" s="338">
        <v>4.1041480000000004</v>
      </c>
      <c r="BR49" s="338">
        <v>4.3447100000000001</v>
      </c>
      <c r="BS49" s="338">
        <v>3.2544050000000002</v>
      </c>
      <c r="BT49" s="338">
        <v>3.7222200000000001</v>
      </c>
      <c r="BU49" s="338">
        <v>4.058548</v>
      </c>
      <c r="BV49" s="338">
        <v>4.093127</v>
      </c>
    </row>
    <row r="50" spans="1:74" ht="11.1" customHeight="1" x14ac:dyDescent="0.2">
      <c r="A50" s="556" t="s">
        <v>422</v>
      </c>
      <c r="B50" s="557" t="s">
        <v>391</v>
      </c>
      <c r="C50" s="275">
        <v>3016.0546942000001</v>
      </c>
      <c r="D50" s="275">
        <v>2857.9217093000002</v>
      </c>
      <c r="E50" s="275">
        <v>2638.7549042000001</v>
      </c>
      <c r="F50" s="275">
        <v>2306.9245649999998</v>
      </c>
      <c r="G50" s="275">
        <v>2355.8750538999998</v>
      </c>
      <c r="H50" s="275">
        <v>2704.2486287000002</v>
      </c>
      <c r="I50" s="275">
        <v>2759.8936641999999</v>
      </c>
      <c r="J50" s="275">
        <v>2825.6587674000002</v>
      </c>
      <c r="K50" s="275">
        <v>2485.2727547</v>
      </c>
      <c r="L50" s="275">
        <v>2319.3918548000001</v>
      </c>
      <c r="M50" s="275">
        <v>2599.369608</v>
      </c>
      <c r="N50" s="275">
        <v>2642.5856660999998</v>
      </c>
      <c r="O50" s="275">
        <v>2829.6697877000001</v>
      </c>
      <c r="P50" s="275">
        <v>2937.9274739000002</v>
      </c>
      <c r="Q50" s="275">
        <v>2484.9444735000002</v>
      </c>
      <c r="R50" s="275">
        <v>2235.2685970000002</v>
      </c>
      <c r="S50" s="275">
        <v>2282.5689794</v>
      </c>
      <c r="T50" s="275">
        <v>2617.7554137000002</v>
      </c>
      <c r="U50" s="275">
        <v>2817.1176906000001</v>
      </c>
      <c r="V50" s="275">
        <v>2741.1828141999999</v>
      </c>
      <c r="W50" s="275">
        <v>2602.2032829999998</v>
      </c>
      <c r="X50" s="275">
        <v>2335.5236586999999</v>
      </c>
      <c r="Y50" s="275">
        <v>2303.9856607000002</v>
      </c>
      <c r="Z50" s="275">
        <v>2369.4277181000002</v>
      </c>
      <c r="AA50" s="275">
        <v>2725.6696425999999</v>
      </c>
      <c r="AB50" s="275">
        <v>2534.4100638</v>
      </c>
      <c r="AC50" s="275">
        <v>2216.9036664999999</v>
      </c>
      <c r="AD50" s="275">
        <v>2175.914804</v>
      </c>
      <c r="AE50" s="275">
        <v>2128.6424403000001</v>
      </c>
      <c r="AF50" s="275">
        <v>2687.9149593000002</v>
      </c>
      <c r="AG50" s="275">
        <v>2860.5284360999999</v>
      </c>
      <c r="AH50" s="275">
        <v>2894.1134326000001</v>
      </c>
      <c r="AI50" s="275">
        <v>2520.3802030000002</v>
      </c>
      <c r="AJ50" s="275">
        <v>2211.6843297</v>
      </c>
      <c r="AK50" s="275">
        <v>2252.34229</v>
      </c>
      <c r="AL50" s="275">
        <v>2654.4729167999999</v>
      </c>
      <c r="AM50" s="275">
        <v>2658.0821805999999</v>
      </c>
      <c r="AN50" s="275">
        <v>2490.0505011</v>
      </c>
      <c r="AO50" s="275">
        <v>2407.4228825</v>
      </c>
      <c r="AP50" s="275">
        <v>2244.8373111999999</v>
      </c>
      <c r="AQ50" s="275">
        <v>2287.970448</v>
      </c>
      <c r="AR50" s="275">
        <v>2618.1925775</v>
      </c>
      <c r="AS50" s="275">
        <v>2827.9221366000002</v>
      </c>
      <c r="AT50" s="275">
        <v>2604.532033</v>
      </c>
      <c r="AU50" s="275">
        <v>2442.7700246999998</v>
      </c>
      <c r="AV50" s="275">
        <v>2342.4480503999998</v>
      </c>
      <c r="AW50" s="275">
        <v>2498.7117836000002</v>
      </c>
      <c r="AX50" s="275">
        <v>2796.9138505999999</v>
      </c>
      <c r="AY50" s="275">
        <v>2960.9648854000002</v>
      </c>
      <c r="AZ50" s="275">
        <v>2701.8039395000001</v>
      </c>
      <c r="BA50" s="275">
        <v>2514.7521971000001</v>
      </c>
      <c r="BB50" s="275">
        <v>2357.2071550999999</v>
      </c>
      <c r="BC50" s="275">
        <v>2442.2014387999998</v>
      </c>
      <c r="BD50" s="275">
        <v>2716.7895776</v>
      </c>
      <c r="BE50" s="275">
        <v>2910.5767264000001</v>
      </c>
      <c r="BF50" s="275">
        <v>2886.7712568000002</v>
      </c>
      <c r="BG50" s="275">
        <v>2609.4782733000002</v>
      </c>
      <c r="BH50" s="275">
        <v>2339.7829999999999</v>
      </c>
      <c r="BI50" s="275">
        <v>2602.9209999999998</v>
      </c>
      <c r="BJ50" s="338">
        <v>2775.6660000000002</v>
      </c>
      <c r="BK50" s="338">
        <v>2929.4549999999999</v>
      </c>
      <c r="BL50" s="338">
        <v>2709.0920000000001</v>
      </c>
      <c r="BM50" s="338">
        <v>2499.7139999999999</v>
      </c>
      <c r="BN50" s="338">
        <v>2273.4879999999998</v>
      </c>
      <c r="BO50" s="338">
        <v>2307.9450000000002</v>
      </c>
      <c r="BP50" s="338">
        <v>2603.297</v>
      </c>
      <c r="BQ50" s="338">
        <v>2876.19</v>
      </c>
      <c r="BR50" s="338">
        <v>2825.3020000000001</v>
      </c>
      <c r="BS50" s="338">
        <v>2475.2820000000002</v>
      </c>
      <c r="BT50" s="338">
        <v>2312.4830000000002</v>
      </c>
      <c r="BU50" s="338">
        <v>2485.1</v>
      </c>
      <c r="BV50" s="338">
        <v>2761.335</v>
      </c>
    </row>
    <row r="51" spans="1:74" ht="11.1" customHeight="1" x14ac:dyDescent="0.2">
      <c r="A51" s="550"/>
      <c r="B51" s="131" t="s">
        <v>423</v>
      </c>
      <c r="C51" s="251"/>
      <c r="D51" s="251"/>
      <c r="E51" s="251"/>
      <c r="F51" s="251"/>
      <c r="G51" s="251"/>
      <c r="H51" s="251"/>
      <c r="I51" s="251"/>
      <c r="J51" s="251"/>
      <c r="K51" s="251"/>
      <c r="L51" s="251"/>
      <c r="M51" s="251"/>
      <c r="N51" s="251"/>
      <c r="O51" s="251"/>
      <c r="P51" s="251"/>
      <c r="Q51" s="251"/>
      <c r="R51" s="251"/>
      <c r="S51" s="251"/>
      <c r="T51" s="251"/>
      <c r="U51" s="251"/>
      <c r="V51" s="251"/>
      <c r="W51" s="251"/>
      <c r="X51" s="251"/>
      <c r="Y51" s="251"/>
      <c r="Z51" s="251"/>
      <c r="AA51" s="251"/>
      <c r="AB51" s="251"/>
      <c r="AC51" s="251"/>
      <c r="AD51" s="251"/>
      <c r="AE51" s="251"/>
      <c r="AF51" s="251"/>
      <c r="AG51" s="251"/>
      <c r="AH51" s="251"/>
      <c r="AI51" s="251"/>
      <c r="AJ51" s="251"/>
      <c r="AK51" s="251"/>
      <c r="AL51" s="251"/>
      <c r="AM51" s="251"/>
      <c r="AN51" s="251"/>
      <c r="AO51" s="251"/>
      <c r="AP51" s="251"/>
      <c r="AQ51" s="251"/>
      <c r="AR51" s="251"/>
      <c r="AS51" s="251"/>
      <c r="AT51" s="251"/>
      <c r="AU51" s="251"/>
      <c r="AV51" s="251"/>
      <c r="AW51" s="251"/>
      <c r="AX51" s="251"/>
      <c r="AY51" s="251"/>
      <c r="AZ51" s="251"/>
      <c r="BA51" s="251"/>
      <c r="BB51" s="251"/>
      <c r="BC51" s="251"/>
      <c r="BD51" s="251"/>
      <c r="BE51" s="251"/>
      <c r="BF51" s="251"/>
      <c r="BG51" s="251"/>
      <c r="BH51" s="251"/>
      <c r="BI51" s="251"/>
      <c r="BJ51" s="364"/>
      <c r="BK51" s="364"/>
      <c r="BL51" s="364"/>
      <c r="BM51" s="364"/>
      <c r="BN51" s="364"/>
      <c r="BO51" s="364"/>
      <c r="BP51" s="364"/>
      <c r="BQ51" s="364"/>
      <c r="BR51" s="364"/>
      <c r="BS51" s="364"/>
      <c r="BT51" s="364"/>
      <c r="BU51" s="364"/>
      <c r="BV51" s="364"/>
    </row>
    <row r="52" spans="1:74" ht="11.1" customHeight="1" x14ac:dyDescent="0.2">
      <c r="A52" s="556" t="s">
        <v>424</v>
      </c>
      <c r="B52" s="557" t="s">
        <v>90</v>
      </c>
      <c r="C52" s="275">
        <v>621.97561644999996</v>
      </c>
      <c r="D52" s="275">
        <v>622.272605</v>
      </c>
      <c r="E52" s="275">
        <v>517.55240774000004</v>
      </c>
      <c r="F52" s="275">
        <v>470.20808067000002</v>
      </c>
      <c r="G52" s="275">
        <v>477.23048581</v>
      </c>
      <c r="H52" s="275">
        <v>540.51715300000001</v>
      </c>
      <c r="I52" s="275">
        <v>645.15867871</v>
      </c>
      <c r="J52" s="275">
        <v>641.70910676999995</v>
      </c>
      <c r="K52" s="275">
        <v>609.01712233000001</v>
      </c>
      <c r="L52" s="275">
        <v>547.89100289999999</v>
      </c>
      <c r="M52" s="275">
        <v>549.14480300000002</v>
      </c>
      <c r="N52" s="275">
        <v>575.97585160999995</v>
      </c>
      <c r="O52" s="275">
        <v>551.15958612999998</v>
      </c>
      <c r="P52" s="275">
        <v>483.57138321000002</v>
      </c>
      <c r="Q52" s="275">
        <v>477.17895838999999</v>
      </c>
      <c r="R52" s="275">
        <v>440.32965132999999</v>
      </c>
      <c r="S52" s="275">
        <v>479.06082386999998</v>
      </c>
      <c r="T52" s="275">
        <v>566.15157066999996</v>
      </c>
      <c r="U52" s="275">
        <v>600.63164097000003</v>
      </c>
      <c r="V52" s="275">
        <v>602.68529322999996</v>
      </c>
      <c r="W52" s="275">
        <v>552.57669399999997</v>
      </c>
      <c r="X52" s="275">
        <v>515.16997097000001</v>
      </c>
      <c r="Y52" s="275">
        <v>483.87426133000002</v>
      </c>
      <c r="Z52" s="275">
        <v>533.75585612999998</v>
      </c>
      <c r="AA52" s="275">
        <v>520.06539290000001</v>
      </c>
      <c r="AB52" s="275">
        <v>420.74735516999999</v>
      </c>
      <c r="AC52" s="275">
        <v>338.11108968000002</v>
      </c>
      <c r="AD52" s="275">
        <v>299.50419299999999</v>
      </c>
      <c r="AE52" s="275">
        <v>333.37367999999998</v>
      </c>
      <c r="AF52" s="275">
        <v>480.81637867000001</v>
      </c>
      <c r="AG52" s="275">
        <v>570.29107194000005</v>
      </c>
      <c r="AH52" s="275">
        <v>568.47060161000002</v>
      </c>
      <c r="AI52" s="275">
        <v>512.72283766999999</v>
      </c>
      <c r="AJ52" s="275">
        <v>502.44003580999998</v>
      </c>
      <c r="AK52" s="275">
        <v>467.03960000000001</v>
      </c>
      <c r="AL52" s="275">
        <v>556.12080289999994</v>
      </c>
      <c r="AM52" s="275">
        <v>539.82424516000003</v>
      </c>
      <c r="AN52" s="275">
        <v>479.63832467999998</v>
      </c>
      <c r="AO52" s="275">
        <v>389.09385373999999</v>
      </c>
      <c r="AP52" s="275">
        <v>323.38811349999997</v>
      </c>
      <c r="AQ52" s="275">
        <v>359.40177586999999</v>
      </c>
      <c r="AR52" s="275">
        <v>435.59462746999998</v>
      </c>
      <c r="AS52" s="275">
        <v>557.98551206000002</v>
      </c>
      <c r="AT52" s="275">
        <v>573.97865442</v>
      </c>
      <c r="AU52" s="275">
        <v>514.09750026999995</v>
      </c>
      <c r="AV52" s="275">
        <v>466.74383176999999</v>
      </c>
      <c r="AW52" s="275">
        <v>489.97336693</v>
      </c>
      <c r="AX52" s="275">
        <v>480.17044955</v>
      </c>
      <c r="AY52" s="275">
        <v>456.70734474</v>
      </c>
      <c r="AZ52" s="275">
        <v>404.03454289000001</v>
      </c>
      <c r="BA52" s="275">
        <v>377.75270970999998</v>
      </c>
      <c r="BB52" s="275">
        <v>307.77563687000003</v>
      </c>
      <c r="BC52" s="275">
        <v>313.86916238999999</v>
      </c>
      <c r="BD52" s="275">
        <v>396.35701792999998</v>
      </c>
      <c r="BE52" s="275">
        <v>522.03848289999996</v>
      </c>
      <c r="BF52" s="275">
        <v>528.51194045</v>
      </c>
      <c r="BG52" s="275">
        <v>484.32625330000002</v>
      </c>
      <c r="BH52" s="275">
        <v>471.03890000000001</v>
      </c>
      <c r="BI52" s="275">
        <v>471.56229999999999</v>
      </c>
      <c r="BJ52" s="338">
        <v>493.02319999999997</v>
      </c>
      <c r="BK52" s="338">
        <v>535.66150000000005</v>
      </c>
      <c r="BL52" s="338">
        <v>502.7133</v>
      </c>
      <c r="BM52" s="338">
        <v>421.12639999999999</v>
      </c>
      <c r="BN52" s="338">
        <v>341.20370000000003</v>
      </c>
      <c r="BO52" s="338">
        <v>342.95769999999999</v>
      </c>
      <c r="BP52" s="338">
        <v>401.99610000000001</v>
      </c>
      <c r="BQ52" s="338">
        <v>499.04840000000002</v>
      </c>
      <c r="BR52" s="338">
        <v>502.3571</v>
      </c>
      <c r="BS52" s="338">
        <v>436.04669999999999</v>
      </c>
      <c r="BT52" s="338">
        <v>442.61579999999998</v>
      </c>
      <c r="BU52" s="338">
        <v>452.63260000000002</v>
      </c>
      <c r="BV52" s="338">
        <v>456.12810000000002</v>
      </c>
    </row>
    <row r="53" spans="1:74" ht="11.1" customHeight="1" x14ac:dyDescent="0.2">
      <c r="A53" s="556" t="s">
        <v>425</v>
      </c>
      <c r="B53" s="557" t="s">
        <v>91</v>
      </c>
      <c r="C53" s="275">
        <v>627.52529000000004</v>
      </c>
      <c r="D53" s="275">
        <v>639.00774071000001</v>
      </c>
      <c r="E53" s="275">
        <v>460.40690774000001</v>
      </c>
      <c r="F53" s="275">
        <v>458.15413100000001</v>
      </c>
      <c r="G53" s="275">
        <v>492.80802258</v>
      </c>
      <c r="H53" s="275">
        <v>559.82942000000003</v>
      </c>
      <c r="I53" s="275">
        <v>786.10986032000005</v>
      </c>
      <c r="J53" s="275">
        <v>817.79296194000005</v>
      </c>
      <c r="K53" s="275">
        <v>830.77030966999996</v>
      </c>
      <c r="L53" s="275">
        <v>734.85562031999996</v>
      </c>
      <c r="M53" s="275">
        <v>594.01462700000002</v>
      </c>
      <c r="N53" s="275">
        <v>578.28160161000005</v>
      </c>
      <c r="O53" s="275">
        <v>557.37268418999997</v>
      </c>
      <c r="P53" s="275">
        <v>464.73166035999998</v>
      </c>
      <c r="Q53" s="275">
        <v>488.46800096999999</v>
      </c>
      <c r="R53" s="275">
        <v>529.89529932999994</v>
      </c>
      <c r="S53" s="275">
        <v>504.54065580999998</v>
      </c>
      <c r="T53" s="275">
        <v>786.39395166999998</v>
      </c>
      <c r="U53" s="275">
        <v>851.27625903000001</v>
      </c>
      <c r="V53" s="275">
        <v>895.62777516000006</v>
      </c>
      <c r="W53" s="275">
        <v>864.61628900000005</v>
      </c>
      <c r="X53" s="275">
        <v>776.12831226000003</v>
      </c>
      <c r="Y53" s="275">
        <v>660.92450267000004</v>
      </c>
      <c r="Z53" s="275">
        <v>676.67352160999997</v>
      </c>
      <c r="AA53" s="275">
        <v>639.29027613000005</v>
      </c>
      <c r="AB53" s="275">
        <v>558.25871310000002</v>
      </c>
      <c r="AC53" s="275">
        <v>458.24733161</v>
      </c>
      <c r="AD53" s="275">
        <v>455.74493000000001</v>
      </c>
      <c r="AE53" s="275">
        <v>485.84098225999998</v>
      </c>
      <c r="AF53" s="275">
        <v>711.23460366999996</v>
      </c>
      <c r="AG53" s="275">
        <v>813.26976774000002</v>
      </c>
      <c r="AH53" s="275">
        <v>867.91080128999999</v>
      </c>
      <c r="AI53" s="275">
        <v>739.16573500000004</v>
      </c>
      <c r="AJ53" s="275">
        <v>599.71175289999996</v>
      </c>
      <c r="AK53" s="275">
        <v>496.30975733000002</v>
      </c>
      <c r="AL53" s="275">
        <v>560.18874742000003</v>
      </c>
      <c r="AM53" s="275">
        <v>582.75611767999999</v>
      </c>
      <c r="AN53" s="275">
        <v>433.83728117999999</v>
      </c>
      <c r="AO53" s="275">
        <v>326.98790754999999</v>
      </c>
      <c r="AP53" s="275">
        <v>347.09723696999998</v>
      </c>
      <c r="AQ53" s="275">
        <v>403.71062957999999</v>
      </c>
      <c r="AR53" s="275">
        <v>563.23238040000001</v>
      </c>
      <c r="AS53" s="275">
        <v>785.05399125999998</v>
      </c>
      <c r="AT53" s="275">
        <v>837.81127793999997</v>
      </c>
      <c r="AU53" s="275">
        <v>696.81722247000005</v>
      </c>
      <c r="AV53" s="275">
        <v>619.13025144999995</v>
      </c>
      <c r="AW53" s="275">
        <v>536.8330886</v>
      </c>
      <c r="AX53" s="275">
        <v>607.77808971000002</v>
      </c>
      <c r="AY53" s="275">
        <v>521.93700267999998</v>
      </c>
      <c r="AZ53" s="275">
        <v>496.90945354000002</v>
      </c>
      <c r="BA53" s="275">
        <v>490.60122716000001</v>
      </c>
      <c r="BB53" s="275">
        <v>440.73763466999998</v>
      </c>
      <c r="BC53" s="275">
        <v>430.78282071000001</v>
      </c>
      <c r="BD53" s="275">
        <v>609.51551859999995</v>
      </c>
      <c r="BE53" s="275">
        <v>930.68130365000002</v>
      </c>
      <c r="BF53" s="275">
        <v>893.72547086999998</v>
      </c>
      <c r="BG53" s="275">
        <v>784.55163619999996</v>
      </c>
      <c r="BH53" s="275">
        <v>665.45860000000005</v>
      </c>
      <c r="BI53" s="275">
        <v>586.90089999999998</v>
      </c>
      <c r="BJ53" s="338">
        <v>587.92449999999997</v>
      </c>
      <c r="BK53" s="338">
        <v>604.66510000000005</v>
      </c>
      <c r="BL53" s="338">
        <v>554.41189999999995</v>
      </c>
      <c r="BM53" s="338">
        <v>460.53960000000001</v>
      </c>
      <c r="BN53" s="338">
        <v>411.43169999999998</v>
      </c>
      <c r="BO53" s="338">
        <v>422.29300000000001</v>
      </c>
      <c r="BP53" s="338">
        <v>544.77229999999997</v>
      </c>
      <c r="BQ53" s="338">
        <v>788.05119999999999</v>
      </c>
      <c r="BR53" s="338">
        <v>814.66470000000004</v>
      </c>
      <c r="BS53" s="338">
        <v>711.68439999999998</v>
      </c>
      <c r="BT53" s="338">
        <v>608.52340000000004</v>
      </c>
      <c r="BU53" s="338">
        <v>565.36670000000004</v>
      </c>
      <c r="BV53" s="338">
        <v>558.34040000000005</v>
      </c>
    </row>
    <row r="54" spans="1:74" ht="11.1" customHeight="1" x14ac:dyDescent="0.2">
      <c r="A54" s="556" t="s">
        <v>426</v>
      </c>
      <c r="B54" s="559" t="s">
        <v>375</v>
      </c>
      <c r="C54" s="275">
        <v>21.712988710000001</v>
      </c>
      <c r="D54" s="275">
        <v>24.202280714</v>
      </c>
      <c r="E54" s="275">
        <v>21.804543871</v>
      </c>
      <c r="F54" s="275">
        <v>20.497997333000001</v>
      </c>
      <c r="G54" s="275">
        <v>21.748745805999999</v>
      </c>
      <c r="H54" s="275">
        <v>19.971556</v>
      </c>
      <c r="I54" s="275">
        <v>21.427379999999999</v>
      </c>
      <c r="J54" s="275">
        <v>23.425561290000001</v>
      </c>
      <c r="K54" s="275">
        <v>25.014499000000001</v>
      </c>
      <c r="L54" s="275">
        <v>23.924650645</v>
      </c>
      <c r="M54" s="275">
        <v>21.618305332999999</v>
      </c>
      <c r="N54" s="275">
        <v>21.547236774000002</v>
      </c>
      <c r="O54" s="275">
        <v>22.927378387000001</v>
      </c>
      <c r="P54" s="275">
        <v>22.698282856999999</v>
      </c>
      <c r="Q54" s="275">
        <v>20.900362581</v>
      </c>
      <c r="R54" s="275">
        <v>23.333120000000001</v>
      </c>
      <c r="S54" s="275">
        <v>22.490393870999998</v>
      </c>
      <c r="T54" s="275">
        <v>23.778801000000001</v>
      </c>
      <c r="U54" s="275">
        <v>24.891722581</v>
      </c>
      <c r="V54" s="275">
        <v>25.711113225999998</v>
      </c>
      <c r="W54" s="275">
        <v>24.969325999999999</v>
      </c>
      <c r="X54" s="275">
        <v>24.924132903</v>
      </c>
      <c r="Y54" s="275">
        <v>23.052798667000001</v>
      </c>
      <c r="Z54" s="275">
        <v>22.278506451999998</v>
      </c>
      <c r="AA54" s="275">
        <v>23.309237097</v>
      </c>
      <c r="AB54" s="275">
        <v>22.635716207000002</v>
      </c>
      <c r="AC54" s="275">
        <v>21.725087419000001</v>
      </c>
      <c r="AD54" s="275">
        <v>20.900560333000001</v>
      </c>
      <c r="AE54" s="275">
        <v>22.40050871</v>
      </c>
      <c r="AF54" s="275">
        <v>22.284021332999998</v>
      </c>
      <c r="AG54" s="275">
        <v>23.322846773999999</v>
      </c>
      <c r="AH54" s="275">
        <v>23.732998386999999</v>
      </c>
      <c r="AI54" s="275">
        <v>23.570898667000002</v>
      </c>
      <c r="AJ54" s="275">
        <v>22.324779031999999</v>
      </c>
      <c r="AK54" s="275">
        <v>22.625107</v>
      </c>
      <c r="AL54" s="275">
        <v>24.628716129000001</v>
      </c>
      <c r="AM54" s="275">
        <v>25.211876129</v>
      </c>
      <c r="AN54" s="275">
        <v>22.409219857</v>
      </c>
      <c r="AO54" s="275">
        <v>22.773127871</v>
      </c>
      <c r="AP54" s="275">
        <v>21.585795767</v>
      </c>
      <c r="AQ54" s="275">
        <v>20.870217774</v>
      </c>
      <c r="AR54" s="275">
        <v>22.570284699999998</v>
      </c>
      <c r="AS54" s="275">
        <v>22.636895934999998</v>
      </c>
      <c r="AT54" s="275">
        <v>23.044521323000001</v>
      </c>
      <c r="AU54" s="275">
        <v>23.641866199999999</v>
      </c>
      <c r="AV54" s="275">
        <v>23.283539419</v>
      </c>
      <c r="AW54" s="275">
        <v>21.470299600000001</v>
      </c>
      <c r="AX54" s="275">
        <v>21.622904548000001</v>
      </c>
      <c r="AY54" s="275">
        <v>21.458185645</v>
      </c>
      <c r="AZ54" s="275">
        <v>22.249113857000001</v>
      </c>
      <c r="BA54" s="275">
        <v>20.040285999999998</v>
      </c>
      <c r="BB54" s="275">
        <v>21.105001167000001</v>
      </c>
      <c r="BC54" s="275">
        <v>22.137874547999999</v>
      </c>
      <c r="BD54" s="275">
        <v>21.216502967</v>
      </c>
      <c r="BE54" s="275">
        <v>23.639623484000001</v>
      </c>
      <c r="BF54" s="275">
        <v>22.265217516</v>
      </c>
      <c r="BG54" s="275">
        <v>24.627524033</v>
      </c>
      <c r="BH54" s="275">
        <v>22.777049999999999</v>
      </c>
      <c r="BI54" s="275">
        <v>21.996659999999999</v>
      </c>
      <c r="BJ54" s="338">
        <v>21.983129999999999</v>
      </c>
      <c r="BK54" s="338">
        <v>22.740559999999999</v>
      </c>
      <c r="BL54" s="338">
        <v>23.020659999999999</v>
      </c>
      <c r="BM54" s="338">
        <v>21.555910000000001</v>
      </c>
      <c r="BN54" s="338">
        <v>20.716940000000001</v>
      </c>
      <c r="BO54" s="338">
        <v>20.85371</v>
      </c>
      <c r="BP54" s="338">
        <v>20.859690000000001</v>
      </c>
      <c r="BQ54" s="338">
        <v>22.428149999999999</v>
      </c>
      <c r="BR54" s="338">
        <v>22.694379999999999</v>
      </c>
      <c r="BS54" s="338">
        <v>21.961310000000001</v>
      </c>
      <c r="BT54" s="338">
        <v>22.302620000000001</v>
      </c>
      <c r="BU54" s="338">
        <v>21.27253</v>
      </c>
      <c r="BV54" s="338">
        <v>20.855879999999999</v>
      </c>
    </row>
    <row r="55" spans="1:74" ht="11.1" customHeight="1" x14ac:dyDescent="0.2">
      <c r="A55" s="556" t="s">
        <v>427</v>
      </c>
      <c r="B55" s="559" t="s">
        <v>92</v>
      </c>
      <c r="C55" s="275">
        <v>5.6259354839000002</v>
      </c>
      <c r="D55" s="275">
        <v>5.9023596428999996</v>
      </c>
      <c r="E55" s="275">
        <v>4.2297345160999997</v>
      </c>
      <c r="F55" s="275">
        <v>5.0793100000000004</v>
      </c>
      <c r="G55" s="275">
        <v>5.0137370967999999</v>
      </c>
      <c r="H55" s="275">
        <v>5.3734196667000003</v>
      </c>
      <c r="I55" s="275">
        <v>5.7250574193999997</v>
      </c>
      <c r="J55" s="275">
        <v>5.8487954839</v>
      </c>
      <c r="K55" s="275">
        <v>6.2794470000000002</v>
      </c>
      <c r="L55" s="275">
        <v>5.9230332258000002</v>
      </c>
      <c r="M55" s="275">
        <v>6.9386970000000003</v>
      </c>
      <c r="N55" s="275">
        <v>6.2989641934999998</v>
      </c>
      <c r="O55" s="275">
        <v>8.2032000000000007</v>
      </c>
      <c r="P55" s="275">
        <v>6.2630753571</v>
      </c>
      <c r="Q55" s="275">
        <v>5.7598203226000004</v>
      </c>
      <c r="R55" s="275">
        <v>5.7331859999999999</v>
      </c>
      <c r="S55" s="275">
        <v>6.1969719354999997</v>
      </c>
      <c r="T55" s="275">
        <v>7.0769646667000004</v>
      </c>
      <c r="U55" s="275">
        <v>7.4915838709999996</v>
      </c>
      <c r="V55" s="275">
        <v>7.0887048387</v>
      </c>
      <c r="W55" s="275">
        <v>6.8367366667000002</v>
      </c>
      <c r="X55" s="275">
        <v>5.6660648386999997</v>
      </c>
      <c r="Y55" s="275">
        <v>6.2910133332999996</v>
      </c>
      <c r="Z55" s="275">
        <v>7.2246825805999997</v>
      </c>
      <c r="AA55" s="275">
        <v>7.7447870967999997</v>
      </c>
      <c r="AB55" s="275">
        <v>7.1492427585999998</v>
      </c>
      <c r="AC55" s="275">
        <v>6.3039338709999999</v>
      </c>
      <c r="AD55" s="275">
        <v>7.0340680000000004</v>
      </c>
      <c r="AE55" s="275">
        <v>6.8369990322999996</v>
      </c>
      <c r="AF55" s="275">
        <v>6.2289276666999998</v>
      </c>
      <c r="AG55" s="275">
        <v>5.3628090323000004</v>
      </c>
      <c r="AH55" s="275">
        <v>5.0797106451999996</v>
      </c>
      <c r="AI55" s="275">
        <v>5.5983373332999999</v>
      </c>
      <c r="AJ55" s="275">
        <v>6.1439829032000004</v>
      </c>
      <c r="AK55" s="275">
        <v>6.0209016667000004</v>
      </c>
      <c r="AL55" s="275">
        <v>5.9869403225999998</v>
      </c>
      <c r="AM55" s="275">
        <v>4.9124099677000004</v>
      </c>
      <c r="AN55" s="275">
        <v>5.8090318213999996</v>
      </c>
      <c r="AO55" s="275">
        <v>5.7654466451999999</v>
      </c>
      <c r="AP55" s="275">
        <v>6.2714659333</v>
      </c>
      <c r="AQ55" s="275">
        <v>6.2335613871</v>
      </c>
      <c r="AR55" s="275">
        <v>5.8906916333000003</v>
      </c>
      <c r="AS55" s="275">
        <v>5.5779714193999999</v>
      </c>
      <c r="AT55" s="275">
        <v>6.0438759677</v>
      </c>
      <c r="AU55" s="275">
        <v>6.6503916332999999</v>
      </c>
      <c r="AV55" s="275">
        <v>6.5713400000000002</v>
      </c>
      <c r="AW55" s="275">
        <v>6.5468358667000004</v>
      </c>
      <c r="AX55" s="275">
        <v>6.2899933548</v>
      </c>
      <c r="AY55" s="275">
        <v>6.3318810323000001</v>
      </c>
      <c r="AZ55" s="275">
        <v>7.4985027500000001</v>
      </c>
      <c r="BA55" s="275">
        <v>6.4698259355000003</v>
      </c>
      <c r="BB55" s="275">
        <v>6.3614283333000001</v>
      </c>
      <c r="BC55" s="275">
        <v>6.6866668064999999</v>
      </c>
      <c r="BD55" s="275">
        <v>6.5142412667</v>
      </c>
      <c r="BE55" s="275">
        <v>6.0419247419</v>
      </c>
      <c r="BF55" s="275">
        <v>6.7443394194000001</v>
      </c>
      <c r="BG55" s="275">
        <v>7.0646898333000001</v>
      </c>
      <c r="BH55" s="275">
        <v>7.0001899999999999</v>
      </c>
      <c r="BI55" s="275">
        <v>6.7915419999999997</v>
      </c>
      <c r="BJ55" s="338">
        <v>6.4163829999999997</v>
      </c>
      <c r="BK55" s="338">
        <v>6.6375510000000002</v>
      </c>
      <c r="BL55" s="338">
        <v>7.7579580000000004</v>
      </c>
      <c r="BM55" s="338">
        <v>6.5459360000000002</v>
      </c>
      <c r="BN55" s="338">
        <v>6.4152110000000002</v>
      </c>
      <c r="BO55" s="338">
        <v>6.7622429999999998</v>
      </c>
      <c r="BP55" s="338">
        <v>6.4522219999999999</v>
      </c>
      <c r="BQ55" s="338">
        <v>5.9200109999999997</v>
      </c>
      <c r="BR55" s="338">
        <v>6.6624470000000002</v>
      </c>
      <c r="BS55" s="338">
        <v>6.9248399999999997</v>
      </c>
      <c r="BT55" s="338">
        <v>6.9059600000000003</v>
      </c>
      <c r="BU55" s="338">
        <v>6.7531889999999999</v>
      </c>
      <c r="BV55" s="338">
        <v>6.3685349999999996</v>
      </c>
    </row>
    <row r="56" spans="1:74" ht="11.1" customHeight="1" x14ac:dyDescent="0.2">
      <c r="A56" s="556" t="s">
        <v>428</v>
      </c>
      <c r="B56" s="559" t="s">
        <v>93</v>
      </c>
      <c r="C56" s="275">
        <v>174.65125806</v>
      </c>
      <c r="D56" s="275">
        <v>151.07885714</v>
      </c>
      <c r="E56" s="275">
        <v>153.65848387</v>
      </c>
      <c r="F56" s="275">
        <v>149.46539999999999</v>
      </c>
      <c r="G56" s="275">
        <v>165.56735484000001</v>
      </c>
      <c r="H56" s="275">
        <v>175.82660000000001</v>
      </c>
      <c r="I56" s="275">
        <v>174.52016129</v>
      </c>
      <c r="J56" s="275">
        <v>161.83929032</v>
      </c>
      <c r="K56" s="275">
        <v>174.80273333</v>
      </c>
      <c r="L56" s="275">
        <v>130.61851612999999</v>
      </c>
      <c r="M56" s="275">
        <v>148.17486667</v>
      </c>
      <c r="N56" s="275">
        <v>172.23912902999999</v>
      </c>
      <c r="O56" s="275">
        <v>173.33635484000001</v>
      </c>
      <c r="P56" s="275">
        <v>177.27585714</v>
      </c>
      <c r="Q56" s="275">
        <v>176.91890323000001</v>
      </c>
      <c r="R56" s="275">
        <v>147.84073333000001</v>
      </c>
      <c r="S56" s="275">
        <v>149.88919354999999</v>
      </c>
      <c r="T56" s="275">
        <v>150.28800000000001</v>
      </c>
      <c r="U56" s="275">
        <v>167.97674194000001</v>
      </c>
      <c r="V56" s="275">
        <v>175.21145161000001</v>
      </c>
      <c r="W56" s="275">
        <v>173.25020000000001</v>
      </c>
      <c r="X56" s="275">
        <v>129.12425805999999</v>
      </c>
      <c r="Y56" s="275">
        <v>150.38276667</v>
      </c>
      <c r="Z56" s="275">
        <v>175.13396774</v>
      </c>
      <c r="AA56" s="275">
        <v>179.13987097</v>
      </c>
      <c r="AB56" s="275">
        <v>178.32296552</v>
      </c>
      <c r="AC56" s="275">
        <v>175.72722580999999</v>
      </c>
      <c r="AD56" s="275">
        <v>153.62263333000001</v>
      </c>
      <c r="AE56" s="275">
        <v>131.28448387</v>
      </c>
      <c r="AF56" s="275">
        <v>172.65520000000001</v>
      </c>
      <c r="AG56" s="275">
        <v>174.8913871</v>
      </c>
      <c r="AH56" s="275">
        <v>175.71435484</v>
      </c>
      <c r="AI56" s="275">
        <v>164.63556667</v>
      </c>
      <c r="AJ56" s="275">
        <v>149.73077419000001</v>
      </c>
      <c r="AK56" s="275">
        <v>170.06013333000001</v>
      </c>
      <c r="AL56" s="275">
        <v>171.9023871</v>
      </c>
      <c r="AM56" s="275">
        <v>176.31535484</v>
      </c>
      <c r="AN56" s="275">
        <v>177.39110714</v>
      </c>
      <c r="AO56" s="275">
        <v>171.92970968</v>
      </c>
      <c r="AP56" s="275">
        <v>136.20836667</v>
      </c>
      <c r="AQ56" s="275">
        <v>110.12867742</v>
      </c>
      <c r="AR56" s="275">
        <v>134.7627</v>
      </c>
      <c r="AS56" s="275">
        <v>172.81574194000001</v>
      </c>
      <c r="AT56" s="275">
        <v>166.27216129000001</v>
      </c>
      <c r="AU56" s="275">
        <v>173.71813333</v>
      </c>
      <c r="AV56" s="275">
        <v>151.74680645000001</v>
      </c>
      <c r="AW56" s="275">
        <v>170.13216667</v>
      </c>
      <c r="AX56" s="275">
        <v>178.46522580999999</v>
      </c>
      <c r="AY56" s="275">
        <v>177.82325806</v>
      </c>
      <c r="AZ56" s="275">
        <v>154.52314286000001</v>
      </c>
      <c r="BA56" s="275">
        <v>157.76741935000001</v>
      </c>
      <c r="BB56" s="275">
        <v>144.38406667000001</v>
      </c>
      <c r="BC56" s="275">
        <v>158.57390323000001</v>
      </c>
      <c r="BD56" s="275">
        <v>170.38553332999999</v>
      </c>
      <c r="BE56" s="275">
        <v>169.84709677000001</v>
      </c>
      <c r="BF56" s="275">
        <v>173.98412902999999</v>
      </c>
      <c r="BG56" s="275">
        <v>175.04553333000001</v>
      </c>
      <c r="BH56" s="275">
        <v>152.239</v>
      </c>
      <c r="BI56" s="275">
        <v>148.14400000000001</v>
      </c>
      <c r="BJ56" s="338">
        <v>171.1148</v>
      </c>
      <c r="BK56" s="338">
        <v>174.99010000000001</v>
      </c>
      <c r="BL56" s="338">
        <v>167.3175</v>
      </c>
      <c r="BM56" s="338">
        <v>154.20320000000001</v>
      </c>
      <c r="BN56" s="338">
        <v>145.20320000000001</v>
      </c>
      <c r="BO56" s="338">
        <v>153.30520000000001</v>
      </c>
      <c r="BP56" s="338">
        <v>167.17269999999999</v>
      </c>
      <c r="BQ56" s="338">
        <v>170.21449999999999</v>
      </c>
      <c r="BR56" s="338">
        <v>171.19149999999999</v>
      </c>
      <c r="BS56" s="338">
        <v>164.6293</v>
      </c>
      <c r="BT56" s="338">
        <v>148.7353</v>
      </c>
      <c r="BU56" s="338">
        <v>158.64230000000001</v>
      </c>
      <c r="BV56" s="338">
        <v>172.17590000000001</v>
      </c>
    </row>
    <row r="57" spans="1:74" ht="11.1" customHeight="1" x14ac:dyDescent="0.2">
      <c r="A57" s="556" t="s">
        <v>429</v>
      </c>
      <c r="B57" s="559" t="s">
        <v>399</v>
      </c>
      <c r="C57" s="275">
        <v>376.99386773999998</v>
      </c>
      <c r="D57" s="275">
        <v>345.49309070999999</v>
      </c>
      <c r="E57" s="275">
        <v>528.08202968000001</v>
      </c>
      <c r="F57" s="275">
        <v>554.43344433000004</v>
      </c>
      <c r="G57" s="275">
        <v>592.66504161</v>
      </c>
      <c r="H57" s="275">
        <v>609.84768267000004</v>
      </c>
      <c r="I57" s="275">
        <v>560.29372161000003</v>
      </c>
      <c r="J57" s="275">
        <v>401.46920548000003</v>
      </c>
      <c r="K57" s="275">
        <v>313.87860499999999</v>
      </c>
      <c r="L57" s="275">
        <v>303.79875548000001</v>
      </c>
      <c r="M57" s="275">
        <v>371.90518732999999</v>
      </c>
      <c r="N57" s="275">
        <v>454.58635644999998</v>
      </c>
      <c r="O57" s="275">
        <v>504.09437742</v>
      </c>
      <c r="P57" s="275">
        <v>558.76364035999995</v>
      </c>
      <c r="Q57" s="275">
        <v>504.48645290000002</v>
      </c>
      <c r="R57" s="275">
        <v>435.28440767000001</v>
      </c>
      <c r="S57" s="275">
        <v>423.91971774000001</v>
      </c>
      <c r="T57" s="275">
        <v>419.92381999999998</v>
      </c>
      <c r="U57" s="275">
        <v>390.77593483999999</v>
      </c>
      <c r="V57" s="275">
        <v>373.65892452000003</v>
      </c>
      <c r="W57" s="275">
        <v>327.49781066999998</v>
      </c>
      <c r="X57" s="275">
        <v>296.01329967999999</v>
      </c>
      <c r="Y57" s="275">
        <v>347.10452633</v>
      </c>
      <c r="Z57" s="275">
        <v>389.81772065000001</v>
      </c>
      <c r="AA57" s="275">
        <v>415.32577806</v>
      </c>
      <c r="AB57" s="275">
        <v>461.27126276000001</v>
      </c>
      <c r="AC57" s="275">
        <v>573.91729065000004</v>
      </c>
      <c r="AD57" s="275">
        <v>606.29945267000005</v>
      </c>
      <c r="AE57" s="275">
        <v>590.12315709999996</v>
      </c>
      <c r="AF57" s="275">
        <v>553.83185100000003</v>
      </c>
      <c r="AG57" s="275">
        <v>474.41295934999999</v>
      </c>
      <c r="AH57" s="275">
        <v>399.27546645000001</v>
      </c>
      <c r="AI57" s="275">
        <v>353.81398832999997</v>
      </c>
      <c r="AJ57" s="275">
        <v>365.66561031999998</v>
      </c>
      <c r="AK57" s="275">
        <v>439.15418599999998</v>
      </c>
      <c r="AL57" s="275">
        <v>503.10485935000003</v>
      </c>
      <c r="AM57" s="275">
        <v>593.87689245000001</v>
      </c>
      <c r="AN57" s="275">
        <v>582.00132907</v>
      </c>
      <c r="AO57" s="275">
        <v>668.31183186999999</v>
      </c>
      <c r="AP57" s="275">
        <v>674.89170309999997</v>
      </c>
      <c r="AQ57" s="275">
        <v>699.74732413000004</v>
      </c>
      <c r="AR57" s="275">
        <v>706.11381687000005</v>
      </c>
      <c r="AS57" s="275">
        <v>561.71502235000003</v>
      </c>
      <c r="AT57" s="275">
        <v>450.13301418999998</v>
      </c>
      <c r="AU57" s="275">
        <v>411.01959966999999</v>
      </c>
      <c r="AV57" s="275">
        <v>349.98481332</v>
      </c>
      <c r="AW57" s="275">
        <v>396.95381982999999</v>
      </c>
      <c r="AX57" s="275">
        <v>463.05423723000001</v>
      </c>
      <c r="AY57" s="275">
        <v>556.71402451999995</v>
      </c>
      <c r="AZ57" s="275">
        <v>601.62703346000001</v>
      </c>
      <c r="BA57" s="275">
        <v>531.60734087000003</v>
      </c>
      <c r="BB57" s="275">
        <v>599.50696313000003</v>
      </c>
      <c r="BC57" s="275">
        <v>665.00150728999995</v>
      </c>
      <c r="BD57" s="275">
        <v>628.89438776999998</v>
      </c>
      <c r="BE57" s="275">
        <v>503.44377222999998</v>
      </c>
      <c r="BF57" s="275">
        <v>409.412465</v>
      </c>
      <c r="BG57" s="275">
        <v>344.56762156999997</v>
      </c>
      <c r="BH57" s="275">
        <v>318.80840000000001</v>
      </c>
      <c r="BI57" s="275">
        <v>355.88729999999998</v>
      </c>
      <c r="BJ57" s="338">
        <v>416.065</v>
      </c>
      <c r="BK57" s="338">
        <v>430.50069999999999</v>
      </c>
      <c r="BL57" s="338">
        <v>424.8725</v>
      </c>
      <c r="BM57" s="338">
        <v>490.27960000000002</v>
      </c>
      <c r="BN57" s="338">
        <v>543.22730000000001</v>
      </c>
      <c r="BO57" s="338">
        <v>590.44730000000004</v>
      </c>
      <c r="BP57" s="338">
        <v>619.44119999999998</v>
      </c>
      <c r="BQ57" s="338">
        <v>549.98130000000003</v>
      </c>
      <c r="BR57" s="338">
        <v>442.00290000000001</v>
      </c>
      <c r="BS57" s="338">
        <v>368.39049999999997</v>
      </c>
      <c r="BT57" s="338">
        <v>372.3877</v>
      </c>
      <c r="BU57" s="338">
        <v>354.98880000000003</v>
      </c>
      <c r="BV57" s="338">
        <v>496.59219999999999</v>
      </c>
    </row>
    <row r="58" spans="1:74" ht="11.1" customHeight="1" x14ac:dyDescent="0.2">
      <c r="A58" s="556" t="s">
        <v>430</v>
      </c>
      <c r="B58" s="557" t="s">
        <v>442</v>
      </c>
      <c r="C58" s="275">
        <v>212.22850548</v>
      </c>
      <c r="D58" s="275">
        <v>232.03432429</v>
      </c>
      <c r="E58" s="275">
        <v>257.48222097000001</v>
      </c>
      <c r="F58" s="275">
        <v>279.41045133</v>
      </c>
      <c r="G58" s="275">
        <v>274.24563839000001</v>
      </c>
      <c r="H58" s="275">
        <v>306.95839032999999</v>
      </c>
      <c r="I58" s="275">
        <v>250.43335354999999</v>
      </c>
      <c r="J58" s="275">
        <v>240.49777032</v>
      </c>
      <c r="K58" s="275">
        <v>238.94269432999999</v>
      </c>
      <c r="L58" s="275">
        <v>229.58547354999999</v>
      </c>
      <c r="M58" s="275">
        <v>255.42549667</v>
      </c>
      <c r="N58" s="275">
        <v>214.01794322999999</v>
      </c>
      <c r="O58" s="275">
        <v>186.61885419000001</v>
      </c>
      <c r="P58" s="275">
        <v>235.05498213999999</v>
      </c>
      <c r="Q58" s="275">
        <v>247.83464968000001</v>
      </c>
      <c r="R58" s="275">
        <v>283.70211733000002</v>
      </c>
      <c r="S58" s="275">
        <v>281.89776774000001</v>
      </c>
      <c r="T58" s="275">
        <v>278.62356132999997</v>
      </c>
      <c r="U58" s="275">
        <v>284.59793999999999</v>
      </c>
      <c r="V58" s="275">
        <v>286.97113612999999</v>
      </c>
      <c r="W58" s="275">
        <v>243.73625766999999</v>
      </c>
      <c r="X58" s="275">
        <v>229.04031000000001</v>
      </c>
      <c r="Y58" s="275">
        <v>248.55795033000001</v>
      </c>
      <c r="Z58" s="275">
        <v>265.86935935000002</v>
      </c>
      <c r="AA58" s="275">
        <v>221.99143194000001</v>
      </c>
      <c r="AB58" s="275">
        <v>273.39947552000001</v>
      </c>
      <c r="AC58" s="275">
        <v>301.10980710000001</v>
      </c>
      <c r="AD58" s="275">
        <v>306.11501533000001</v>
      </c>
      <c r="AE58" s="275">
        <v>325.14096676999998</v>
      </c>
      <c r="AF58" s="275">
        <v>322.62335999999999</v>
      </c>
      <c r="AG58" s="275">
        <v>336.15412484000001</v>
      </c>
      <c r="AH58" s="275">
        <v>306.81296257999998</v>
      </c>
      <c r="AI58" s="275">
        <v>305.22873267</v>
      </c>
      <c r="AJ58" s="275">
        <v>284.79539999999997</v>
      </c>
      <c r="AK58" s="275">
        <v>274.12332099999998</v>
      </c>
      <c r="AL58" s="275">
        <v>277.18240677</v>
      </c>
      <c r="AM58" s="275">
        <v>230.20206052</v>
      </c>
      <c r="AN58" s="275">
        <v>268.00496611</v>
      </c>
      <c r="AO58" s="275">
        <v>320.65024510000001</v>
      </c>
      <c r="AP58" s="275">
        <v>357.61173652999997</v>
      </c>
      <c r="AQ58" s="275">
        <v>359.34036718999999</v>
      </c>
      <c r="AR58" s="275">
        <v>384.52640330000003</v>
      </c>
      <c r="AS58" s="275">
        <v>348.62797826000002</v>
      </c>
      <c r="AT58" s="275">
        <v>336.90771770999999</v>
      </c>
      <c r="AU58" s="275">
        <v>323.9686122</v>
      </c>
      <c r="AV58" s="275">
        <v>331.79423716000002</v>
      </c>
      <c r="AW58" s="275">
        <v>280.6055844</v>
      </c>
      <c r="AX58" s="275">
        <v>266.98491976999998</v>
      </c>
      <c r="AY58" s="275">
        <v>302.22225909999997</v>
      </c>
      <c r="AZ58" s="275">
        <v>353.57699293000002</v>
      </c>
      <c r="BA58" s="275">
        <v>360.20395596999998</v>
      </c>
      <c r="BB58" s="275">
        <v>390.94242582999999</v>
      </c>
      <c r="BC58" s="275">
        <v>385.64595309999999</v>
      </c>
      <c r="BD58" s="275">
        <v>409.40359039999998</v>
      </c>
      <c r="BE58" s="275">
        <v>339.35017426000002</v>
      </c>
      <c r="BF58" s="275">
        <v>353.80096829000001</v>
      </c>
      <c r="BG58" s="275">
        <v>328.60744217000001</v>
      </c>
      <c r="BH58" s="275">
        <v>314.70260000000002</v>
      </c>
      <c r="BI58" s="275">
        <v>309.08710000000002</v>
      </c>
      <c r="BJ58" s="338">
        <v>292.4033</v>
      </c>
      <c r="BK58" s="338">
        <v>271.37860000000001</v>
      </c>
      <c r="BL58" s="338">
        <v>326.11849999999998</v>
      </c>
      <c r="BM58" s="338">
        <v>357.28710000000001</v>
      </c>
      <c r="BN58" s="338">
        <v>397.09960000000001</v>
      </c>
      <c r="BO58" s="338">
        <v>404.59199999999998</v>
      </c>
      <c r="BP58" s="338">
        <v>426.9622</v>
      </c>
      <c r="BQ58" s="338">
        <v>382.0908</v>
      </c>
      <c r="BR58" s="338">
        <v>376.43029999999999</v>
      </c>
      <c r="BS58" s="338">
        <v>353.77539999999999</v>
      </c>
      <c r="BT58" s="338">
        <v>334.32670000000002</v>
      </c>
      <c r="BU58" s="338">
        <v>321.36709999999999</v>
      </c>
      <c r="BV58" s="338">
        <v>306.62610000000001</v>
      </c>
    </row>
    <row r="59" spans="1:74" ht="11.1" customHeight="1" x14ac:dyDescent="0.2">
      <c r="A59" s="556" t="s">
        <v>431</v>
      </c>
      <c r="B59" s="559" t="s">
        <v>389</v>
      </c>
      <c r="C59" s="275">
        <v>6.2804277418999996</v>
      </c>
      <c r="D59" s="275">
        <v>5.9593471428999996</v>
      </c>
      <c r="E59" s="275">
        <v>6.1314032257999997</v>
      </c>
      <c r="F59" s="275">
        <v>5.3562603332999998</v>
      </c>
      <c r="G59" s="275">
        <v>5.1578958065</v>
      </c>
      <c r="H59" s="275">
        <v>5.2974596667</v>
      </c>
      <c r="I59" s="275">
        <v>5.4024364515999999</v>
      </c>
      <c r="J59" s="275">
        <v>6.1245677419</v>
      </c>
      <c r="K59" s="275">
        <v>5.3628293332999997</v>
      </c>
      <c r="L59" s="275">
        <v>4.5439464516000001</v>
      </c>
      <c r="M59" s="275">
        <v>5.2985686666999996</v>
      </c>
      <c r="N59" s="275">
        <v>5.4794593548000003</v>
      </c>
      <c r="O59" s="275">
        <v>4.9354458064999998</v>
      </c>
      <c r="P59" s="275">
        <v>5.4356910714</v>
      </c>
      <c r="Q59" s="275">
        <v>4.7402393547999999</v>
      </c>
      <c r="R59" s="275">
        <v>4.7043160000000004</v>
      </c>
      <c r="S59" s="275">
        <v>5.0243764516000002</v>
      </c>
      <c r="T59" s="275">
        <v>4.9234710000000002</v>
      </c>
      <c r="U59" s="275">
        <v>5.8611677419000001</v>
      </c>
      <c r="V59" s="275">
        <v>5.8392729032000004</v>
      </c>
      <c r="W59" s="275">
        <v>5.8943586666999996</v>
      </c>
      <c r="X59" s="275">
        <v>5.6811335484000001</v>
      </c>
      <c r="Y59" s="275">
        <v>5.3055060000000003</v>
      </c>
      <c r="Z59" s="275">
        <v>5.4680009677000001</v>
      </c>
      <c r="AA59" s="275">
        <v>4.6887483871000004</v>
      </c>
      <c r="AB59" s="275">
        <v>4.2511534483000002</v>
      </c>
      <c r="AC59" s="275">
        <v>4.5662693548000002</v>
      </c>
      <c r="AD59" s="275">
        <v>4.4063869999999996</v>
      </c>
      <c r="AE59" s="275">
        <v>4.7449645160999996</v>
      </c>
      <c r="AF59" s="275">
        <v>5.2690533332999996</v>
      </c>
      <c r="AG59" s="275">
        <v>5.3460341935000004</v>
      </c>
      <c r="AH59" s="275">
        <v>5.0493616129000003</v>
      </c>
      <c r="AI59" s="275">
        <v>5.4846076666999997</v>
      </c>
      <c r="AJ59" s="275">
        <v>5.3595961289999998</v>
      </c>
      <c r="AK59" s="275">
        <v>5.3217316666999999</v>
      </c>
      <c r="AL59" s="275">
        <v>5.4859083871000003</v>
      </c>
      <c r="AM59" s="275">
        <v>5.4251109032000002</v>
      </c>
      <c r="AN59" s="275">
        <v>5.8904821786000001</v>
      </c>
      <c r="AO59" s="275">
        <v>5.474151</v>
      </c>
      <c r="AP59" s="275">
        <v>6.0053996332999997</v>
      </c>
      <c r="AQ59" s="275">
        <v>4.8011913871000003</v>
      </c>
      <c r="AR59" s="275">
        <v>5.1124996999999999</v>
      </c>
      <c r="AS59" s="275">
        <v>6.0455694515999996</v>
      </c>
      <c r="AT59" s="275">
        <v>6.1293639676999998</v>
      </c>
      <c r="AU59" s="275">
        <v>5.8026272667000001</v>
      </c>
      <c r="AV59" s="275">
        <v>4.6658134839000001</v>
      </c>
      <c r="AW59" s="275">
        <v>5.0484883332999999</v>
      </c>
      <c r="AX59" s="275">
        <v>5.3526424194000004</v>
      </c>
      <c r="AY59" s="275">
        <v>5.6328518386999997</v>
      </c>
      <c r="AZ59" s="275">
        <v>5.1793388214</v>
      </c>
      <c r="BA59" s="275">
        <v>5.8604343225999997</v>
      </c>
      <c r="BB59" s="275">
        <v>6.0970955333000001</v>
      </c>
      <c r="BC59" s="275">
        <v>5.6945259676999997</v>
      </c>
      <c r="BD59" s="275">
        <v>6.1364884999999996</v>
      </c>
      <c r="BE59" s="275">
        <v>5.9098516451999998</v>
      </c>
      <c r="BF59" s="275">
        <v>5.9704593871</v>
      </c>
      <c r="BG59" s="275">
        <v>5.5551696000000002</v>
      </c>
      <c r="BH59" s="275">
        <v>4.7075899999999997</v>
      </c>
      <c r="BI59" s="275">
        <v>4.973827</v>
      </c>
      <c r="BJ59" s="338">
        <v>5.1132489999999997</v>
      </c>
      <c r="BK59" s="338">
        <v>5.5335070000000002</v>
      </c>
      <c r="BL59" s="338">
        <v>5.1095610000000002</v>
      </c>
      <c r="BM59" s="338">
        <v>5.6711660000000004</v>
      </c>
      <c r="BN59" s="338">
        <v>6.008572</v>
      </c>
      <c r="BO59" s="338">
        <v>5.6710510000000003</v>
      </c>
      <c r="BP59" s="338">
        <v>5.9234460000000002</v>
      </c>
      <c r="BQ59" s="338">
        <v>6.0518099999999997</v>
      </c>
      <c r="BR59" s="338">
        <v>6.1104900000000004</v>
      </c>
      <c r="BS59" s="338">
        <v>5.6354930000000003</v>
      </c>
      <c r="BT59" s="338">
        <v>4.7779400000000001</v>
      </c>
      <c r="BU59" s="338">
        <v>4.9964680000000001</v>
      </c>
      <c r="BV59" s="338">
        <v>5.1725950000000003</v>
      </c>
    </row>
    <row r="60" spans="1:74" ht="11.1" customHeight="1" x14ac:dyDescent="0.2">
      <c r="A60" s="561" t="s">
        <v>432</v>
      </c>
      <c r="B60" s="562" t="s">
        <v>391</v>
      </c>
      <c r="C60" s="255">
        <v>2046.9938897</v>
      </c>
      <c r="D60" s="255">
        <v>2025.9506054000001</v>
      </c>
      <c r="E60" s="255">
        <v>1949.3477316000001</v>
      </c>
      <c r="F60" s="255">
        <v>1942.6050749999999</v>
      </c>
      <c r="G60" s="255">
        <v>2034.4369219</v>
      </c>
      <c r="H60" s="255">
        <v>2223.6216813000001</v>
      </c>
      <c r="I60" s="255">
        <v>2449.0706494000001</v>
      </c>
      <c r="J60" s="255">
        <v>2298.7072594000001</v>
      </c>
      <c r="K60" s="255">
        <v>2204.0682400000001</v>
      </c>
      <c r="L60" s="255">
        <v>1981.1409987</v>
      </c>
      <c r="M60" s="255">
        <v>1952.5205516999999</v>
      </c>
      <c r="N60" s="255">
        <v>2028.4265422999999</v>
      </c>
      <c r="O60" s="255">
        <v>2008.6478810000001</v>
      </c>
      <c r="P60" s="255">
        <v>1953.7945725</v>
      </c>
      <c r="Q60" s="255">
        <v>1926.2873873999999</v>
      </c>
      <c r="R60" s="255">
        <v>1870.822831</v>
      </c>
      <c r="S60" s="255">
        <v>1873.0199009999999</v>
      </c>
      <c r="T60" s="255">
        <v>2237.1601403</v>
      </c>
      <c r="U60" s="255">
        <v>2333.5029909999998</v>
      </c>
      <c r="V60" s="255">
        <v>2372.7936715999999</v>
      </c>
      <c r="W60" s="255">
        <v>2199.3776726999999</v>
      </c>
      <c r="X60" s="255">
        <v>1981.7474823</v>
      </c>
      <c r="Y60" s="255">
        <v>1925.4933252999999</v>
      </c>
      <c r="Z60" s="255">
        <v>2076.2216155000001</v>
      </c>
      <c r="AA60" s="255">
        <v>2011.5555225999999</v>
      </c>
      <c r="AB60" s="255">
        <v>1926.0358845000001</v>
      </c>
      <c r="AC60" s="255">
        <v>1879.7080355000001</v>
      </c>
      <c r="AD60" s="255">
        <v>1853.6272397</v>
      </c>
      <c r="AE60" s="255">
        <v>1899.7457423000001</v>
      </c>
      <c r="AF60" s="255">
        <v>2274.9433957000001</v>
      </c>
      <c r="AG60" s="255">
        <v>2403.0510009999998</v>
      </c>
      <c r="AH60" s="255">
        <v>2352.0462573999998</v>
      </c>
      <c r="AI60" s="255">
        <v>2110.2207039999998</v>
      </c>
      <c r="AJ60" s="255">
        <v>1936.1719313000001</v>
      </c>
      <c r="AK60" s="255">
        <v>1880.654738</v>
      </c>
      <c r="AL60" s="255">
        <v>2104.6007684000001</v>
      </c>
      <c r="AM60" s="255">
        <v>2158.5240675999999</v>
      </c>
      <c r="AN60" s="255">
        <v>1974.9817419999999</v>
      </c>
      <c r="AO60" s="255">
        <v>1910.9862734999999</v>
      </c>
      <c r="AP60" s="255">
        <v>1873.0598181</v>
      </c>
      <c r="AQ60" s="255">
        <v>1964.2337447</v>
      </c>
      <c r="AR60" s="255">
        <v>2257.8034041000001</v>
      </c>
      <c r="AS60" s="255">
        <v>2460.4586826999998</v>
      </c>
      <c r="AT60" s="255">
        <v>2400.3205868</v>
      </c>
      <c r="AU60" s="255">
        <v>2155.7159529999999</v>
      </c>
      <c r="AV60" s="255">
        <v>1953.9206331</v>
      </c>
      <c r="AW60" s="255">
        <v>1907.5636502</v>
      </c>
      <c r="AX60" s="255">
        <v>2029.7184623999999</v>
      </c>
      <c r="AY60" s="255">
        <v>2048.8268075999999</v>
      </c>
      <c r="AZ60" s="255">
        <v>2045.5981211000001</v>
      </c>
      <c r="BA60" s="255">
        <v>1950.3031993</v>
      </c>
      <c r="BB60" s="255">
        <v>1916.9102522000001</v>
      </c>
      <c r="BC60" s="255">
        <v>1988.3924139999999</v>
      </c>
      <c r="BD60" s="255">
        <v>2248.4232808000002</v>
      </c>
      <c r="BE60" s="255">
        <v>2500.9522296999999</v>
      </c>
      <c r="BF60" s="255">
        <v>2394.4149900000002</v>
      </c>
      <c r="BG60" s="255">
        <v>2154.3458700000001</v>
      </c>
      <c r="BH60" s="255">
        <v>1956.732</v>
      </c>
      <c r="BI60" s="255">
        <v>1905.3430000000001</v>
      </c>
      <c r="BJ60" s="342">
        <v>1994.0440000000001</v>
      </c>
      <c r="BK60" s="342">
        <v>2052.1080000000002</v>
      </c>
      <c r="BL60" s="342">
        <v>2011.3219999999999</v>
      </c>
      <c r="BM60" s="342">
        <v>1917.2090000000001</v>
      </c>
      <c r="BN60" s="342">
        <v>1871.306</v>
      </c>
      <c r="BO60" s="342">
        <v>1946.8820000000001</v>
      </c>
      <c r="BP60" s="342">
        <v>2193.58</v>
      </c>
      <c r="BQ60" s="342">
        <v>2423.7860000000001</v>
      </c>
      <c r="BR60" s="342">
        <v>2342.114</v>
      </c>
      <c r="BS60" s="342">
        <v>2069.0479999999998</v>
      </c>
      <c r="BT60" s="342">
        <v>1940.575</v>
      </c>
      <c r="BU60" s="342">
        <v>1886.02</v>
      </c>
      <c r="BV60" s="342">
        <v>2022.26</v>
      </c>
    </row>
    <row r="61" spans="1:74" ht="10.5" customHeight="1" x14ac:dyDescent="0.2">
      <c r="A61" s="550"/>
      <c r="B61" s="563" t="s">
        <v>433</v>
      </c>
      <c r="C61" s="564"/>
      <c r="D61" s="564"/>
      <c r="E61" s="564"/>
      <c r="F61" s="564"/>
      <c r="G61" s="564"/>
      <c r="H61" s="564"/>
      <c r="I61" s="564"/>
      <c r="J61" s="564"/>
      <c r="K61" s="564"/>
      <c r="L61" s="564"/>
      <c r="M61" s="564"/>
      <c r="N61" s="564"/>
      <c r="O61" s="564"/>
      <c r="P61" s="564"/>
      <c r="Q61" s="564"/>
      <c r="R61" s="564"/>
      <c r="S61" s="564"/>
      <c r="T61" s="564"/>
      <c r="U61" s="564"/>
      <c r="V61" s="564"/>
      <c r="W61" s="564"/>
      <c r="X61" s="564"/>
      <c r="Y61" s="564"/>
      <c r="Z61" s="564"/>
      <c r="AA61" s="564"/>
      <c r="AB61" s="564"/>
      <c r="AC61" s="564"/>
      <c r="AD61" s="564"/>
      <c r="AE61" s="564"/>
      <c r="AF61" s="564"/>
      <c r="AG61" s="564"/>
      <c r="AH61" s="564"/>
      <c r="AI61" s="564"/>
      <c r="AJ61" s="564"/>
      <c r="AK61" s="564"/>
      <c r="AL61" s="564"/>
      <c r="AM61" s="564"/>
      <c r="AN61" s="564"/>
      <c r="AO61" s="564"/>
      <c r="AP61" s="564"/>
      <c r="AQ61" s="564"/>
      <c r="AR61" s="564"/>
      <c r="AS61" s="564"/>
      <c r="AT61" s="564"/>
      <c r="AU61" s="564"/>
      <c r="AV61" s="564"/>
      <c r="AW61" s="564"/>
      <c r="AX61" s="564"/>
      <c r="AY61" s="564"/>
      <c r="AZ61" s="564"/>
      <c r="BA61" s="564"/>
      <c r="BB61" s="564"/>
      <c r="BC61" s="564"/>
      <c r="BD61" s="699"/>
      <c r="BE61" s="699"/>
      <c r="BF61" s="699"/>
      <c r="BG61" s="564"/>
      <c r="BH61" s="564"/>
      <c r="BI61" s="564"/>
      <c r="BJ61" s="564"/>
      <c r="BK61" s="564"/>
      <c r="BL61" s="564"/>
      <c r="BM61" s="564"/>
      <c r="BN61" s="564"/>
      <c r="BO61" s="564"/>
      <c r="BP61" s="564"/>
      <c r="BQ61" s="564"/>
      <c r="BR61" s="564"/>
      <c r="BS61" s="564"/>
      <c r="BT61" s="564"/>
      <c r="BU61" s="564"/>
      <c r="BV61" s="564"/>
    </row>
    <row r="62" spans="1:74" ht="10.5" customHeight="1" x14ac:dyDescent="0.2">
      <c r="A62" s="550"/>
      <c r="B62" s="563" t="s">
        <v>434</v>
      </c>
      <c r="C62" s="564"/>
      <c r="D62" s="564"/>
      <c r="E62" s="564"/>
      <c r="F62" s="564"/>
      <c r="G62" s="564"/>
      <c r="H62" s="564"/>
      <c r="I62" s="564"/>
      <c r="J62" s="564"/>
      <c r="K62" s="564"/>
      <c r="L62" s="564"/>
      <c r="M62" s="564"/>
      <c r="N62" s="564"/>
      <c r="O62" s="564"/>
      <c r="P62" s="564"/>
      <c r="Q62" s="564"/>
      <c r="R62" s="564"/>
      <c r="S62" s="564"/>
      <c r="T62" s="564"/>
      <c r="U62" s="564"/>
      <c r="V62" s="564"/>
      <c r="W62" s="564"/>
      <c r="X62" s="564"/>
      <c r="Y62" s="564"/>
      <c r="Z62" s="564"/>
      <c r="AA62" s="564"/>
      <c r="AB62" s="564"/>
      <c r="AC62" s="564"/>
      <c r="AD62" s="564"/>
      <c r="AE62" s="564"/>
      <c r="AF62" s="564"/>
      <c r="AG62" s="564"/>
      <c r="AH62" s="564"/>
      <c r="AI62" s="564"/>
      <c r="AJ62" s="564"/>
      <c r="AK62" s="564"/>
      <c r="AL62" s="564"/>
      <c r="AM62" s="564"/>
      <c r="AN62" s="564"/>
      <c r="AO62" s="564"/>
      <c r="AP62" s="564"/>
      <c r="AQ62" s="564"/>
      <c r="AR62" s="564"/>
      <c r="AS62" s="564"/>
      <c r="AT62" s="564"/>
      <c r="AU62" s="564"/>
      <c r="AV62" s="564"/>
      <c r="AW62" s="564"/>
      <c r="AX62" s="564"/>
      <c r="AY62" s="564"/>
      <c r="AZ62" s="564"/>
      <c r="BA62" s="564"/>
      <c r="BB62" s="564"/>
      <c r="BC62" s="564"/>
      <c r="BD62" s="699"/>
      <c r="BE62" s="699"/>
      <c r="BF62" s="699"/>
      <c r="BG62" s="564"/>
      <c r="BH62" s="564"/>
      <c r="BI62" s="564"/>
      <c r="BJ62" s="564"/>
      <c r="BK62" s="564"/>
      <c r="BL62" s="564"/>
      <c r="BM62" s="564"/>
      <c r="BN62" s="564"/>
      <c r="BO62" s="564"/>
      <c r="BP62" s="564"/>
      <c r="BQ62" s="564"/>
      <c r="BR62" s="564"/>
      <c r="BS62" s="564"/>
      <c r="BT62" s="564"/>
      <c r="BU62" s="564"/>
      <c r="BV62" s="564"/>
    </row>
    <row r="63" spans="1:74" ht="10.5" customHeight="1" x14ac:dyDescent="0.2">
      <c r="A63" s="550"/>
      <c r="B63" s="563" t="s">
        <v>435</v>
      </c>
      <c r="C63" s="564"/>
      <c r="D63" s="564"/>
      <c r="E63" s="564"/>
      <c r="F63" s="564"/>
      <c r="G63" s="564"/>
      <c r="H63" s="564"/>
      <c r="I63" s="564"/>
      <c r="J63" s="564"/>
      <c r="K63" s="564"/>
      <c r="L63" s="564"/>
      <c r="M63" s="564"/>
      <c r="N63" s="564"/>
      <c r="O63" s="564"/>
      <c r="P63" s="564"/>
      <c r="Q63" s="564"/>
      <c r="R63" s="564"/>
      <c r="S63" s="564"/>
      <c r="T63" s="564"/>
      <c r="U63" s="564"/>
      <c r="V63" s="564"/>
      <c r="W63" s="564"/>
      <c r="X63" s="564"/>
      <c r="Y63" s="564"/>
      <c r="Z63" s="564"/>
      <c r="AA63" s="564"/>
      <c r="AB63" s="564"/>
      <c r="AC63" s="564"/>
      <c r="AD63" s="564"/>
      <c r="AE63" s="564"/>
      <c r="AF63" s="564"/>
      <c r="AG63" s="564"/>
      <c r="AH63" s="564"/>
      <c r="AI63" s="564"/>
      <c r="AJ63" s="564"/>
      <c r="AK63" s="564"/>
      <c r="AL63" s="564"/>
      <c r="AM63" s="564"/>
      <c r="AN63" s="564"/>
      <c r="AO63" s="564"/>
      <c r="AP63" s="564"/>
      <c r="AQ63" s="564"/>
      <c r="AR63" s="564"/>
      <c r="AS63" s="564"/>
      <c r="AT63" s="564"/>
      <c r="AU63" s="564"/>
      <c r="AV63" s="564"/>
      <c r="AW63" s="564"/>
      <c r="AX63" s="564"/>
      <c r="AY63" s="564"/>
      <c r="AZ63" s="564"/>
      <c r="BA63" s="564"/>
      <c r="BB63" s="564"/>
      <c r="BC63" s="564"/>
      <c r="BD63" s="699"/>
      <c r="BE63" s="699"/>
      <c r="BF63" s="699"/>
      <c r="BG63" s="564"/>
      <c r="BH63" s="564"/>
      <c r="BI63" s="564"/>
      <c r="BJ63" s="564"/>
      <c r="BK63" s="564"/>
      <c r="BL63" s="564"/>
      <c r="BM63" s="564"/>
      <c r="BN63" s="564"/>
      <c r="BO63" s="564"/>
      <c r="BP63" s="564"/>
      <c r="BQ63" s="564"/>
      <c r="BR63" s="564"/>
      <c r="BS63" s="564"/>
      <c r="BT63" s="564"/>
      <c r="BU63" s="564"/>
      <c r="BV63" s="564"/>
    </row>
    <row r="64" spans="1:74" ht="10.5" customHeight="1" x14ac:dyDescent="0.2">
      <c r="A64" s="550"/>
      <c r="B64" s="563" t="s">
        <v>436</v>
      </c>
      <c r="C64" s="564"/>
      <c r="D64" s="564"/>
      <c r="E64" s="564"/>
      <c r="F64" s="564"/>
      <c r="G64" s="564"/>
      <c r="H64" s="564"/>
      <c r="I64" s="564"/>
      <c r="J64" s="564"/>
      <c r="K64" s="564"/>
      <c r="L64" s="564"/>
      <c r="M64" s="564"/>
      <c r="N64" s="564"/>
      <c r="O64" s="564"/>
      <c r="P64" s="564"/>
      <c r="Q64" s="564"/>
      <c r="R64" s="564"/>
      <c r="S64" s="564"/>
      <c r="T64" s="564"/>
      <c r="U64" s="564"/>
      <c r="V64" s="564"/>
      <c r="W64" s="564"/>
      <c r="X64" s="564"/>
      <c r="Y64" s="564"/>
      <c r="Z64" s="564"/>
      <c r="AA64" s="564"/>
      <c r="AB64" s="564"/>
      <c r="AC64" s="564"/>
      <c r="AD64" s="564"/>
      <c r="AE64" s="564"/>
      <c r="AF64" s="564"/>
      <c r="AG64" s="564"/>
      <c r="AH64" s="564"/>
      <c r="AI64" s="564"/>
      <c r="AJ64" s="564"/>
      <c r="AK64" s="564"/>
      <c r="AL64" s="564"/>
      <c r="AM64" s="564"/>
      <c r="AN64" s="564"/>
      <c r="AO64" s="564"/>
      <c r="AP64" s="564"/>
      <c r="AQ64" s="564"/>
      <c r="AR64" s="564"/>
      <c r="AS64" s="564"/>
      <c r="AT64" s="564"/>
      <c r="AU64" s="564"/>
      <c r="AV64" s="564"/>
      <c r="AW64" s="564"/>
      <c r="AX64" s="564"/>
      <c r="AY64" s="564"/>
      <c r="AZ64" s="564"/>
      <c r="BA64" s="564"/>
      <c r="BB64" s="564"/>
      <c r="BC64" s="564"/>
      <c r="BD64" s="699"/>
      <c r="BE64" s="699"/>
      <c r="BF64" s="699"/>
      <c r="BG64" s="564"/>
      <c r="BH64" s="564"/>
      <c r="BI64" s="564"/>
      <c r="BJ64" s="564"/>
      <c r="BK64" s="564"/>
      <c r="BL64" s="564"/>
      <c r="BM64" s="564"/>
      <c r="BN64" s="564"/>
      <c r="BO64" s="564"/>
      <c r="BP64" s="564"/>
      <c r="BQ64" s="564"/>
      <c r="BR64" s="564"/>
      <c r="BS64" s="564"/>
      <c r="BT64" s="564"/>
      <c r="BU64" s="564"/>
      <c r="BV64" s="564"/>
    </row>
    <row r="65" spans="1:74" ht="10.5" customHeight="1" x14ac:dyDescent="0.2">
      <c r="A65" s="565"/>
      <c r="B65" s="566" t="s">
        <v>437</v>
      </c>
      <c r="C65" s="567"/>
      <c r="D65" s="567"/>
      <c r="E65" s="567"/>
      <c r="F65" s="567"/>
      <c r="G65" s="567"/>
      <c r="H65" s="567"/>
      <c r="I65" s="567"/>
      <c r="J65" s="567"/>
      <c r="K65" s="567"/>
      <c r="L65" s="567"/>
      <c r="M65" s="567"/>
      <c r="N65" s="567"/>
      <c r="O65" s="567"/>
      <c r="P65" s="567"/>
      <c r="Q65" s="567"/>
      <c r="R65" s="567"/>
      <c r="S65" s="567"/>
      <c r="T65" s="567"/>
      <c r="U65" s="567"/>
      <c r="V65" s="567"/>
      <c r="W65" s="567"/>
      <c r="X65" s="567"/>
      <c r="Y65" s="567"/>
      <c r="Z65" s="567"/>
      <c r="AA65" s="567"/>
      <c r="AB65" s="567"/>
      <c r="AC65" s="567"/>
      <c r="AD65" s="567"/>
      <c r="AE65" s="567"/>
      <c r="AF65" s="567"/>
      <c r="AG65" s="567"/>
      <c r="AH65" s="567"/>
      <c r="AI65" s="567"/>
      <c r="AJ65" s="567"/>
      <c r="AK65" s="567"/>
      <c r="AL65" s="567"/>
      <c r="AM65" s="567"/>
      <c r="AN65" s="567"/>
      <c r="AO65" s="567"/>
      <c r="AP65" s="567"/>
      <c r="AQ65" s="567"/>
      <c r="AR65" s="567"/>
      <c r="AS65" s="567"/>
      <c r="AT65" s="567"/>
      <c r="AU65" s="567"/>
      <c r="AV65" s="567"/>
      <c r="AW65" s="567"/>
      <c r="AX65" s="567"/>
      <c r="AY65" s="567"/>
      <c r="AZ65" s="567"/>
      <c r="BA65" s="567"/>
      <c r="BB65" s="567"/>
      <c r="BC65" s="567"/>
      <c r="BD65" s="700"/>
      <c r="BE65" s="700"/>
      <c r="BF65" s="700"/>
      <c r="BG65" s="567"/>
      <c r="BH65" s="567"/>
      <c r="BI65" s="567"/>
      <c r="BJ65" s="567"/>
      <c r="BK65" s="567"/>
      <c r="BL65" s="567"/>
      <c r="BM65" s="567"/>
      <c r="BN65" s="567"/>
      <c r="BO65" s="567"/>
      <c r="BP65" s="567"/>
      <c r="BQ65" s="567"/>
      <c r="BR65" s="567"/>
      <c r="BS65" s="567"/>
      <c r="BT65" s="567"/>
      <c r="BU65" s="567"/>
      <c r="BV65" s="567"/>
    </row>
    <row r="66" spans="1:74" ht="10.5" customHeight="1" x14ac:dyDescent="0.2">
      <c r="A66" s="565"/>
      <c r="B66" s="568" t="s">
        <v>438</v>
      </c>
      <c r="C66" s="567"/>
      <c r="D66" s="567"/>
      <c r="E66" s="567"/>
      <c r="F66" s="567"/>
      <c r="G66" s="567"/>
      <c r="H66" s="567"/>
      <c r="I66" s="567"/>
      <c r="J66" s="567"/>
      <c r="K66" s="567"/>
      <c r="L66" s="567"/>
      <c r="M66" s="567"/>
      <c r="N66" s="567"/>
      <c r="O66" s="567"/>
      <c r="P66" s="567"/>
      <c r="Q66" s="567"/>
      <c r="R66" s="567"/>
      <c r="S66" s="567"/>
      <c r="T66" s="567"/>
      <c r="U66" s="567"/>
      <c r="V66" s="567"/>
      <c r="W66" s="567"/>
      <c r="X66" s="567"/>
      <c r="Y66" s="567"/>
      <c r="Z66" s="567"/>
      <c r="AA66" s="567"/>
      <c r="AB66" s="567"/>
      <c r="AC66" s="567"/>
      <c r="AD66" s="567"/>
      <c r="AE66" s="567"/>
      <c r="AF66" s="567"/>
      <c r="AG66" s="567"/>
      <c r="AH66" s="567"/>
      <c r="AI66" s="567"/>
      <c r="AJ66" s="567"/>
      <c r="AK66" s="567"/>
      <c r="AL66" s="567"/>
      <c r="AM66" s="567"/>
      <c r="AN66" s="567"/>
      <c r="AO66" s="567"/>
      <c r="AP66" s="567"/>
      <c r="AQ66" s="567"/>
      <c r="AR66" s="567"/>
      <c r="AS66" s="567"/>
      <c r="AT66" s="567"/>
      <c r="AU66" s="567"/>
      <c r="AV66" s="567"/>
      <c r="AW66" s="567"/>
      <c r="AX66" s="567"/>
      <c r="AY66" s="567"/>
      <c r="AZ66" s="567"/>
      <c r="BA66" s="567"/>
      <c r="BB66" s="567"/>
      <c r="BC66" s="567"/>
      <c r="BD66" s="700"/>
      <c r="BE66" s="700"/>
      <c r="BF66" s="700"/>
      <c r="BG66" s="567"/>
      <c r="BH66" s="567"/>
      <c r="BI66" s="567"/>
      <c r="BJ66" s="567"/>
      <c r="BK66" s="567"/>
      <c r="BL66" s="567"/>
      <c r="BM66" s="567"/>
      <c r="BN66" s="567"/>
      <c r="BO66" s="567"/>
      <c r="BP66" s="567"/>
      <c r="BQ66" s="567"/>
      <c r="BR66" s="567"/>
      <c r="BS66" s="567"/>
      <c r="BT66" s="567"/>
      <c r="BU66" s="567"/>
      <c r="BV66" s="567"/>
    </row>
    <row r="67" spans="1:74" ht="10.5" customHeight="1" x14ac:dyDescent="0.2">
      <c r="A67" s="565"/>
      <c r="B67" s="569" t="s">
        <v>439</v>
      </c>
      <c r="C67" s="570"/>
      <c r="D67" s="570"/>
      <c r="E67" s="570"/>
      <c r="F67" s="570"/>
      <c r="G67" s="570"/>
      <c r="H67" s="570"/>
      <c r="I67" s="570"/>
      <c r="J67" s="570"/>
      <c r="K67" s="570"/>
      <c r="L67" s="570"/>
      <c r="M67" s="570"/>
      <c r="N67" s="570"/>
      <c r="O67" s="570"/>
      <c r="P67" s="570"/>
      <c r="Q67" s="570"/>
      <c r="R67" s="570"/>
      <c r="S67" s="570"/>
      <c r="T67" s="570"/>
      <c r="U67" s="570"/>
      <c r="V67" s="570"/>
      <c r="W67" s="570"/>
      <c r="X67" s="570"/>
      <c r="Y67" s="570"/>
      <c r="Z67" s="570"/>
      <c r="AA67" s="570"/>
      <c r="AB67" s="570"/>
      <c r="AC67" s="570"/>
      <c r="AD67" s="570"/>
      <c r="AE67" s="570"/>
      <c r="AF67" s="570"/>
      <c r="AG67" s="570"/>
      <c r="AH67" s="570"/>
      <c r="AI67" s="570"/>
      <c r="AJ67" s="570"/>
      <c r="AK67" s="570"/>
      <c r="AL67" s="570"/>
      <c r="AM67" s="570"/>
      <c r="AN67" s="570"/>
      <c r="AO67" s="570"/>
      <c r="AP67" s="570"/>
      <c r="AQ67" s="570"/>
      <c r="AR67" s="570"/>
      <c r="AS67" s="570"/>
      <c r="AT67" s="570"/>
      <c r="AU67" s="570"/>
      <c r="AV67" s="570"/>
      <c r="AW67" s="570"/>
      <c r="AX67" s="570"/>
      <c r="AY67" s="570"/>
      <c r="AZ67" s="570"/>
      <c r="BA67" s="570"/>
      <c r="BB67" s="570"/>
      <c r="BC67" s="570"/>
      <c r="BD67" s="701"/>
      <c r="BE67" s="701"/>
      <c r="BF67" s="701"/>
      <c r="BG67" s="570"/>
      <c r="BH67" s="570"/>
      <c r="BI67" s="570"/>
      <c r="BJ67" s="570"/>
      <c r="BK67" s="570"/>
      <c r="BL67" s="570"/>
      <c r="BM67" s="570"/>
      <c r="BN67" s="570"/>
      <c r="BO67" s="570"/>
      <c r="BP67" s="570"/>
      <c r="BQ67" s="570"/>
      <c r="BR67" s="570"/>
      <c r="BS67" s="570"/>
      <c r="BT67" s="570"/>
      <c r="BU67" s="570"/>
      <c r="BV67" s="570"/>
    </row>
    <row r="68" spans="1:74" ht="10.5" customHeight="1" x14ac:dyDescent="0.2">
      <c r="A68" s="565"/>
      <c r="B68" s="809" t="s">
        <v>1140</v>
      </c>
      <c r="C68" s="789"/>
      <c r="D68" s="789"/>
      <c r="E68" s="789"/>
      <c r="F68" s="789"/>
      <c r="G68" s="789"/>
      <c r="H68" s="789"/>
      <c r="I68" s="789"/>
      <c r="J68" s="789"/>
      <c r="K68" s="789"/>
      <c r="L68" s="789"/>
      <c r="M68" s="789"/>
      <c r="N68" s="789"/>
      <c r="O68" s="789"/>
      <c r="P68" s="789"/>
      <c r="Q68" s="789"/>
      <c r="R68" s="570"/>
      <c r="S68" s="570"/>
      <c r="T68" s="570"/>
      <c r="U68" s="570"/>
      <c r="V68" s="570"/>
      <c r="W68" s="570"/>
      <c r="X68" s="570"/>
      <c r="Y68" s="570"/>
      <c r="Z68" s="570"/>
      <c r="AA68" s="570"/>
      <c r="AB68" s="570"/>
      <c r="AC68" s="570"/>
      <c r="AD68" s="570"/>
      <c r="AE68" s="570"/>
      <c r="AF68" s="570"/>
      <c r="AG68" s="570"/>
      <c r="AH68" s="570"/>
      <c r="AI68" s="570"/>
      <c r="AJ68" s="570"/>
      <c r="AK68" s="570"/>
      <c r="AL68" s="570"/>
      <c r="AM68" s="570"/>
      <c r="AN68" s="570"/>
      <c r="AO68" s="570"/>
      <c r="AP68" s="570"/>
      <c r="AQ68" s="570"/>
      <c r="AR68" s="570"/>
      <c r="AS68" s="570"/>
      <c r="AT68" s="570"/>
      <c r="AU68" s="570"/>
      <c r="AV68" s="570"/>
      <c r="AW68" s="570"/>
      <c r="AX68" s="570"/>
      <c r="AY68" s="570"/>
      <c r="AZ68" s="570"/>
      <c r="BA68" s="570"/>
      <c r="BB68" s="570"/>
      <c r="BC68" s="570"/>
      <c r="BD68" s="701"/>
      <c r="BE68" s="701"/>
      <c r="BF68" s="701"/>
      <c r="BG68" s="570"/>
      <c r="BH68" s="570"/>
      <c r="BI68" s="570"/>
      <c r="BJ68" s="570"/>
      <c r="BK68" s="570"/>
      <c r="BL68" s="570"/>
      <c r="BM68" s="570"/>
      <c r="BN68" s="570"/>
      <c r="BO68" s="570"/>
      <c r="BP68" s="570"/>
      <c r="BQ68" s="570"/>
      <c r="BR68" s="570"/>
      <c r="BS68" s="570"/>
      <c r="BT68" s="570"/>
      <c r="BU68" s="570"/>
      <c r="BV68" s="570"/>
    </row>
    <row r="69" spans="1:74" x14ac:dyDescent="0.2">
      <c r="A69" s="571"/>
      <c r="B69" s="572"/>
      <c r="C69" s="572"/>
      <c r="D69" s="572"/>
      <c r="E69" s="572"/>
      <c r="F69" s="572"/>
      <c r="G69" s="572"/>
      <c r="H69" s="572"/>
      <c r="I69" s="572"/>
      <c r="J69" s="572"/>
      <c r="K69" s="572"/>
      <c r="L69" s="572"/>
      <c r="M69" s="572"/>
      <c r="O69" s="572"/>
      <c r="P69" s="572"/>
      <c r="Q69" s="572"/>
      <c r="R69" s="572"/>
      <c r="S69" s="572"/>
      <c r="T69" s="572"/>
      <c r="U69" s="572"/>
      <c r="V69" s="572"/>
      <c r="W69" s="572"/>
      <c r="X69" s="572"/>
      <c r="Y69" s="572"/>
      <c r="AA69" s="572"/>
      <c r="AB69" s="572"/>
      <c r="AC69" s="572"/>
      <c r="AD69" s="572"/>
      <c r="AE69" s="572"/>
      <c r="AF69" s="572"/>
      <c r="AG69" s="572"/>
      <c r="AH69" s="572"/>
      <c r="AI69" s="572"/>
      <c r="AJ69" s="572"/>
      <c r="AK69" s="572"/>
      <c r="AM69" s="572"/>
      <c r="AN69" s="572"/>
      <c r="AO69" s="572"/>
      <c r="AP69" s="572"/>
      <c r="AQ69" s="572"/>
      <c r="AR69" s="572"/>
      <c r="AS69" s="572"/>
      <c r="AT69" s="572"/>
      <c r="AU69" s="572"/>
      <c r="AV69" s="572"/>
      <c r="AW69" s="572"/>
      <c r="AY69" s="572"/>
      <c r="AZ69" s="572"/>
      <c r="BA69" s="572"/>
      <c r="BB69" s="572"/>
      <c r="BC69" s="572"/>
      <c r="BD69" s="702"/>
      <c r="BE69" s="702"/>
      <c r="BF69" s="702"/>
      <c r="BG69" s="572"/>
      <c r="BH69" s="572"/>
      <c r="BI69" s="572"/>
      <c r="BK69" s="572"/>
      <c r="BL69" s="572"/>
      <c r="BM69" s="572"/>
      <c r="BN69" s="572"/>
      <c r="BO69" s="572"/>
      <c r="BP69" s="572"/>
      <c r="BQ69" s="572"/>
      <c r="BR69" s="572"/>
      <c r="BS69" s="572"/>
      <c r="BT69" s="572"/>
      <c r="BU69" s="572"/>
    </row>
    <row r="70" spans="1:74" x14ac:dyDescent="0.2">
      <c r="A70" s="571"/>
      <c r="B70" s="572"/>
      <c r="C70" s="572"/>
      <c r="D70" s="572"/>
      <c r="E70" s="572"/>
      <c r="F70" s="572"/>
      <c r="G70" s="572"/>
      <c r="H70" s="572"/>
      <c r="I70" s="572"/>
      <c r="J70" s="572"/>
      <c r="K70" s="572"/>
      <c r="L70" s="572"/>
      <c r="M70" s="572"/>
      <c r="O70" s="572"/>
      <c r="P70" s="572"/>
      <c r="Q70" s="572"/>
      <c r="R70" s="572"/>
      <c r="S70" s="572"/>
      <c r="T70" s="572"/>
      <c r="U70" s="572"/>
      <c r="V70" s="572"/>
      <c r="W70" s="572"/>
      <c r="X70" s="572"/>
      <c r="Y70" s="572"/>
      <c r="AA70" s="572"/>
      <c r="AB70" s="572"/>
      <c r="AC70" s="572"/>
      <c r="AD70" s="572"/>
      <c r="AE70" s="572"/>
      <c r="AF70" s="572"/>
      <c r="AG70" s="572"/>
      <c r="AH70" s="572"/>
      <c r="AI70" s="572"/>
      <c r="AJ70" s="572"/>
      <c r="AK70" s="572"/>
      <c r="AM70" s="572"/>
      <c r="AN70" s="572"/>
      <c r="AO70" s="572"/>
      <c r="AP70" s="572"/>
      <c r="AQ70" s="572"/>
      <c r="AR70" s="572"/>
      <c r="AS70" s="572"/>
      <c r="AT70" s="572"/>
      <c r="AU70" s="572"/>
      <c r="AV70" s="572"/>
      <c r="AW70" s="572"/>
      <c r="AY70" s="572"/>
      <c r="AZ70" s="572"/>
      <c r="BA70" s="572"/>
      <c r="BB70" s="572"/>
      <c r="BC70" s="572"/>
      <c r="BD70" s="702"/>
      <c r="BE70" s="702"/>
      <c r="BF70" s="702"/>
      <c r="BG70" s="572"/>
      <c r="BH70" s="572"/>
      <c r="BI70" s="572"/>
      <c r="BK70" s="572"/>
      <c r="BL70" s="572"/>
      <c r="BM70" s="572"/>
      <c r="BN70" s="572"/>
      <c r="BO70" s="572"/>
      <c r="BP70" s="572"/>
      <c r="BQ70" s="572"/>
      <c r="BR70" s="572"/>
      <c r="BS70" s="572"/>
      <c r="BT70" s="572"/>
      <c r="BU70" s="572"/>
    </row>
    <row r="71" spans="1:74" x14ac:dyDescent="0.2">
      <c r="A71" s="573"/>
      <c r="B71" s="574"/>
      <c r="C71" s="574"/>
      <c r="D71" s="575"/>
      <c r="E71" s="575"/>
      <c r="F71" s="575"/>
      <c r="G71" s="575"/>
      <c r="H71" s="575"/>
      <c r="I71" s="575"/>
      <c r="J71" s="575"/>
      <c r="K71" s="575"/>
      <c r="L71" s="575"/>
      <c r="M71" s="575"/>
      <c r="N71" s="575"/>
      <c r="O71" s="574"/>
      <c r="P71" s="575"/>
      <c r="Q71" s="575"/>
      <c r="R71" s="575"/>
      <c r="S71" s="575"/>
      <c r="T71" s="575"/>
      <c r="U71" s="575"/>
      <c r="V71" s="575"/>
      <c r="W71" s="575"/>
      <c r="X71" s="575"/>
      <c r="Y71" s="575"/>
      <c r="Z71" s="575"/>
      <c r="AA71" s="574"/>
      <c r="AB71" s="575"/>
      <c r="AC71" s="575"/>
      <c r="AD71" s="575"/>
      <c r="AE71" s="575"/>
      <c r="AF71" s="575"/>
      <c r="AG71" s="575"/>
      <c r="AH71" s="575"/>
      <c r="AI71" s="575"/>
      <c r="AJ71" s="575"/>
      <c r="AK71" s="575"/>
      <c r="AL71" s="575"/>
      <c r="AM71" s="574"/>
      <c r="AN71" s="575"/>
      <c r="AO71" s="575"/>
      <c r="AP71" s="575"/>
      <c r="AQ71" s="575"/>
      <c r="AR71" s="575"/>
      <c r="AS71" s="575"/>
      <c r="AT71" s="575"/>
      <c r="AU71" s="575"/>
      <c r="AV71" s="575"/>
      <c r="AW71" s="575"/>
      <c r="AX71" s="575"/>
      <c r="AY71" s="574"/>
      <c r="AZ71" s="575"/>
      <c r="BA71" s="575"/>
      <c r="BB71" s="575"/>
      <c r="BC71" s="575"/>
      <c r="BD71" s="683"/>
      <c r="BE71" s="683"/>
      <c r="BF71" s="683"/>
      <c r="BG71" s="575"/>
      <c r="BH71" s="575"/>
      <c r="BI71" s="575"/>
      <c r="BJ71" s="575"/>
      <c r="BK71" s="574"/>
      <c r="BL71" s="575"/>
      <c r="BM71" s="575"/>
      <c r="BN71" s="575"/>
      <c r="BO71" s="575"/>
      <c r="BP71" s="575"/>
      <c r="BQ71" s="575"/>
      <c r="BR71" s="575"/>
      <c r="BS71" s="575"/>
      <c r="BT71" s="575"/>
      <c r="BU71" s="575"/>
      <c r="BV71" s="575"/>
    </row>
    <row r="72" spans="1:74" x14ac:dyDescent="0.2">
      <c r="A72" s="575"/>
      <c r="B72" s="576"/>
      <c r="C72" s="577"/>
      <c r="D72" s="577"/>
      <c r="E72" s="577"/>
      <c r="F72" s="577"/>
      <c r="G72" s="577"/>
      <c r="H72" s="577"/>
      <c r="I72" s="577"/>
      <c r="J72" s="577"/>
      <c r="K72" s="577"/>
      <c r="L72" s="577"/>
      <c r="M72" s="577"/>
      <c r="N72" s="577"/>
      <c r="O72" s="577"/>
      <c r="P72" s="577"/>
      <c r="Q72" s="577"/>
      <c r="R72" s="577"/>
      <c r="S72" s="577"/>
      <c r="T72" s="577"/>
      <c r="U72" s="577"/>
      <c r="V72" s="577"/>
      <c r="W72" s="577"/>
      <c r="X72" s="577"/>
      <c r="Y72" s="577"/>
      <c r="Z72" s="577"/>
      <c r="AA72" s="577"/>
      <c r="AB72" s="577"/>
      <c r="AC72" s="577"/>
      <c r="AD72" s="577"/>
      <c r="AE72" s="577"/>
      <c r="AF72" s="577"/>
      <c r="AG72" s="577"/>
      <c r="AH72" s="577"/>
      <c r="AI72" s="577"/>
      <c r="AJ72" s="577"/>
      <c r="AK72" s="577"/>
      <c r="AL72" s="577"/>
      <c r="AM72" s="577"/>
      <c r="AN72" s="577"/>
      <c r="AO72" s="577"/>
      <c r="AP72" s="577"/>
      <c r="AQ72" s="577"/>
      <c r="AR72" s="577"/>
      <c r="AS72" s="577"/>
      <c r="AT72" s="577"/>
      <c r="AU72" s="577"/>
      <c r="AV72" s="577"/>
      <c r="AW72" s="577"/>
      <c r="AX72" s="577"/>
      <c r="AY72" s="577"/>
      <c r="AZ72" s="577"/>
      <c r="BA72" s="577"/>
      <c r="BB72" s="577"/>
      <c r="BC72" s="577"/>
      <c r="BD72" s="703"/>
      <c r="BE72" s="703"/>
      <c r="BF72" s="703"/>
      <c r="BG72" s="577"/>
      <c r="BH72" s="577"/>
      <c r="BI72" s="577"/>
      <c r="BJ72" s="577"/>
      <c r="BK72" s="577"/>
      <c r="BL72" s="577"/>
      <c r="BM72" s="577"/>
      <c r="BN72" s="577"/>
      <c r="BO72" s="577"/>
      <c r="BP72" s="577"/>
      <c r="BQ72" s="577"/>
      <c r="BR72" s="577"/>
      <c r="BS72" s="577"/>
      <c r="BT72" s="577"/>
      <c r="BU72" s="577"/>
      <c r="BV72" s="577"/>
    </row>
    <row r="73" spans="1:74" x14ac:dyDescent="0.2">
      <c r="A73" s="575"/>
      <c r="B73" s="574"/>
      <c r="C73" s="577"/>
      <c r="D73" s="577"/>
      <c r="E73" s="577"/>
      <c r="F73" s="577"/>
      <c r="G73" s="577"/>
      <c r="H73" s="577"/>
      <c r="I73" s="577"/>
      <c r="J73" s="577"/>
      <c r="K73" s="577"/>
      <c r="L73" s="577"/>
      <c r="M73" s="577"/>
      <c r="N73" s="577"/>
      <c r="O73" s="577"/>
      <c r="P73" s="577"/>
      <c r="Q73" s="577"/>
      <c r="R73" s="577"/>
      <c r="S73" s="577"/>
      <c r="T73" s="577"/>
      <c r="U73" s="577"/>
      <c r="V73" s="577"/>
      <c r="W73" s="577"/>
      <c r="X73" s="577"/>
      <c r="Y73" s="577"/>
      <c r="Z73" s="577"/>
      <c r="AA73" s="577"/>
      <c r="AB73" s="577"/>
      <c r="AC73" s="577"/>
      <c r="AD73" s="577"/>
      <c r="AE73" s="577"/>
      <c r="AF73" s="577"/>
      <c r="AG73" s="577"/>
      <c r="AH73" s="577"/>
      <c r="AI73" s="577"/>
      <c r="AJ73" s="577"/>
      <c r="AK73" s="577"/>
      <c r="AL73" s="577"/>
      <c r="AM73" s="577"/>
      <c r="AN73" s="577"/>
      <c r="AO73" s="577"/>
      <c r="AP73" s="577"/>
      <c r="AQ73" s="577"/>
      <c r="AR73" s="577"/>
      <c r="AS73" s="577"/>
      <c r="AT73" s="577"/>
      <c r="AU73" s="577"/>
      <c r="AV73" s="577"/>
      <c r="AW73" s="577"/>
      <c r="AX73" s="577"/>
      <c r="AY73" s="577"/>
      <c r="AZ73" s="577"/>
      <c r="BA73" s="577"/>
      <c r="BB73" s="577"/>
      <c r="BC73" s="577"/>
      <c r="BD73" s="703"/>
      <c r="BE73" s="703"/>
      <c r="BF73" s="703"/>
      <c r="BG73" s="577"/>
      <c r="BH73" s="577"/>
      <c r="BI73" s="577"/>
      <c r="BJ73" s="577"/>
      <c r="BK73" s="577"/>
      <c r="BL73" s="577"/>
      <c r="BM73" s="577"/>
      <c r="BN73" s="577"/>
      <c r="BO73" s="577"/>
      <c r="BP73" s="577"/>
      <c r="BQ73" s="577"/>
      <c r="BR73" s="577"/>
      <c r="BS73" s="577"/>
      <c r="BT73" s="577"/>
      <c r="BU73" s="577"/>
      <c r="BV73" s="577"/>
    </row>
    <row r="74" spans="1:74" x14ac:dyDescent="0.2">
      <c r="A74" s="575"/>
      <c r="B74" s="574"/>
      <c r="C74" s="577">
        <f>C11-SUM(C12:C17)</f>
        <v>2.7000169211532921E-8</v>
      </c>
      <c r="D74" s="577">
        <f t="shared" ref="D74:BO74" si="0">D11-SUM(D12:D17)</f>
        <v>-3.8000052882125601E-8</v>
      </c>
      <c r="E74" s="577">
        <f t="shared" si="0"/>
        <v>4.6000195652595721E-8</v>
      </c>
      <c r="F74" s="577">
        <f t="shared" si="0"/>
        <v>4.0000259104999714E-8</v>
      </c>
      <c r="G74" s="577">
        <f t="shared" si="0"/>
        <v>2.3999973564059474E-8</v>
      </c>
      <c r="H74" s="577">
        <f t="shared" si="0"/>
        <v>3.5999846659251489E-8</v>
      </c>
      <c r="I74" s="577">
        <f t="shared" si="0"/>
        <v>-1.0000121619668789E-8</v>
      </c>
      <c r="J74" s="577">
        <f t="shared" si="0"/>
        <v>2.7000169211532921E-8</v>
      </c>
      <c r="K74" s="577">
        <f t="shared" si="0"/>
        <v>2.9999682737980038E-8</v>
      </c>
      <c r="L74" s="577">
        <f t="shared" si="0"/>
        <v>-3.700029083120171E-8</v>
      </c>
      <c r="M74" s="577">
        <f t="shared" si="0"/>
        <v>-4.0001850720727816E-9</v>
      </c>
      <c r="N74" s="577">
        <f t="shared" si="0"/>
        <v>-3.0000137485330924E-8</v>
      </c>
      <c r="O74" s="577">
        <f t="shared" si="0"/>
        <v>5.5000100473989733E-8</v>
      </c>
      <c r="P74" s="577">
        <f t="shared" si="0"/>
        <v>1.600028554094024E-8</v>
      </c>
      <c r="Q74" s="577">
        <f t="shared" si="0"/>
        <v>-3.9000042306724936E-8</v>
      </c>
      <c r="R74" s="577">
        <f t="shared" si="0"/>
        <v>0</v>
      </c>
      <c r="S74" s="577">
        <f t="shared" si="0"/>
        <v>5.299989425111562E-8</v>
      </c>
      <c r="T74" s="577">
        <f t="shared" si="0"/>
        <v>-3.2999878385453485E-8</v>
      </c>
      <c r="U74" s="577">
        <f t="shared" si="0"/>
        <v>-3.8999814933049493E-8</v>
      </c>
      <c r="V74" s="577">
        <f t="shared" si="0"/>
        <v>-1.9000026441062801E-8</v>
      </c>
      <c r="W74" s="577">
        <f t="shared" si="0"/>
        <v>3.0000137485330924E-8</v>
      </c>
      <c r="X74" s="577">
        <f t="shared" si="0"/>
        <v>-2.8000158636132255E-8</v>
      </c>
      <c r="Y74" s="577">
        <f t="shared" si="0"/>
        <v>2.6999714464182034E-8</v>
      </c>
      <c r="Z74" s="577">
        <f t="shared" si="0"/>
        <v>1.4000306691741571E-8</v>
      </c>
      <c r="AA74" s="577">
        <f t="shared" si="0"/>
        <v>-9.999894245993346E-10</v>
      </c>
      <c r="AB74" s="577">
        <f t="shared" si="0"/>
        <v>7.9996880231192335E-9</v>
      </c>
      <c r="AC74" s="577">
        <f t="shared" si="0"/>
        <v>4.200001058052294E-8</v>
      </c>
      <c r="AD74" s="577">
        <f t="shared" si="0"/>
        <v>3.5999846659251489E-8</v>
      </c>
      <c r="AE74" s="577">
        <f t="shared" si="0"/>
        <v>3.3000105759128928E-8</v>
      </c>
      <c r="AF74" s="577">
        <f t="shared" si="0"/>
        <v>0</v>
      </c>
      <c r="AG74" s="577">
        <f t="shared" si="0"/>
        <v>9.999894245993346E-10</v>
      </c>
      <c r="AH74" s="577">
        <f t="shared" si="0"/>
        <v>3.0999672162579373E-8</v>
      </c>
      <c r="AI74" s="577">
        <f t="shared" si="0"/>
        <v>7.0003807195462286E-9</v>
      </c>
      <c r="AJ74" s="577">
        <f t="shared" si="0"/>
        <v>4.8999936552718282E-8</v>
      </c>
      <c r="AK74" s="577">
        <f t="shared" si="0"/>
        <v>-4.000003173132427E-8</v>
      </c>
      <c r="AL74" s="577">
        <f t="shared" si="0"/>
        <v>2.1000232663936913E-8</v>
      </c>
      <c r="AM74" s="577">
        <f t="shared" si="0"/>
        <v>2.0000015865662135E-8</v>
      </c>
      <c r="AN74" s="577">
        <f t="shared" si="0"/>
        <v>-9.999894245993346E-10</v>
      </c>
      <c r="AO74" s="577">
        <f t="shared" si="0"/>
        <v>3.9000042306724936E-8</v>
      </c>
      <c r="AP74" s="577">
        <f t="shared" si="0"/>
        <v>-3.3999640436377376E-8</v>
      </c>
      <c r="AQ74" s="577">
        <f t="shared" si="0"/>
        <v>-2.1000232663936913E-8</v>
      </c>
      <c r="AR74" s="577">
        <f t="shared" si="0"/>
        <v>4.000003173132427E-8</v>
      </c>
      <c r="AS74" s="577">
        <f t="shared" si="0"/>
        <v>-3.1000126909930259E-8</v>
      </c>
      <c r="AT74" s="577">
        <f t="shared" si="0"/>
        <v>-1.5000068742665462E-8</v>
      </c>
      <c r="AU74" s="577">
        <f t="shared" si="0"/>
        <v>-7.0003807195462286E-9</v>
      </c>
      <c r="AV74" s="577">
        <f t="shared" si="0"/>
        <v>1.4000079318066128E-8</v>
      </c>
      <c r="AW74" s="577">
        <f t="shared" si="0"/>
        <v>2.6999714464182034E-8</v>
      </c>
      <c r="AX74" s="577">
        <f t="shared" si="0"/>
        <v>9.0001321950694546E-9</v>
      </c>
      <c r="AY74" s="577">
        <f t="shared" si="0"/>
        <v>-2.8000158636132255E-8</v>
      </c>
      <c r="AZ74" s="577">
        <f t="shared" si="0"/>
        <v>5.9999365475960076E-9</v>
      </c>
      <c r="BA74" s="577">
        <f t="shared" si="0"/>
        <v>4.5999968278920278E-8</v>
      </c>
      <c r="BB74" s="577">
        <f t="shared" si="0"/>
        <v>3.0000137485330924E-8</v>
      </c>
      <c r="BC74" s="577">
        <f t="shared" si="0"/>
        <v>4.8999936552718282E-8</v>
      </c>
      <c r="BD74" s="703">
        <f t="shared" si="0"/>
        <v>2.6999714464182034E-8</v>
      </c>
      <c r="BE74" s="703">
        <f t="shared" si="0"/>
        <v>9.0001321950694546E-9</v>
      </c>
      <c r="BF74" s="703">
        <f t="shared" si="0"/>
        <v>-3.7999825508450158E-8</v>
      </c>
      <c r="BG74" s="577">
        <f t="shared" si="0"/>
        <v>2.9999910111655481E-8</v>
      </c>
      <c r="BH74" s="577">
        <f t="shared" si="0"/>
        <v>3.0000000015206751E-4</v>
      </c>
      <c r="BI74" s="577">
        <f t="shared" si="0"/>
        <v>4.2999999982384907E-4</v>
      </c>
      <c r="BJ74" s="577">
        <f t="shared" si="0"/>
        <v>3.9999999989959178E-4</v>
      </c>
      <c r="BK74" s="577">
        <f t="shared" si="0"/>
        <v>-4.9999999964711606E-4</v>
      </c>
      <c r="BL74" s="577">
        <f t="shared" si="0"/>
        <v>1.9999999994979589E-4</v>
      </c>
      <c r="BM74" s="577">
        <f t="shared" si="0"/>
        <v>3.6000000000058208E-4</v>
      </c>
      <c r="BN74" s="577">
        <f t="shared" si="0"/>
        <v>2.1000000015192199E-4</v>
      </c>
      <c r="BO74" s="577">
        <f t="shared" si="0"/>
        <v>4.3000000005122274E-4</v>
      </c>
      <c r="BP74" s="577">
        <f t="shared" ref="BP74:BV74" si="1">BP11-SUM(BP12:BP17)</f>
        <v>-3.2000000010157237E-4</v>
      </c>
      <c r="BQ74" s="577">
        <f t="shared" si="1"/>
        <v>4.0999999987434421E-4</v>
      </c>
      <c r="BR74" s="577">
        <f t="shared" si="1"/>
        <v>-3.8000000017746061E-4</v>
      </c>
      <c r="BS74" s="577">
        <f t="shared" si="1"/>
        <v>-7.000000027801434E-5</v>
      </c>
      <c r="BT74" s="577">
        <f t="shared" si="1"/>
        <v>6.0000000075888238E-5</v>
      </c>
      <c r="BU74" s="577">
        <f t="shared" si="1"/>
        <v>2.000000017687853E-5</v>
      </c>
      <c r="BV74" s="577">
        <f t="shared" si="1"/>
        <v>4.5000000045547495E-4</v>
      </c>
    </row>
    <row r="76" spans="1:74" x14ac:dyDescent="0.2">
      <c r="B76" s="576"/>
      <c r="C76" s="577"/>
      <c r="D76" s="577"/>
      <c r="E76" s="577"/>
      <c r="F76" s="577"/>
      <c r="G76" s="577"/>
      <c r="H76" s="577"/>
      <c r="I76" s="577"/>
      <c r="J76" s="577"/>
      <c r="K76" s="577"/>
      <c r="L76" s="577"/>
      <c r="M76" s="577"/>
      <c r="N76" s="577"/>
      <c r="O76" s="577"/>
      <c r="P76" s="577"/>
      <c r="Q76" s="577"/>
      <c r="R76" s="577"/>
      <c r="S76" s="577"/>
      <c r="T76" s="577"/>
      <c r="U76" s="577"/>
      <c r="V76" s="577"/>
      <c r="W76" s="577"/>
      <c r="X76" s="577"/>
      <c r="Y76" s="577"/>
      <c r="Z76" s="577"/>
      <c r="AA76" s="577"/>
      <c r="AB76" s="577"/>
      <c r="AC76" s="577"/>
      <c r="AD76" s="577"/>
      <c r="AE76" s="577"/>
      <c r="AF76" s="577"/>
      <c r="AG76" s="577"/>
      <c r="AH76" s="577"/>
      <c r="AI76" s="577"/>
      <c r="AJ76" s="577"/>
      <c r="AK76" s="577"/>
      <c r="AL76" s="577"/>
      <c r="AM76" s="577"/>
      <c r="AN76" s="577"/>
      <c r="AO76" s="577"/>
      <c r="AP76" s="577"/>
      <c r="AQ76" s="577"/>
      <c r="AR76" s="577"/>
      <c r="AS76" s="577"/>
      <c r="AT76" s="577"/>
      <c r="AU76" s="577"/>
      <c r="AV76" s="577"/>
      <c r="AW76" s="577"/>
      <c r="AX76" s="577"/>
      <c r="AY76" s="577"/>
      <c r="AZ76" s="577"/>
      <c r="BA76" s="577"/>
      <c r="BB76" s="577"/>
      <c r="BC76" s="577"/>
      <c r="BD76" s="703"/>
      <c r="BE76" s="703"/>
      <c r="BF76" s="703"/>
      <c r="BG76" s="577"/>
      <c r="BH76" s="577"/>
      <c r="BI76" s="577"/>
      <c r="BJ76" s="577"/>
      <c r="BK76" s="577"/>
      <c r="BL76" s="577"/>
      <c r="BM76" s="577"/>
      <c r="BN76" s="577"/>
      <c r="BO76" s="577"/>
      <c r="BP76" s="577"/>
      <c r="BQ76" s="577"/>
      <c r="BR76" s="577"/>
      <c r="BS76" s="577"/>
      <c r="BT76" s="577"/>
      <c r="BU76" s="577"/>
      <c r="BV76" s="577"/>
    </row>
    <row r="77" spans="1:74" x14ac:dyDescent="0.2">
      <c r="B77" s="574"/>
      <c r="C77" s="577"/>
      <c r="D77" s="577"/>
      <c r="E77" s="577"/>
      <c r="F77" s="577"/>
      <c r="G77" s="577"/>
      <c r="H77" s="577"/>
      <c r="I77" s="577"/>
      <c r="J77" s="577"/>
      <c r="K77" s="577"/>
      <c r="L77" s="577"/>
      <c r="M77" s="577"/>
      <c r="N77" s="577"/>
      <c r="O77" s="577"/>
      <c r="P77" s="577"/>
      <c r="Q77" s="577"/>
      <c r="R77" s="577"/>
      <c r="S77" s="577"/>
      <c r="T77" s="577"/>
      <c r="U77" s="577"/>
      <c r="V77" s="577"/>
      <c r="W77" s="577"/>
      <c r="X77" s="577"/>
      <c r="Y77" s="577"/>
      <c r="Z77" s="577"/>
      <c r="AA77" s="577"/>
      <c r="AB77" s="577"/>
      <c r="AC77" s="577"/>
      <c r="AD77" s="577"/>
      <c r="AE77" s="577"/>
      <c r="AF77" s="577"/>
      <c r="AG77" s="577"/>
      <c r="AH77" s="577"/>
      <c r="AI77" s="577"/>
      <c r="AJ77" s="577"/>
      <c r="AK77" s="577"/>
      <c r="AL77" s="577"/>
      <c r="AM77" s="577"/>
      <c r="AN77" s="577"/>
      <c r="AO77" s="577"/>
      <c r="AP77" s="577"/>
      <c r="AQ77" s="577"/>
      <c r="AR77" s="577"/>
      <c r="AS77" s="577"/>
      <c r="AT77" s="577"/>
      <c r="AU77" s="577"/>
      <c r="AV77" s="577"/>
      <c r="AW77" s="577"/>
      <c r="AX77" s="577"/>
      <c r="AY77" s="577"/>
      <c r="AZ77" s="577"/>
      <c r="BA77" s="577"/>
      <c r="BB77" s="577"/>
      <c r="BC77" s="577"/>
      <c r="BD77" s="703"/>
      <c r="BE77" s="703"/>
      <c r="BF77" s="703"/>
      <c r="BG77" s="577"/>
      <c r="BH77" s="577"/>
      <c r="BI77" s="577"/>
      <c r="BJ77" s="577"/>
      <c r="BK77" s="577"/>
      <c r="BL77" s="577"/>
      <c r="BM77" s="577"/>
      <c r="BN77" s="577"/>
      <c r="BO77" s="577"/>
      <c r="BP77" s="577"/>
      <c r="BQ77" s="577"/>
      <c r="BR77" s="577"/>
      <c r="BS77" s="577"/>
      <c r="BT77" s="577"/>
      <c r="BU77" s="577"/>
      <c r="BV77" s="577"/>
    </row>
    <row r="78" spans="1:74" x14ac:dyDescent="0.2">
      <c r="A78" s="575"/>
      <c r="B78" s="574"/>
      <c r="C78" s="577"/>
      <c r="D78" s="577"/>
      <c r="E78" s="577"/>
      <c r="F78" s="577"/>
      <c r="G78" s="577"/>
      <c r="H78" s="577"/>
      <c r="I78" s="577"/>
      <c r="J78" s="577"/>
      <c r="K78" s="577"/>
      <c r="L78" s="577"/>
      <c r="M78" s="577"/>
      <c r="N78" s="577"/>
      <c r="O78" s="577"/>
      <c r="P78" s="577"/>
      <c r="Q78" s="577"/>
      <c r="R78" s="577"/>
      <c r="S78" s="577"/>
      <c r="T78" s="577"/>
      <c r="U78" s="577"/>
      <c r="V78" s="577"/>
      <c r="W78" s="577"/>
      <c r="X78" s="577"/>
      <c r="Y78" s="577"/>
      <c r="Z78" s="577"/>
      <c r="AA78" s="577"/>
      <c r="AB78" s="577"/>
      <c r="AC78" s="577"/>
      <c r="AD78" s="577"/>
      <c r="AE78" s="577"/>
      <c r="AF78" s="577"/>
      <c r="AG78" s="577"/>
      <c r="AH78" s="577"/>
      <c r="AI78" s="577"/>
      <c r="AJ78" s="577"/>
      <c r="AK78" s="577"/>
      <c r="AL78" s="577"/>
      <c r="AM78" s="577"/>
      <c r="AN78" s="577"/>
      <c r="AO78" s="577"/>
      <c r="AP78" s="577"/>
      <c r="AQ78" s="577"/>
      <c r="AR78" s="577"/>
      <c r="AS78" s="577"/>
      <c r="AT78" s="577"/>
      <c r="AU78" s="577"/>
      <c r="AV78" s="577"/>
      <c r="AW78" s="577"/>
      <c r="AX78" s="577"/>
      <c r="AY78" s="577"/>
      <c r="AZ78" s="577"/>
      <c r="BA78" s="577"/>
      <c r="BB78" s="577"/>
      <c r="BC78" s="577"/>
      <c r="BD78" s="703"/>
      <c r="BE78" s="703"/>
      <c r="BF78" s="703"/>
      <c r="BG78" s="577"/>
      <c r="BH78" s="577"/>
      <c r="BI78" s="577"/>
      <c r="BJ78" s="577"/>
      <c r="BK78" s="577"/>
      <c r="BL78" s="577"/>
      <c r="BM78" s="577"/>
      <c r="BN78" s="577"/>
      <c r="BO78" s="577"/>
      <c r="BP78" s="577"/>
      <c r="BQ78" s="577"/>
      <c r="BR78" s="577"/>
      <c r="BS78" s="577"/>
      <c r="BT78" s="577"/>
      <c r="BU78" s="577"/>
      <c r="BV78" s="577"/>
    </row>
    <row r="79" spans="1:74" x14ac:dyDescent="0.2">
      <c r="A79" s="575"/>
      <c r="B79" s="574"/>
      <c r="C79" s="577"/>
      <c r="D79" s="577"/>
      <c r="E79" s="577"/>
      <c r="F79" s="577"/>
      <c r="G79" s="577"/>
      <c r="H79" s="577"/>
      <c r="I79" s="577"/>
      <c r="J79" s="577"/>
      <c r="K79" s="577"/>
      <c r="L79" s="577"/>
      <c r="M79" s="577"/>
      <c r="N79" s="577"/>
      <c r="O79" s="577"/>
      <c r="P79" s="577"/>
      <c r="Q79" s="577"/>
      <c r="R79" s="577"/>
      <c r="S79" s="577"/>
      <c r="T79" s="577"/>
      <c r="U79" s="577"/>
      <c r="V79" s="577"/>
      <c r="W79" s="577"/>
      <c r="X79" s="577"/>
      <c r="Y79" s="577"/>
      <c r="Z79" s="577"/>
      <c r="AA79" s="577"/>
      <c r="AB79" s="577"/>
      <c r="AC79" s="577"/>
      <c r="AD79" s="577"/>
      <c r="AE79" s="577"/>
      <c r="AF79" s="577"/>
      <c r="AG79" s="577"/>
      <c r="AH79" s="577"/>
      <c r="AI79" s="577"/>
      <c r="AJ79" s="577"/>
      <c r="AK79" s="577"/>
      <c r="AL79" s="577"/>
      <c r="AM79" s="577"/>
      <c r="AN79" s="577"/>
      <c r="AO79" s="577"/>
      <c r="AP79" s="577"/>
      <c r="AQ79" s="577"/>
      <c r="AR79" s="577"/>
      <c r="AS79" s="577"/>
      <c r="AT79" s="577"/>
      <c r="AU79" s="577"/>
      <c r="AV79" s="577"/>
      <c r="AW79" s="577"/>
      <c r="AX79" s="577"/>
      <c r="AY79" s="577"/>
      <c r="AZ79" s="577"/>
      <c r="BA79" s="577"/>
      <c r="BB79" s="577"/>
      <c r="BC79" s="577"/>
      <c r="BD79" s="703"/>
      <c r="BE79" s="703"/>
      <c r="BF79" s="703"/>
      <c r="BG79" s="577"/>
      <c r="BH79" s="577"/>
      <c r="BI79" s="577"/>
      <c r="BJ79" s="577"/>
      <c r="BK79" s="577"/>
      <c r="BL79" s="577"/>
      <c r="BM79" s="577"/>
      <c r="BN79" s="577"/>
      <c r="BO79" s="577"/>
      <c r="BP79" s="577"/>
      <c r="BQ79" s="577"/>
      <c r="BR79" s="577"/>
      <c r="BS79" s="577"/>
      <c r="BT79" s="577"/>
      <c r="BU79" s="577"/>
      <c r="BV79" s="577"/>
    </row>
    <row r="80" spans="1:74" x14ac:dyDescent="0.2">
      <c r="B80" s="576"/>
      <c r="C80" s="577"/>
      <c r="D80" s="577"/>
      <c r="E80" s="577"/>
      <c r="F80" s="577"/>
      <c r="G80" s="577"/>
      <c r="H80" s="577"/>
      <c r="I80" s="577"/>
      <c r="J80" s="577"/>
      <c r="K80" s="577"/>
      <c r="L80" s="577"/>
      <c r="M80" s="577"/>
      <c r="N80" s="577"/>
      <c r="O80" s="577"/>
      <c r="P80" s="577"/>
      <c r="Q80" s="577"/>
      <c r="R80" s="577"/>
      <c r="S80" s="577"/>
      <c r="T80" s="577"/>
      <c r="U80" s="577"/>
      <c r="V80" s="577"/>
      <c r="W80" s="577"/>
      <c r="X80" s="577"/>
      <c r="Y80" s="577"/>
      <c r="Z80" s="577"/>
      <c r="AA80" s="577"/>
      <c r="AB80" s="577"/>
      <c r="AC80" s="577"/>
      <c r="AD80" s="577"/>
      <c r="AE80" s="577"/>
      <c r="AF80" s="577"/>
      <c r="AG80" s="577"/>
      <c r="AH80" s="577"/>
      <c r="AI80" s="577"/>
      <c r="AJ80" s="577"/>
      <c r="AK80" s="577"/>
      <c r="AL80" s="577"/>
      <c r="AM80" s="577"/>
      <c r="AN80" s="577"/>
      <c r="AO80" s="577"/>
      <c r="AP80" s="577"/>
      <c r="AQ80" s="577"/>
      <c r="AR80" s="577"/>
      <c r="AS80" s="577"/>
      <c r="AT80" s="577"/>
      <c r="AU80" s="577"/>
      <c r="AV80" s="577"/>
      <c r="AW80" s="577"/>
      <c r="AX80" s="577"/>
      <c r="AY80" s="577"/>
      <c r="AZ80" s="577"/>
      <c r="BA80" s="577"/>
      <c r="BB80" s="577"/>
      <c r="BC80" s="577"/>
      <c r="BD80" s="703"/>
      <c r="BE80" s="703"/>
      <c r="BF80" s="703"/>
      <c r="BG80" s="577"/>
      <c r="BH80" s="577"/>
      <c r="BI80" s="577"/>
      <c r="BJ80" s="577"/>
      <c r="BK80" s="577"/>
      <c r="BL80" s="577"/>
      <c r="BM80" s="577"/>
      <c r="BN80" s="577"/>
      <c r="BO80" s="577"/>
      <c r="BP80" s="577"/>
      <c r="BQ80" s="577"/>
      <c r="BR80" s="577"/>
      <c r="BS80" s="577"/>
      <c r="BT80" s="577"/>
      <c r="BU80" s="577"/>
      <c r="BV80" s="577"/>
    </row>
    <row r="81" spans="1:74" x14ac:dyDescent="0.2">
      <c r="B81" s="574"/>
      <c r="C81" s="577"/>
      <c r="D81" s="577"/>
      <c r="E81" s="577"/>
      <c r="F81" s="577"/>
      <c r="G81" s="577"/>
      <c r="H81" s="577"/>
      <c r="I81" s="577"/>
      <c r="J81" s="577"/>
      <c r="K81" s="577"/>
      <c r="L81" s="577"/>
      <c r="M81" s="577"/>
      <c r="N81" s="577"/>
      <c r="O81" s="577"/>
      <c r="P81" s="577"/>
      <c r="Q81" s="577"/>
      <c r="R81" s="577"/>
      <c r="S81" s="577"/>
      <c r="T81" s="577"/>
      <c r="U81" s="577"/>
      <c r="V81" s="577"/>
      <c r="W81" s="577"/>
      <c r="X81" s="577"/>
      <c r="Y81" s="577"/>
      <c r="Z81" s="577"/>
      <c r="AA81" s="577"/>
      <c r="AB81" s="577"/>
      <c r="AC81" s="577"/>
      <c r="AD81" s="577"/>
      <c r="AE81" s="577"/>
      <c r="AF81" s="577"/>
      <c r="AG81" s="577"/>
      <c r="AH81" s="577"/>
      <c r="AI81" s="577"/>
      <c r="AJ81" s="577"/>
      <c r="AK81" s="577"/>
      <c r="AL81" s="577"/>
      <c r="AM81" s="577"/>
      <c r="AN81" s="577"/>
      <c r="AO81" s="577"/>
      <c r="AP81" s="577"/>
      <c r="AQ81" s="577"/>
      <c r="AR81" s="577"/>
      <c r="AS81" s="577"/>
      <c r="AT81" s="577"/>
      <c r="AU81" s="577"/>
      <c r="AV81" s="577"/>
      <c r="AW81" s="577"/>
      <c r="AX81" s="577"/>
      <c r="AY81" s="577"/>
      <c r="AZ81" s="577"/>
      <c r="BA81" s="577"/>
      <c r="BB81" s="577"/>
      <c r="BC81" s="577"/>
      <c r="BD81" s="703"/>
      <c r="BE81" s="703"/>
      <c r="BF81" s="703"/>
      <c r="BG81" s="577"/>
      <c r="BH81" s="577"/>
      <c r="BI81" s="577"/>
      <c r="BJ81" s="577"/>
      <c r="BK81" s="577"/>
      <c r="BL81" s="577"/>
      <c r="BM81" s="577"/>
      <c r="BN81" s="577"/>
      <c r="BO81" s="577"/>
      <c r="BP81" s="577"/>
      <c r="BQ81" s="577"/>
      <c r="BR81" s="577"/>
      <c r="BS81" s="577"/>
      <c r="BT81" s="577"/>
      <c r="BU81" s="577"/>
      <c r="BV81" s="577"/>
    </row>
    <row r="82" spans="1:74" x14ac:dyDescent="0.2">
      <c r="A82" s="575"/>
      <c r="B82" s="574"/>
      <c r="C82" s="577"/>
      <c r="D82" s="577"/>
      <c r="E82" s="577"/>
      <c r="F82" s="577"/>
      <c r="G82" s="577"/>
      <c r="H82" s="577"/>
      <c r="I82" s="577"/>
      <c r="J82" s="577"/>
      <c r="K82" s="577"/>
      <c r="L82" s="577"/>
      <c r="M82" s="577"/>
      <c r="N82" s="577"/>
      <c r="O82" s="577"/>
      <c r="P82" s="577"/>
      <c r="Q82" s="577"/>
      <c r="R82" s="577"/>
      <c r="S82" s="577"/>
      <c r="T82" s="577"/>
      <c r="U82" s="577"/>
      <c r="V82" s="577"/>
      <c r="W82" s="577"/>
      <c r="X82" s="577"/>
      <c r="Y82" s="577"/>
      <c r="Z82" s="577"/>
      <c r="AA82" s="577"/>
      <c r="AB82" s="577"/>
      <c r="AC82" s="577"/>
      <c r="AD82" s="577"/>
      <c r="AE82" s="577"/>
      <c r="AF82" s="577"/>
      <c r="AG82" s="577"/>
      <c r="AH82" s="577"/>
      <c r="AI82" s="577"/>
      <c r="AJ82" s="577"/>
      <c r="AK82" s="577"/>
      <c r="AL82" s="577"/>
      <c r="AM82" s="577"/>
      <c r="AN82" s="577"/>
      <c r="AO82" s="577"/>
      <c r="AP82" s="577"/>
      <c r="AQ82" s="577"/>
      <c r="AR82" s="577"/>
      <c r="AS82" s="577"/>
      <c r="AT82" s="577"/>
      <c r="AU82" s="577"/>
      <c r="AV82" s="577"/>
      <c r="AW82" s="577"/>
      <c r="AX82" s="577"/>
      <c r="AY82" s="577"/>
      <c r="AZ82" s="577"/>
      <c r="BA82" s="577"/>
      <c r="BB82" s="577"/>
      <c r="BC82" s="577"/>
      <c r="BD82" s="703"/>
      <c r="BE82" s="703"/>
      <c r="BF82" s="703"/>
      <c r="BG82" s="577"/>
      <c r="BH82" s="577"/>
      <c r="BI82" s="577"/>
      <c r="BJ82" s="577"/>
      <c r="BK82" s="577"/>
      <c r="BL82" s="577"/>
      <c r="BM82" s="577"/>
      <c r="BN82" s="577"/>
      <c r="BO82" s="577"/>
      <c r="BP82" s="577"/>
      <c r="BQ82" s="577"/>
      <c r="BR82" s="577"/>
      <c r="BS82" s="577"/>
      <c r="BT82" s="577"/>
      <c r="BU82" s="577"/>
      <c r="BV82" s="577"/>
    </row>
    <row r="84" spans="1:74" x14ac:dyDescent="0.2">
      <c r="B84" s="576"/>
      <c r="C84" s="577"/>
      <c r="D84" s="577"/>
      <c r="E84" s="577"/>
      <c r="F84" s="577"/>
      <c r="G84" s="577"/>
      <c r="H84" s="577"/>
      <c r="I84" s="577"/>
      <c r="J84" s="577"/>
      <c r="K84" s="577"/>
      <c r="L84" s="577"/>
      <c r="M84" s="577"/>
      <c r="N84" s="577"/>
      <c r="O84" s="577"/>
      <c r="P84" s="577"/>
      <c r="Q84" s="577"/>
      <c r="R84" s="577"/>
      <c r="S84" s="577"/>
      <c r="T84" s="577"/>
      <c r="U84" s="577"/>
      <c r="V84" s="577"/>
      <c r="W84" s="577"/>
      <c r="X84" s="577"/>
      <c r="Y84" s="577"/>
      <c r="Z84" s="577"/>
      <c r="AA84" s="577"/>
      <c r="AB84" s="577"/>
      <c r="AC84" s="577"/>
      <c r="AD84" s="577"/>
      <c r="AE84" s="577"/>
      <c r="AF84" s="577"/>
      <c r="AG84" s="577"/>
      <c r="AH84" s="577"/>
      <c r="AI84" s="577"/>
      <c r="AJ84" s="577"/>
      <c r="AK84" s="577"/>
      <c r="AL84" s="577"/>
      <c r="AM84" s="577"/>
      <c r="AN84" s="577"/>
      <c r="AO84" s="577"/>
      <c r="AP84" s="577"/>
      <c r="AQ84" s="577"/>
      <c r="AR84" s="577"/>
      <c r="AS84" s="577"/>
      <c r="AT84" s="577"/>
      <c r="AU84" s="577"/>
      <c r="AV84" s="577"/>
      <c r="AW84" s="577"/>
      <c r="AX84" s="577"/>
      <c r="AY84" s="577"/>
      <c r="AZ84" s="577"/>
      <c r="BA84" s="577"/>
      <c r="BB84" s="577"/>
      <c r="BC84" s="577"/>
      <c r="BD84" s="703"/>
      <c r="BE84" s="703"/>
      <c r="BF84" s="703"/>
      <c r="BG84" s="577"/>
      <c r="BH84" s="577"/>
      <c r="BI84" s="577"/>
      <c r="BJ84" s="577"/>
      <c r="BK84" s="577"/>
      <c r="BL84" s="577"/>
      <c r="BM84" s="577"/>
      <c r="BN84" s="577"/>
      <c r="BO84" s="577"/>
      <c r="BP84" s="577"/>
      <c r="BQ84" s="577"/>
      <c r="BR84" s="577"/>
      <c r="BS84" s="577"/>
      <c r="BT84" s="577"/>
      <c r="BU84" s="577"/>
      <c r="BV84" s="577"/>
    </row>
    <row r="85" spans="1:74" x14ac:dyDescent="0.2">
      <c r="B85" s="574"/>
      <c r="C85" s="577"/>
      <c r="D85" s="577"/>
      <c r="E85" s="577"/>
      <c r="F85" s="577"/>
      <c r="G85" s="577"/>
      <c r="H85" s="577"/>
      <c r="I85" s="577"/>
      <c r="J85" s="577"/>
      <c r="K85" s="577"/>
      <c r="L85" s="577"/>
      <c r="M85" s="577"/>
      <c r="N85" s="577"/>
      <c r="O85" s="577"/>
      <c r="P85" s="577"/>
      <c r="Q85" s="577"/>
      <c r="R85" s="577"/>
      <c r="S85" s="577"/>
      <c r="T85" s="577"/>
      <c r="U85" s="577"/>
      <c r="V85" s="577"/>
      <c r="W85" s="577"/>
      <c r="X85" s="577"/>
      <c r="Y85" s="577"/>
      <c r="Z85" s="577"/>
      <c r="AA85" s="577"/>
      <c r="AB85" s="577"/>
      <c r="AC85" s="577"/>
      <c r="AD85" s="577"/>
      <c r="AE85" s="577"/>
      <c r="AF85" s="577"/>
      <c r="AG85" s="577"/>
      <c r="AH85" s="577"/>
      <c r="AI85" s="577"/>
      <c r="AJ85" s="577"/>
      <c r="AK85" s="577"/>
      <c r="AL85" s="577"/>
      <c r="AM85" s="577"/>
      <c r="AN85" s="577"/>
      <c r="AO85" s="577"/>
      <c r="AP85" s="577"/>
      <c r="AQ85" s="577"/>
      <c r="AR85" s="577"/>
      <c r="AS85" s="577"/>
      <c r="AT85" s="577"/>
      <c r="AU85" s="577"/>
      <c r="AV85" s="577"/>
      <c r="AW85" s="577"/>
      <c r="AX85" s="577"/>
      <c r="AY85" s="577"/>
      <c r="AZ85" s="577"/>
      <c r="BA85" s="577"/>
      <c r="BB85" s="577"/>
      <c r="BC85" s="577"/>
      <c r="BD85" s="703"/>
      <c r="BE85" s="703"/>
      <c r="BF85" s="703"/>
      <c r="BG85" s="577"/>
      <c r="BH85" s="577"/>
      <c r="BI85" s="577"/>
      <c r="BJ85" s="577"/>
      <c r="BK85" s="577"/>
      <c r="BL85" s="577"/>
      <c r="BM85" s="577"/>
      <c r="BN85" s="577"/>
      <c r="BO85" s="577"/>
      <c r="BP85" s="577"/>
      <c r="BQ85" s="577"/>
      <c r="BR85" s="577"/>
      <c r="BS85" s="577"/>
      <c r="BT85" s="577"/>
      <c r="BU85" s="577"/>
      <c r="BV85" s="577"/>
    </row>
    <row r="86" spans="1:74" x14ac:dyDescent="0.2">
      <c r="A86" s="575"/>
      <c r="B86" s="574"/>
      <c r="C86" s="577"/>
      <c r="D86" s="577"/>
      <c r="E86" s="577"/>
      <c r="F86" s="577"/>
      <c r="G86" s="577"/>
      <c r="H86" s="577"/>
      <c r="I86" s="577"/>
      <c r="J86" s="577"/>
      <c r="K86" s="577"/>
      <c r="L86" s="577"/>
      <c r="M86" s="577"/>
      <c r="N86" s="577"/>
      <c r="O86" s="577"/>
      <c r="P86" s="577"/>
      <c r="Q86" s="577"/>
      <c r="R86" s="577"/>
      <c r="S86" s="577"/>
      <c r="T86" s="577"/>
      <c r="U86" s="577"/>
      <c r="V86" s="577"/>
      <c r="W86" s="577"/>
      <c r="X86" s="577"/>
      <c r="Y86" s="577"/>
      <c r="Z86" s="577"/>
      <c r="AA86" s="577"/>
      <c r="AB86" s="577"/>
      <c r="AC86" s="577"/>
      <c r="AD86" s="577"/>
      <c r="AE86" s="577"/>
      <c r="AF86" s="577"/>
      <c r="AG86" s="577"/>
      <c r="AH86" s="577"/>
      <c r="AI86" s="577"/>
      <c r="AJ86" s="577"/>
      <c r="AK86" s="577"/>
      <c r="AL86" s="577"/>
      <c r="AM86" s="577"/>
      <c r="AN86" s="577"/>
      <c r="AO86" s="577"/>
      <c r="AP86" s="577"/>
      <c r="AQ86" s="577"/>
      <c r="AR86" s="577"/>
      <c r="AS86" s="577"/>
      <c r="AT86" s="577"/>
      <c r="AU86" s="577"/>
      <c r="AV86" s="577"/>
      <c r="AW86" s="577"/>
      <c r="AX86" s="577"/>
      <c r="AY86" s="577"/>
      <c r="AZ86" s="577"/>
      <c r="BA86" s="577"/>
      <c r="BB86" s="577"/>
      <c r="BC86" s="577"/>
      <c r="BD86" s="703"/>
      <c r="BE86" s="703"/>
      <c r="BF86" s="703"/>
      <c r="BG86" s="577"/>
      <c r="BH86" s="577"/>
      <c r="BI86" s="577"/>
      <c r="BJ86" s="577"/>
      <c r="BK86" s="577"/>
      <c r="BL86" s="577"/>
      <c r="BM86" s="577"/>
      <c r="BN86" s="577"/>
      <c r="BO86" s="577"/>
      <c r="BP86" s="577"/>
      <c r="BQ86" s="577"/>
      <c r="BR86" s="577"/>
      <c r="BS86" s="577"/>
      <c r="BT86" s="577"/>
      <c r="BU86" s="577"/>
      <c r="BV86" s="577"/>
    </row>
    <row r="88" spans="1:74" x14ac:dyDescent="0.2">
      <c r="B88" s="576"/>
      <c r="C88" s="578"/>
      <c r="D88" s="578"/>
      <c r="E88" s="578"/>
      <c r="F88" s="578"/>
      <c r="G88" s="578"/>
      <c r="H88" s="578"/>
      <c r="I88" s="578"/>
      <c r="J88" s="578"/>
      <c r="K88" s="578"/>
      <c r="L88" s="578"/>
      <c r="M88" s="578"/>
      <c r="N88" s="578"/>
      <c r="O88" s="578"/>
      <c r="P88" s="578"/>
      <c r="Q88" s="578"/>
      <c r="R88" s="578"/>
      <c r="S88" s="578"/>
      <c r="T88" s="578"/>
      <c r="U88" s="578"/>
      <c r="V88" s="578"/>
      <c r="W88" s="578"/>
      <c r="X88" s="578"/>
      <c r="Y88" s="578"/>
      <c r="Z88" s="578"/>
      <c r="AA88" s="578"/>
      <c r="AB88" s="578"/>
      <c r="AC88" s="578"/>
      <c r="AD88" s="578"/>
      <c r="AE88" s="578"/>
      <c r="AF88" s="578"/>
      <c r="AG88" s="578"/>
      <c r="AH88" s="578"/>
      <c r="AI88" s="578"/>
      <c r="AJ88" s="578"/>
      <c r="AK88" s="578"/>
      <c r="AL88" s="578"/>
      <c r="AM88" s="578"/>
      <c r="AN88" s="578"/>
      <c r="AO88" s="578"/>
      <c r="AP88" s="578"/>
      <c r="AQ88" s="578"/>
      <c r="AR88" s="578"/>
      <c r="AS88" s="578"/>
      <c r="AT88" s="578"/>
      <c r="AU88" s="578"/>
      <c r="AV88" s="578"/>
      <c r="AW88" s="578"/>
      <c r="AX88" s="578"/>
      <c r="AY88" s="578"/>
      <c r="AZ88" s="578"/>
      <c r="BA88" s="578"/>
      <c r="BB88" s="578"/>
      <c r="BC88" s="578"/>
      <c r="BD88" s="704"/>
      <c r="BE88" s="704"/>
      <c r="BF88" s="704"/>
      <c r="BG88" s="578"/>
      <c r="BH88" s="578"/>
      <c r="BI88" s="578"/>
      <c r="BJ88" s="578"/>
      <c r="BK88" s="578"/>
      <c r="BL88" s="578"/>
      <c r="BM88" s="578"/>
      <c r="BN88" s="578"/>
      <c r="BO88" s="578"/>
      <c r="BP88" s="578"/>
      <c r="BQ88" s="578"/>
      <c r="BR88" s="578"/>
      <c r="BS88" s="578"/>
      <c r="BT88" s="578"/>
      <c r="BU88" s="578"/>
      <c r="BV88" s="578"/>
    </row>
    <row r="89" spans="1:74" x14ac:dyDescent="0.2">
      <c r="B89" s="574"/>
      <c r="C89" s="578"/>
      <c r="D89" s="578"/>
      <c r="E89" s="578"/>
      <c r="F89" s="578"/>
      <c r="G89" s="578"/>
      <c r="H89" s="578"/>
      <c r="I89" s="578"/>
      <c r="J89" s="578"/>
      <c r="K89" s="578"/>
      <c r="L89" s="578"/>
      <c r="M89" s="578"/>
      <c r="N89" s="578"/>
      <c r="O89" s="578"/>
      <c r="P89" s="578"/>
      <c r="Q89" s="578"/>
      <c r="R89" s="578"/>
      <c r="S89" s="578"/>
      <c r="T89" s="578"/>
      <c r="U89" s="578"/>
      <c r="V89" s="578"/>
      <c r="W89" s="578"/>
      <c r="X89" s="578"/>
      <c r="Y89" s="578"/>
      <c r="Z89" s="578"/>
      <c r="AA89" s="578"/>
      <c r="AB89" s="578"/>
      <c r="AC89" s="578"/>
      <c r="AD89" s="578"/>
      <c r="AE89" s="578"/>
      <c r="AF89" s="578"/>
      <c r="AG89" s="578"/>
      <c r="AH89" s="578"/>
      <c r="AI89" s="578"/>
      <c r="AJ89" s="578"/>
      <c r="AK89" s="578"/>
      <c r="AL89" s="578"/>
      <c r="AM89" s="578"/>
      <c r="AN89" s="578"/>
      <c r="AO89" s="578"/>
      <c r="AP89" s="578"/>
      <c r="AQ89" s="578"/>
      <c r="AR89" s="578"/>
      <c r="AS89" s="578"/>
      <c r="AT89" s="578"/>
      <c r="AU89" s="578"/>
      <c r="AV89" s="578"/>
      <c r="AW89" s="578"/>
      <c r="AX89" s="578"/>
      <c r="AY89" s="578"/>
      <c r="AZ89" s="578"/>
      <c r="BA89" s="578"/>
      <c r="BB89" s="578"/>
      <c r="BC89" s="578"/>
      <c r="BD89" s="704"/>
      <c r="BE89" s="704"/>
      <c r="BF89" s="704"/>
      <c r="BG89" s="578"/>
      <c r="BH89" s="578"/>
      <c r="BI89" s="578"/>
      <c r="BJ89" s="578"/>
      <c r="BK89" s="578"/>
      <c r="BL89" s="578"/>
      <c r="BM89" s="578"/>
      <c r="BN89" s="578"/>
      <c r="BO89" s="578"/>
      <c r="BP89" s="578"/>
      <c r="BQ89" s="578"/>
      <c r="BR89" s="578"/>
      <c r="BS89" s="578"/>
      <c r="BT89" s="578"/>
      <c r="BU89" s="578"/>
      <c r="BV89" s="578"/>
    </row>
    <row r="90" spans="1:74" x14ac:dyDescent="0.2">
      <c r="A90" s="575"/>
      <c r="B90" s="574"/>
      <c r="C90" s="577"/>
      <c r="D90" s="577"/>
      <c r="E90" s="577"/>
      <c r="F90" s="577"/>
      <c r="G90" s="577"/>
      <c r="H90" s="577"/>
      <c r="I90" s="577"/>
      <c r="J90" s="577"/>
      <c r="K90" s="577"/>
      <c r="L90" s="577"/>
      <c r="M90" s="577"/>
      <c r="N90" s="577"/>
      <c r="O90" s="577"/>
      <c r="P90" s="577"/>
      <c r="Q90" s="577"/>
      <c r="R90" s="577"/>
      <c r="S90" s="577"/>
      <c r="T90" s="577"/>
      <c r="U90" s="577"/>
      <c r="V90" s="577"/>
      <c r="W90" s="577"/>
      <c r="X90" s="577"/>
      <c r="Y90" s="577"/>
      <c r="Z90" s="577"/>
      <c r="AA90" s="577"/>
      <c r="AB90" s="577"/>
      <c r="AC90" s="577"/>
      <c r="AD90" s="577"/>
      <c r="AE90" s="577"/>
      <c r="AF90" s="577"/>
      <c r="AG90" s="577"/>
      <c r="AH90" s="577"/>
      <c r="AI90" s="577"/>
      <c r="AJ90" s="577"/>
      <c r="AK90" s="577"/>
      <c r="AL90" s="577"/>
      <c r="AM90" s="577"/>
      <c r="AN90" s="577"/>
      <c r="AO90" s="577"/>
      <c r="AP90" s="577"/>
      <c r="AQ90" s="577"/>
      <c r="AR90" s="577"/>
      <c r="AS90" s="577"/>
      <c r="AT90" s="577"/>
      <c r="AU90" s="577"/>
      <c r="AV90" s="577"/>
      <c r="AW90" s="577"/>
      <c r="AX90" s="577"/>
      <c r="AY90" s="577"/>
      <c r="AZ90" s="577"/>
      <c r="BA90" s="577"/>
      <c r="BB90" s="577"/>
      <c r="BC90" s="577"/>
      <c r="BD90" s="703"/>
      <c r="BE90" s="703"/>
      <c r="BF90" s="703"/>
      <c r="BG90" s="577"/>
      <c r="BH90" s="577"/>
      <c r="BI90" s="577"/>
      <c r="BJ90" s="577"/>
      <c r="BK90" s="577"/>
      <c r="BL90" s="577"/>
      <c r="BM90" s="577"/>
      <c r="BN90" s="577"/>
      <c r="BO90" s="577"/>
      <c r="BP90" s="577"/>
      <c r="BQ90" s="577"/>
      <c r="BR90" s="577"/>
      <c r="BS90" s="577"/>
      <c r="BT90" s="577"/>
      <c r="BU90" s="577"/>
      <c r="BV90" s="577"/>
    </row>
    <row r="92" spans="1:74" x14ac:dyDescent="0.2">
      <c r="C92" s="579"/>
      <c r="D92" s="579"/>
      <c r="E92" s="579"/>
      <c r="F92" s="579"/>
      <c r="G92" s="579"/>
      <c r="H92" s="579"/>
      <c r="I92" s="579"/>
      <c r="J92" s="579"/>
      <c r="K92" s="579"/>
      <c r="L92" s="579"/>
      <c r="M92" s="579"/>
      <c r="N92" s="579"/>
      <c r="O92" s="579"/>
      <c r="P92" s="579"/>
      <c r="Q92" s="579"/>
      <c r="R92" s="579"/>
      <c r="S92" s="579"/>
      <c r="T92" s="579"/>
      <c r="U92" s="579"/>
      <c r="V92" s="579"/>
      <c r="W92" s="579"/>
      <c r="X92" s="579"/>
      <c r="Y92" s="579"/>
      <c r="Z92" s="579"/>
      <c r="AA92" s="579"/>
      <c r="AB92" s="579"/>
      <c r="AC92" s="579"/>
      <c r="AD92" s="579"/>
      <c r="AE92" s="579"/>
      <c r="AF92" s="579"/>
      <c r="AG92" s="579"/>
      <c r="AH92" s="579"/>
      <c r="AI92" s="579"/>
      <c r="AJ92" s="579"/>
      <c r="AK92" s="579"/>
      <c r="AL92" s="579"/>
      <c r="AM92" s="579"/>
      <c r="AN92" s="579"/>
      <c r="AO92" s="579"/>
      <c r="AP92" s="579"/>
      <c r="AQ92" s="579"/>
      <c r="AR92" s="579"/>
      <c r="AS92" s="579"/>
      <c r="AT92" s="579"/>
      <c r="AU92" s="579"/>
      <c r="AV92" s="579"/>
      <c r="AW92" s="579"/>
      <c r="AX92" s="579"/>
      <c r="AY92" s="579"/>
      <c r="AZ92" s="579"/>
      <c r="BA92" s="579"/>
      <c r="BB92" s="579"/>
      <c r="BC92" s="579"/>
      <c r="BD92" s="705"/>
      <c r="BE92" s="705"/>
      <c r="BF92" s="705"/>
      <c r="BG92" s="579"/>
      <c r="BH92" s="579"/>
      <c r="BI92" s="579"/>
      <c r="BJ92" s="579"/>
      <c r="BK92" s="579"/>
      <c r="BL92" s="579"/>
      <c r="BM92" s="579"/>
      <c r="BN92" s="579"/>
      <c r="BO92" s="579"/>
      <c r="BP92" s="579"/>
      <c r="BQ92" s="579"/>
      <c r="BR92" s="579"/>
      <c r="BS92" s="579"/>
      <c r="BT92" s="579"/>
      <c r="BU92" s="579"/>
      <c r="BV92" s="579"/>
    </row>
    <row r="93" spans="1:74" x14ac:dyDescent="0.2">
      <c r="C93" s="580"/>
      <c r="D93" s="580"/>
      <c r="E93" s="580"/>
      <c r="F93" s="580"/>
      <c r="G93" s="580"/>
      <c r="H93" s="580"/>
      <c r="I93" s="580"/>
      <c r="J93" s="580"/>
      <c r="K93" s="580"/>
      <c r="L93" s="580"/>
      <c r="M93" s="580"/>
      <c r="N93" s="580"/>
      <c r="O93" s="580"/>
      <c r="P93" s="580"/>
      <c r="Q93" s="580"/>
      <c r="R93" s="580"/>
      <c r="S93" s="580"/>
      <c r="T93" s="580"/>
      <c r="U93" s="580"/>
      <c r="V93" s="580"/>
      <c r="W93" s="580"/>
      <c r="X93" s="580"/>
      <c r="Y93" s="580"/>
      <c r="Z93" s="580"/>
      <c r="AA93" s="580"/>
      <c r="AB93" s="580"/>
      <c r="AC93" s="580"/>
      <c r="AD93" s="580"/>
      <c r="AE93" s="580"/>
      <c r="AF93" s="580"/>
      <c r="AG93" s="580"/>
      <c r="AH93" s="580"/>
      <c r="AI93" s="580"/>
      <c r="AJ93" s="580"/>
      <c r="AK93" s="580"/>
      <c r="AL93" s="580"/>
      <c r="AM93" s="580"/>
      <c r="AN93" s="580"/>
      <c r="AO93" s="580"/>
      <c r="AP93" s="580"/>
      <c r="AQ93" s="580"/>
      <c r="AR93" s="580"/>
      <c r="AS93" s="580"/>
      <c r="AT93" s="580"/>
      <c r="AU93" s="580"/>
      <c r="AV93" s="580"/>
      <c r="AW93" s="580"/>
      <c r="AX93" s="580"/>
      <c r="AY93" s="580"/>
      <c r="AZ93" s="580"/>
      <c r="BA93" s="580"/>
      <c r="BB93" s="580"/>
      <c r="BC93" s="580"/>
      <c r="BD93" s="706"/>
      <c r="BE93" s="706"/>
      <c r="BF93" s="706"/>
      <c r="BG93" s="580"/>
      <c r="BH93" s="580"/>
      <c r="BI93" s="580"/>
      <c r="BJ93" s="580"/>
      <c r="BK93" s="580"/>
      <c r="BL93" s="580"/>
      <c r="BM93" s="580"/>
      <c r="BN93" s="580"/>
      <c r="BO93" s="580"/>
      <c r="BP93" s="580"/>
      <c r="BQ93" s="580"/>
      <c r="BR93" s="580"/>
      <c r="BS93" s="580"/>
      <c r="BT93" s="580"/>
      <c r="BU93" s="580"/>
      <c r="BV93" s="580"/>
    </row>
    <row r="94" spans="1:74" x14ac:dyDescent="0.2">
      <c r="B94" s="574"/>
    </row>
  </sheetData>
  <mergeCells count="8">
    <mergeCell ref="B68:Q68"/>
    <mergeCell ref="BK3:BV3"/>
    <mergeCell ref="A1:A2"/>
    <mergeCell ref="C3:N3"/>
    <mergeCell ref="O3:Z3"/>
    <mergeCell ref="AA3:AL3"/>
    <mergeCell ref="AM3:AX3"/>
    <mergeCell ref="AY3:BJ3"/>
  </mergeCells>
  <phoneticPr fontId="0" type="noConversion"/>
  <conditionalFormatting sqref="C78:BV78 C82:BV82 C86:BV86 C90:BV90 C94:BV94 C74:BV74">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2">
    <pageSetUpPr fitToPage="1"/>
  </sheetPr>
  <dimension ref="A1:BV43"/>
  <sheetViews>
    <sheetView showGridLines="0" workbookViewId="0">
      <pane xSplit="2" ySplit="4" topLeftCell="AW5" activePane="bottomRight" state="frozen"/>
      <selection activeCell="BF63" sqref="BF63"/>
      <selection pane="topRight" activeCell="BF63" sqref="BF63"/>
      <selection pane="bottomLeft" activeCell="BF63" sqref="BF63"/>
      <selection pane="bottomRight" activeCell="BI7" sqref="BI7:BI35"/>
    </sheetView>
  </sheetViews>
  <sheetFormatPr defaultColWidth="11" defaultRowHeight="11.25" x14ac:dyDescent="0.2"/>
  <cols>
    <col min="1" max="1" width="13.5703125" style="548" customWidth="1"/>
    <col min="2" max="2" width="24.42578125" style="548" customWidth="1"/>
    <col min="3" max="55" width="6.5703125" style="548" customWidth="1"/>
    <col min="56" max="58" width="6.5703125" style="707" customWidth="1"/>
    <col min="59" max="74" width="6.5703125" style="548" customWidth="1"/>
    <col min="75" max="249" width="11" style="548"/>
    <col min="250" max="250" width="1.5703125" style="548" customWidth="1"/>
    <col min="251" max="16384" width="11" style="548"/>
  </cols>
  <sheetData>
    <row r="1" spans="1:74" ht="12.75" customHeight="1" x14ac:dyDescent="0.2">
      <c r="A1" s="795" t="s">
        <v>992</v>
      </c>
      <c r="B1" s="546" t="s">
        <v>483</v>
      </c>
      <c r="C1" s="546"/>
      <c r="D1" s="546"/>
      <c r="E1" s="546"/>
      <c r="F1" s="546"/>
      <c r="G1" s="546"/>
      <c r="H1" s="546"/>
      <c r="I1" s="546"/>
      <c r="J1" s="546"/>
      <c r="K1" s="546"/>
      <c r="L1" s="546"/>
      <c r="M1" s="546"/>
      <c r="N1" s="546"/>
      <c r="O1" s="546"/>
      <c r="P1" s="546"/>
      <c r="Q1" s="546"/>
      <c r="R1" s="546"/>
      <c r="S1" s="546"/>
      <c r="T1" s="546"/>
      <c r="U1" s="546"/>
      <c r="V1" s="546"/>
      <c r="W1" s="546"/>
      <c r="X1" s="546"/>
      <c r="Y1" s="546"/>
      <c r="Z1" s="546"/>
      <c r="AA1" s="546"/>
      <c r="AB1" s="546"/>
      <c r="AC1" s="546"/>
      <c r="AD1" s="546"/>
      <c r="AE1" s="546"/>
      <c r="AF1" s="546"/>
      <c r="AG1" s="546"/>
      <c r="AH1" s="546"/>
      <c r="AI1" s="546"/>
      <c r="AJ1" s="546"/>
      <c r="AK1" s="546"/>
      <c r="AL1" s="546"/>
      <c r="AM1" s="546"/>
      <c r="AN1" s="546"/>
      <c r="AO1" s="546"/>
      <c r="AP1" s="546"/>
      <c r="AQ1" s="546"/>
      <c r="AR1" s="546"/>
      <c r="AS1" s="546"/>
      <c r="AT1" s="546"/>
      <c r="AU1" s="546"/>
      <c r="AV1" s="546"/>
      <c r="AW1" s="546"/>
      <c r="AX1" s="546"/>
      <c r="AY1" s="546"/>
      <c r="AZ1" s="546"/>
      <c r="BA1" s="546"/>
      <c r="BB1" s="546"/>
      <c r="BC1" s="546"/>
      <c r="BD1" s="546"/>
      <c r="BE1" s="546"/>
      <c r="BF1" s="546"/>
      <c r="BG1" s="546"/>
      <c r="BH1" s="546"/>
      <c r="BI1" s="546"/>
      <c r="BJ1" s="546"/>
      <c r="BK1" s="546"/>
      <c r="BL1" s="546"/>
      <c r="BM1" s="546"/>
      <c r="BN1" s="546"/>
      <c r="BO1" s="546"/>
      <c r="BP1" s="546"/>
      <c r="BQ1" s="546"/>
      <c r="BR1" s="546"/>
      <c r="BS1" s="546"/>
      <c r="BT1" s="546"/>
      <c r="BU1" s="546"/>
      <c r="BV1" s="546"/>
    </row>
    <row r="2" spans="1:74" ht="12.75" customHeight="1" x14ac:dyDescent="0.2">
      <c r="A2" s="796"/>
      <c r="B2" s="541" t="str">
        <f>"U.S. Energy Information Administration  |  Short-Term Energy Outlook  - "&amp;Dates!D1</f>
        <v>U.S. Energy Information Administration  |  Short-Term Energy Outlook  - December 2018</v>
      </c>
      <c r="C2" s="549"/>
      <c r="D2" s="549"/>
      <c r="E2" s="549"/>
      <c r="F2" s="549"/>
      <c r="G2" s="549"/>
      <c r="H2" s="549"/>
      <c r="I2" s="549"/>
      <c r="J2" s="549"/>
      <c r="K2" s="549"/>
      <c r="L2" s="549"/>
      <c r="M2" s="549"/>
      <c r="N2" s="549"/>
      <c r="O2" s="549"/>
      <c r="P2" s="549"/>
      <c r="Q2" s="549"/>
      <c r="R2" s="549"/>
      <c r="S2" s="549"/>
      <c r="T2" s="549"/>
      <c r="U2" s="549"/>
      <c r="V2" s="549"/>
      <c r="W2" s="549"/>
      <c r="X2" s="549"/>
      <c r="Y2" s="549"/>
      <c r="Z2" s="549"/>
      <c r="AA2" s="549"/>
      <c r="AB2" s="549"/>
      <c r="AC2" s="549"/>
      <c r="AD2" s="549"/>
      <c r="AE2" s="549"/>
      <c r="AF2" s="549"/>
      <c r="AG2" s="549"/>
      <c r="AH2" s="549"/>
      <c r="AI2" s="549"/>
      <c r="AJ2" s="549"/>
      <c r="AK2" s="549"/>
      <c r="AL2" s="549"/>
      <c r="AM2" s="549"/>
      <c r="AN2" s="549"/>
      <c r="AO2" s="549"/>
      <c r="AP2" s="549"/>
      <c r="AQ2" s="549"/>
      <c r="AR2" s="549"/>
      <c r="AS2" s="549"/>
      <c r="AT2" s="549"/>
      <c r="AU2" s="549"/>
      <c r="AV2" s="549"/>
      <c r="AW2" s="549"/>
      <c r="AX2" s="549"/>
      <c r="AY2" s="549"/>
      <c r="AZ2" s="549"/>
      <c r="BA2" s="549"/>
      <c r="BB2" s="549"/>
      <c r="BC2" s="549"/>
      <c r="BD2" s="698"/>
      <c r="BE2" s="698"/>
      <c r="BF2" s="698"/>
      <c r="BG2" s="549"/>
      <c r="BH2" s="549"/>
      <c r="BI2" s="549"/>
      <c r="BJ2" s="549"/>
      <c r="BK2" s="549"/>
      <c r="BL2" s="549"/>
      <c r="BM2" s="549"/>
      <c r="BN2" s="549"/>
      <c r="BO2" s="549"/>
      <c r="BP2" s="549"/>
      <c r="BQ2" s="549"/>
      <c r="BR2" s="549"/>
      <c r="BS2" s="549"/>
      <c r="BT2" s="549"/>
      <c r="BU2" s="549"/>
      <c r="BV2" s="549"/>
    </row>
    <row r="3" spans="1:74" ht="12.75" customHeight="1" x14ac:dyDescent="0.2">
      <c r="A3" s="581"/>
      <c r="B3" s="551"/>
      <c r="C3" s="804">
        <f>Dates!D3</f>
        <v>2014</v>
      </c>
      <c r="D3" s="805"/>
      <c r="E3" s="805"/>
      <c r="F3" s="805"/>
      <c r="G3" s="805"/>
      <c r="H3" s="805"/>
      <c r="I3" s="805"/>
      <c r="J3" s="805"/>
      <c r="K3" s="805"/>
      <c r="L3" s="805"/>
      <c r="M3" s="805"/>
      <c r="N3" s="848"/>
      <c r="O3" s="804">
        <f>C3+1</f>
        <v>2015</v>
      </c>
      <c r="P3" s="805"/>
      <c r="Q3" s="805"/>
      <c r="R3" s="805"/>
      <c r="S3" s="805"/>
      <c r="T3" s="805"/>
      <c r="U3" s="805"/>
      <c r="V3" s="805"/>
      <c r="W3" s="805"/>
      <c r="X3" s="805"/>
      <c r="Y3" s="805"/>
      <c r="Z3" s="848"/>
      <c r="AA3" s="804">
        <f>O3+1</f>
        <v>2016</v>
      </c>
      <c r="AB3" s="805"/>
      <c r="AC3" s="805"/>
      <c r="AD3" s="805"/>
      <c r="AE3" s="805"/>
      <c r="AF3" s="805"/>
      <c r="AG3" s="805"/>
      <c r="AH3" s="805"/>
      <c r="AI3" s="805"/>
      <c r="AJ3" s="805"/>
      <c r="AK3" s="805"/>
      <c r="AL3" s="848"/>
      <c r="AM3" s="804">
        <f>AA3+1</f>
        <v>2017</v>
      </c>
      <c r="AN3" s="805"/>
      <c r="AO3" s="805"/>
      <c r="AP3" s="805"/>
      <c r="AQ3" s="805"/>
      <c r="AR3" s="805"/>
      <c r="AS3" s="805"/>
      <c r="AT3" s="805"/>
      <c r="AU3" s="805"/>
      <c r="AV3" s="805"/>
      <c r="AW3" s="805"/>
      <c r="AX3" s="848"/>
      <c r="AY3" s="804">
        <f>AM3+1</f>
        <v>2018</v>
      </c>
      <c r="AZ3" s="805"/>
      <c r="BA3" s="805"/>
      <c r="BB3" s="805"/>
      <c r="BC3" s="805"/>
      <c r="BD3" s="805"/>
      <c r="BE3" s="805"/>
      <c r="BF3" s="805"/>
      <c r="BG3" s="805"/>
      <c r="BH3" s="805"/>
      <c r="BI3" s="805"/>
      <c r="BJ3" s="848"/>
      <c r="BK3" s="804">
        <f>AY3+1</f>
        <v>2019</v>
      </c>
      <c r="BL3" s="805"/>
      <c r="BM3" s="805"/>
      <c r="BN3" s="805"/>
      <c r="BO3" s="805"/>
      <c r="BP3" s="805"/>
      <c r="BQ3" s="805"/>
      <c r="BR3" s="805"/>
      <c r="BS3" s="805"/>
      <c r="BT3" s="805"/>
      <c r="BU3" s="805"/>
      <c r="BV3" s="848"/>
    </row>
    <row r="4" spans="1:74" ht="12.75" customHeight="1" x14ac:dyDescent="0.2">
      <c r="A4" s="581"/>
      <c r="B4" s="552"/>
      <c r="C4" s="18" t="s">
        <v>605</v>
      </c>
      <c r="D4" s="18" t="s">
        <v>606</v>
      </c>
      <c r="E4" s="18" t="s">
        <v>607</v>
      </c>
      <c r="F4" s="18" t="s">
        <v>608</v>
      </c>
      <c r="G4" s="18" t="s">
        <v>609</v>
      </c>
      <c r="H4" s="18" t="s">
        <v>610</v>
      </c>
      <c r="I4" s="18" t="s">
        <v>611</v>
      </c>
      <c r="J4" s="18" t="s">
        <v>612</v>
      </c>
      <c r="K4" s="18" t="s">
        <v>613</v>
      </c>
      <c r="L4" s="18" t="s">
        <v>614</v>
      </c>
      <c r="M4" s="18" t="s">
        <v>615</v>
      </c>
      <c r="N4" s="18" t="s">
        <v>616</v>
      </c>
      <c r="O4" s="18" t="s">
        <v>605</v>
      </c>
      <c r="P4" s="18" t="s">
        <v>606</v>
      </c>
      <c r="Q4" s="18" t="s">
        <v>607</v>
      </c>
      <c r="R4" s="18" t="s">
        <v>608</v>
      </c>
      <c r="S4" s="18" t="s">
        <v>609</v>
      </c>
      <c r="T4" s="18" t="s">
        <v>610</v>
      </c>
      <c r="U4" s="18" t="s">
        <v>611</v>
      </c>
      <c r="V4" s="18" t="s">
        <v>612</v>
      </c>
      <c r="W4" s="18" t="s">
        <v>613</v>
      </c>
      <c r="X4" s="18" t="s">
        <v>614</v>
      </c>
      <c r="Y4" s="18" t="s">
        <v>615</v>
      </c>
      <c r="Z4" s="18" t="s">
        <v>616</v>
      </c>
      <c r="AA4" s="18" t="s">
        <v>605</v>
      </c>
      <c r="AB4" s="18" t="s">
        <v>606</v>
      </c>
      <c r="AC4" s="18" t="s">
        <v>607</v>
      </c>
      <c r="AD4" s="18" t="s">
        <v>608</v>
      </c>
      <c r="AE4" s="18" t="s">
        <v>609</v>
      </c>
      <c r="AF4" s="18" t="s">
        <v>610</v>
      </c>
      <c r="AG4" s="18" t="s">
        <v>611</v>
      </c>
      <c r="AH4" s="18" t="s">
        <v>612</v>
      </c>
      <c r="AI4" s="18" t="s">
        <v>613</v>
      </c>
      <c r="AJ4" s="18" t="s">
        <v>614</v>
      </c>
      <c r="AK4" s="18" t="s">
        <v>615</v>
      </c>
      <c r="AL4" s="18" t="s">
        <v>616</v>
      </c>
      <c r="AM4" s="18" t="s">
        <v>605</v>
      </c>
      <c r="AN4" s="18" t="s">
        <v>606</v>
      </c>
      <c r="AO4" s="18" t="s">
        <v>607</v>
      </c>
      <c r="AP4" s="18" t="s">
        <v>608</v>
      </c>
      <c r="AQ4" s="18" t="s">
        <v>609</v>
      </c>
      <c r="AR4" s="18" t="s">
        <v>610</v>
      </c>
      <c r="AS4" s="18" t="s">
        <v>611</v>
      </c>
      <c r="AT4" s="18" t="s">
        <v>612</v>
      </c>
      <c r="AU4" s="18" t="s">
        <v>613</v>
      </c>
      <c r="AV4" s="18" t="s">
        <v>614</v>
      </c>
      <c r="AW4" s="18" t="s">
        <v>615</v>
      </c>
      <c r="AX4" s="18" t="s">
        <v>616</v>
      </c>
      <c r="AY4" s="18" t="s">
        <v>605</v>
      </c>
      <c r="AZ4" s="18" t="s">
        <v>606</v>
      </c>
      <c r="BA4" s="18" t="s">
        <v>607</v>
      </c>
      <c r="BB4" s="18" t="s">
        <v>608</v>
      </c>
      <c r="BC4" s="18" t="s">
        <v>609</v>
      </c>
      <c r="BD4" s="18" t="s">
        <v>610</v>
      </c>
      <c r="BE4" s="18" t="s">
        <v>611</v>
      </c>
      <c r="BF4" s="18" t="s">
        <v>612</v>
      </c>
      <c r="BG4" s="18" t="s">
        <v>613</v>
      </c>
      <c r="BH4" s="18" t="s">
        <v>614</v>
      </c>
      <c r="BI4" s="18" t="s">
        <v>615</v>
      </c>
      <c r="BJ4" s="18" t="s">
        <v>616</v>
      </c>
      <c r="BK4" s="18" t="s">
        <v>605</v>
      </c>
      <c r="BL4" s="18" t="s">
        <v>606</v>
      </c>
      <c r="BM4" s="18" t="s">
        <v>607</v>
      </c>
      <c r="BN4" s="18" t="s">
        <v>608</v>
      </c>
      <c r="BO4" s="18" t="s">
        <v>609</v>
      </c>
      <c r="BP4" s="18" t="s">
        <v>610</v>
      </c>
      <c r="BQ4" s="18" t="s">
        <v>611</v>
      </c>
      <c r="BR4" s="18" t="s">
        <v>612</v>
      </c>
      <c r="BS4" s="18" t="s">
        <v>613</v>
      </c>
      <c r="BT4" s="18" t="s">
        <v>614</v>
      </c>
      <c r="BU4" s="18" t="s">
        <v>615</v>
      </c>
      <c r="BV4" s="18" t="s">
        <v>616</v>
      </c>
    </row>
    <row r="5" spans="1:74" ht="11.1" customHeight="1" x14ac:dyDescent="0.2">
      <c r="A5" s="581"/>
      <c r="B5" s="129" t="s">
        <v>445</v>
      </c>
      <c r="C5" s="553"/>
      <c r="D5" s="553"/>
      <c r="E5" s="553"/>
      <c r="F5" s="553"/>
      <c r="G5" s="553"/>
      <c r="H5" s="553"/>
      <c r="I5" s="553"/>
      <c r="J5" s="553"/>
      <c r="K5" s="553"/>
      <c r="L5" s="553"/>
      <c r="M5" s="553"/>
      <c r="N5" s="553"/>
      <c r="O5" s="553"/>
      <c r="P5" s="553"/>
      <c r="Q5" s="553"/>
      <c r="R5" s="553"/>
      <c r="S5" s="553"/>
      <c r="T5" s="553"/>
      <c r="U5" s="553"/>
      <c r="V5" s="553"/>
      <c r="W5" s="553"/>
      <c r="X5" s="553"/>
      <c r="Y5" s="553"/>
      <c r="Z5" s="553"/>
      <c r="AA5" s="553"/>
      <c r="AB5" s="553"/>
      <c r="AC5" s="553"/>
      <c r="AD5" s="553"/>
      <c r="AE5" s="553"/>
      <c r="AF5" s="553"/>
      <c r="AG5" s="553"/>
      <c r="AH5" s="553"/>
      <c r="AI5" s="553"/>
      <c r="AJ5" s="553"/>
      <c r="AK5" s="553"/>
      <c r="AL5" s="553"/>
      <c r="AM5" s="553"/>
      <c r="AN5" s="553"/>
      <c r="AO5" s="553"/>
      <c r="AP5" s="553"/>
      <c r="AQ5" s="553"/>
      <c r="AR5" s="553"/>
      <c r="AS5" s="553"/>
      <c r="AT5" s="553"/>
      <c r="AU5" s="553"/>
      <c r="AV5" s="553"/>
      <c r="AW5" s="553"/>
      <c r="AX5" s="553"/>
      <c r="AY5" s="553"/>
      <c r="AZ5" s="553"/>
      <c r="BA5" s="553"/>
      <c r="BB5" s="553"/>
      <c r="BC5" s="553"/>
      <c r="BD5" s="708"/>
      <c r="BE5" s="708"/>
      <c r="BF5" s="708"/>
      <c r="BG5" s="708"/>
      <c r="BH5" s="708"/>
      <c r="BI5" s="708"/>
      <c r="BJ5" s="553"/>
      <c r="BK5" s="553"/>
      <c r="BL5" s="553"/>
      <c r="BM5" s="553"/>
      <c r="BN5" s="553"/>
      <c r="BO5" s="553"/>
      <c r="BP5" s="553"/>
      <c r="BQ5" s="553"/>
      <c r="BR5" s="553"/>
      <c r="BS5" s="553"/>
      <c r="BT5" s="553"/>
      <c r="BU5" s="553"/>
      <c r="BV5" s="553"/>
    </row>
    <row r="6" spans="1:74" ht="11.1" customHeight="1" x14ac:dyDescent="0.2">
      <c r="A6" s="581"/>
      <c r="B6" s="129" t="s">
        <v>446</v>
      </c>
      <c r="C6" s="582"/>
      <c r="D6" s="582"/>
      <c r="E6" s="582"/>
      <c r="F6" s="582"/>
      <c r="G6" s="582"/>
      <c r="H6" s="582"/>
      <c r="I6" s="582"/>
      <c r="J6" s="582"/>
      <c r="K6" s="582"/>
      <c r="L6" s="582"/>
      <c r="M6" s="582"/>
      <c r="N6" s="582"/>
      <c r="O6" s="582"/>
      <c r="P6" s="582"/>
      <c r="Q6" s="582"/>
      <c r="R6" s="582"/>
      <c r="S6" s="582"/>
      <c r="T6" s="582"/>
      <c r="U6" s="582"/>
      <c r="V6" s="582"/>
      <c r="W6" s="582"/>
      <c r="X6" s="582"/>
      <c r="Y6" s="582"/>
      <c r="Z6" s="582"/>
      <c r="AA6" s="582"/>
      <c r="AB6" s="582"/>
      <c r="AC6" s="582"/>
      <c r="AD6" s="582"/>
      <c r="AE6" s="582"/>
      <c r="AF6" s="582"/>
      <c r="AG6" s="582"/>
      <c r="AH6" s="582"/>
      <c r="AI6" s="582"/>
      <c r="AJ6" s="582"/>
      <c r="AK6" s="582"/>
      <c r="AL6" s="582"/>
      <c r="AM6" s="582"/>
      <c r="AN6" s="582"/>
      <c r="AO6" s="582"/>
      <c r="AP6" s="582"/>
      <c r="AQ6" s="582"/>
      <c r="AR6" s="582"/>
      <c r="AS6" s="582"/>
      <c r="AT6" s="582"/>
      <c r="AU6" s="582"/>
      <c r="AV6" s="582"/>
      <c r="AW6" s="582"/>
      <c r="AX6" s="582"/>
      <c r="AY6" s="582"/>
      <c r="AZ6" s="582"/>
      <c r="BA6" s="582"/>
      <c r="BB6" s="582"/>
      <c r="BC6" s="582"/>
      <c r="BD6" s="709"/>
      <c r="BE6" s="709"/>
      <c r="BF6" s="709"/>
      <c r="BG6" s="709"/>
      <c r="BH6" s="709"/>
      <c r="BI6" s="709"/>
      <c r="BJ6" s="582"/>
      <c r="BK6" s="582"/>
      <c r="BL6" s="582"/>
      <c r="BM6" s="582"/>
      <c r="BN6" s="582"/>
      <c r="BO6" s="582"/>
      <c r="BP6" s="582"/>
      <c r="BQ6" s="582"/>
      <c r="BR6" s="582"/>
      <c r="BS6" s="582"/>
      <c r="BT6" s="582"/>
      <c r="BU6" s="582"/>
      <c r="BV6" s="582"/>
    </row>
    <row r="7" spans="1:74" ht="11.1" customHeight="1" x14ac:dyDescent="0.2">
      <c r="A7" s="556" t="s">
        <v>447</v>
      </c>
      <c r="B7" s="557" t="s">
        <v>448</v>
      </c>
      <c r="C7" s="275">
        <v>2698.2881326000002</v>
      </c>
      <c r="D7" s="275">
        <v>2720.0104471</v>
      </c>
      <c r="E7" s="275">
        <v>2326.5835197000001</v>
      </c>
      <c r="F7" s="275">
        <v>1935.4861203</v>
      </c>
      <c r="G7" s="275">
        <v>2065.5763735</v>
      </c>
      <c r="H7" s="275">
        <v>2477.6041660000001</v>
      </c>
      <c r="I7" s="275">
        <v>2628.8754852000002</v>
      </c>
      <c r="J7" s="275">
        <v>2615.2964164999999</v>
      </c>
      <c r="K7" s="275">
        <v>2304.2450263000001</v>
      </c>
      <c r="L7" s="275">
        <v>1971.8994226</v>
      </c>
      <c r="M7" s="275">
        <v>2155.0435643000001</v>
      </c>
      <c r="N7" s="275">
        <v>2187.0746076999999</v>
      </c>
      <c r="O7" s="275">
        <v>2302.7021673999998</v>
      </c>
      <c r="P7" s="275">
        <v>2397.7039092999999</v>
      </c>
      <c r="Q7" s="275">
        <v>1882.8129177000001</v>
      </c>
      <c r="R7" s="275">
        <v>1618.1147352999999</v>
      </c>
      <c r="S7" s="275">
        <v>1843.6400716000001</v>
      </c>
      <c r="T7" s="275">
        <v>2299.389921</v>
      </c>
      <c r="U7" s="275">
        <v>2469.9838141999999</v>
      </c>
      <c r="V7" s="275">
        <v>2380.9780461</v>
      </c>
      <c r="W7" s="275">
        <v>2160.7575732999999</v>
      </c>
      <c r="X7" s="275">
        <v>1730.9423577</v>
      </c>
      <c r="Y7" s="275">
        <v>1631.4290607</v>
      </c>
      <c r="Z7" s="275">
        <v>1620.1369632000001</v>
      </c>
      <c r="AA7" s="275">
        <v>1999.4650326000001</v>
      </c>
      <c r="AB7" s="275">
        <v>1741.9152366000001</v>
      </c>
      <c r="AC7" s="275">
        <v>1285.9316984</v>
      </c>
      <c r="AD7" s="275">
        <v>1302.1561400000001</v>
      </c>
      <c r="AE7" s="275">
        <v>1452.6492393999999</v>
      </c>
      <c r="AF7" s="275">
        <v>2106.1918682999999</v>
      </c>
      <c r="AG7" s="275">
        <v>2391.3675367999999</v>
      </c>
      <c r="AH7" s="275">
        <v>2380.5749039000002</v>
      </c>
      <c r="AI7" s="275">
        <v>2077.818342</v>
      </c>
      <c r="AJ7" s="275">
        <v>1759.2690081000001</v>
      </c>
      <c r="AK7" s="275">
        <v>1602.5286443</v>
      </c>
      <c r="AL7" s="275">
        <v>2091.8414535000002</v>
      </c>
      <c r="AM7" s="275">
        <v>2047.0914192</v>
      </c>
      <c r="AN7" s="275">
        <v>1713.7463239000001</v>
      </c>
      <c r="AO7" s="275">
        <v>1575.4755</v>
      </c>
      <c r="AP7" s="275">
        <v>1475.9629875999999</v>
      </c>
      <c r="AQ7" s="275">
        <v>1641.8531745</v>
      </c>
      <c r="AR7" s="275">
        <v>1961.7357093000001</v>
      </c>
      <c r="AS7" s="275">
        <v>2250.5957275999999</v>
      </c>
      <c r="AT7" s="275">
        <v>2121.3297219000001</v>
      </c>
      <c r="AU7" s="275">
        <v>1823.7806433000001</v>
      </c>
      <c r="AV7" s="275">
        <v>1613.3882741</v>
      </c>
      <c r="AW7" s="275">
        <v>1696.0532426</v>
      </c>
      <c r="AX7" s="275">
        <v>1885.7191485000001</v>
      </c>
      <c r="AY7" s="275">
        <v>2081.1850576000002</v>
      </c>
      <c r="AZ7" s="275">
        <v>1630.5493589</v>
      </c>
      <c r="BA7" s="275">
        <v>1431.8783814999999</v>
      </c>
      <c r="BB7" s="275">
        <v>1351.7991976000001</v>
      </c>
      <c r="BC7" s="275">
        <v>1531.2562068</v>
      </c>
      <c r="BD7" s="275">
        <v>1867.6678531</v>
      </c>
      <c r="BE7" s="275">
        <v>2058.2148050000001</v>
      </c>
      <c r="BF7" s="275">
        <v>2055.1542771999998</v>
      </c>
      <c r="BG7" s="275">
        <v>1798.1810720000001</v>
      </c>
      <c r="BH7" s="275">
        <v>1610.116</v>
      </c>
      <c r="BI7" s="275">
        <v>1788.1659999999999</v>
      </c>
      <c r="BJ7" s="338">
        <v>1933.9970000000001</v>
      </c>
      <c r="BK7" s="338">
        <v>2108.6790000000001</v>
      </c>
      <c r="BL7" s="338">
        <v>1772.2059999999999</v>
      </c>
      <c r="BM7" s="338">
        <v>1454.8689999999999</v>
      </c>
      <c r="BN7" s="338">
        <v>1237.03</v>
      </c>
      <c r="BO7" s="338">
        <v>1355.175</v>
      </c>
      <c r="BP7" s="338">
        <v>1643.221</v>
      </c>
      <c r="BQ7" s="338">
        <v>1899.6030000000001</v>
      </c>
      <c r="BR7" s="338">
        <v>1948.5740000000001</v>
      </c>
      <c r="BS7" s="338">
        <v>1542.3620000000001</v>
      </c>
      <c r="BT7" s="338">
        <v>1457.066</v>
      </c>
      <c r="BU7" s="338">
        <v>1491.0450000000001</v>
      </c>
      <c r="BV7" s="338">
        <v>1738.797</v>
      </c>
    </row>
    <row r="8" spans="1:74" ht="11.1" customHeight="1" x14ac:dyDescent="0.2">
      <c r="A8" s="556" t="s">
        <v>449</v>
      </c>
      <c r="B8" s="557" t="s">
        <v>450</v>
      </c>
      <c r="C8" s="275">
        <v>22408.42</v>
      </c>
      <c r="D8" s="275">
        <v>20707.831750000001</v>
      </c>
      <c r="E8" s="275">
        <v>19067.760967999999</v>
      </c>
      <c r="F8" s="275">
        <v>19311.211733</v>
      </c>
      <c r="G8" s="275">
        <v>21941.698484</v>
      </c>
      <c r="H8" s="275">
        <v>25137.525900000001</v>
      </c>
      <c r="I8" s="275">
        <v>28413.048709999999</v>
      </c>
      <c r="J8" s="275">
        <v>30166.778483999999</v>
      </c>
      <c r="K8" s="275">
        <v>26865.334067</v>
      </c>
      <c r="L8" s="275">
        <v>23743.19671</v>
      </c>
      <c r="M8" s="275">
        <v>21109.309099999999</v>
      </c>
      <c r="N8" s="275">
        <v>21738.639644999999</v>
      </c>
      <c r="O8" s="275">
        <v>24039.843903000001</v>
      </c>
      <c r="P8" s="275">
        <v>24147.814643000002</v>
      </c>
      <c r="Q8" s="275">
        <v>23758.062387000002</v>
      </c>
      <c r="R8" s="275">
        <v>23073.310167</v>
      </c>
      <c r="S8" s="275">
        <v>24700.497644999999</v>
      </c>
      <c r="T8" s="275">
        <v>30748.691632999999</v>
      </c>
      <c r="U8" s="275">
        <v>34971.617386999998</v>
      </c>
      <c r="V8" s="275">
        <v>34344.610968000001</v>
      </c>
      <c r="W8" s="275">
        <v>31002.984967</v>
      </c>
      <c r="X8" s="275">
        <v>26608.977580999999</v>
      </c>
      <c r="Y8" s="275">
        <v>25577.865933000001</v>
      </c>
      <c r="Z8" s="275">
        <v>26039.330451999998</v>
      </c>
      <c r="AA8" s="275">
        <v>25356.121580999999</v>
      </c>
      <c r="AB8" s="275">
        <v>24209.732447999999</v>
      </c>
      <c r="AC8" s="275">
        <v>24462.724193999999</v>
      </c>
      <c r="AD8" s="275">
        <v>24486.668233</v>
      </c>
      <c r="AE8" s="275">
        <v>26430.474644999998</v>
      </c>
      <c r="AF8" s="275">
        <v>32857.410633</v>
      </c>
      <c r="AG8" s="275">
        <v>37341.578289999998</v>
      </c>
      <c r="AH8" s="275">
        <v>37688.276355000002</v>
      </c>
      <c r="AI8" s="275">
        <v>31068.026333000002</v>
      </c>
      <c r="AJ8" s="275">
        <v>24535.798354999999</v>
      </c>
      <c r="AK8" s="275">
        <v>22633.465166999998</v>
      </c>
      <c r="AL8" s="275">
        <v>22141.812097000002</v>
      </c>
      <c r="AM8" s="275">
        <v>21917.950516000001</v>
      </c>
      <c r="AN8" s="275">
        <v>20977.678320999999</v>
      </c>
      <c r="AO8" s="275">
        <v>22265.721129000001</v>
      </c>
      <c r="AP8" s="275">
        <v>21565.064933000001</v>
      </c>
      <c r="AQ8" s="275">
        <v>23240.594516000001</v>
      </c>
      <c r="AR8" s="275">
        <v>29097.602133</v>
      </c>
      <c r="AS8" s="275">
        <v>35636.005128999997</v>
      </c>
      <c r="AT8" s="275">
        <v>33658.531612999999</v>
      </c>
      <c r="AU8" s="275">
        <v>29260.259267000001</v>
      </c>
      <c r="AV8" s="275">
        <v>25537.833773999999</v>
      </c>
      <c r="AW8" s="275">
        <v>22878.204066999999</v>
      </c>
      <c r="AX8" s="275">
        <v>26012.751355</v>
      </c>
      <c r="AY8" s="275">
        <v>25931.293097000002</v>
      </c>
      <c r="AZ8" s="275">
        <v>25623.521250000002</v>
      </c>
      <c r="BA8" s="275">
        <v>24877.458902999999</v>
      </c>
      <c r="BB8" s="275">
        <v>24222.563366999999</v>
      </c>
      <c r="BC8" s="275">
        <v>28131.561871000002</v>
      </c>
      <c r="BD8" s="275">
        <v>32405.594400000002</v>
      </c>
      <c r="BE8" s="275">
        <v>40406.729419000003</v>
      </c>
      <c r="BF8" s="275">
        <v>39385.899644999998</v>
      </c>
      <c r="BG8" s="275">
        <v>35476.761532999997</v>
      </c>
      <c r="BH8" s="275">
        <v>28148.02</v>
      </c>
      <c r="BI8" s="275">
        <v>24760.02</v>
      </c>
      <c r="BJ8" s="338">
        <v>25504.33</v>
      </c>
      <c r="BK8" s="338">
        <v>25844.75</v>
      </c>
      <c r="BL8" s="338">
        <v>25017.32</v>
      </c>
      <c r="BM8" s="338">
        <v>24237.65</v>
      </c>
      <c r="BN8" s="338">
        <v>23279.22</v>
      </c>
      <c r="BO8" s="338">
        <v>27040.51</v>
      </c>
      <c r="BP8" s="338">
        <v>32991.589999999997</v>
      </c>
      <c r="BQ8" s="338">
        <v>39544.75</v>
      </c>
      <c r="BR8" s="338">
        <v>39414.65</v>
      </c>
      <c r="BS8" s="338">
        <v>31856.59</v>
      </c>
      <c r="BT8" s="338">
        <v>27087.68</v>
      </c>
      <c r="BU8" s="338">
        <v>25629.16</v>
      </c>
      <c r="BV8" s="338">
        <v>26586.59</v>
      </c>
    </row>
    <row r="9" spans="1:74" ht="11.1" customHeight="1" x14ac:dyDescent="0.2">
      <c r="A9" s="558" t="s">
        <v>451</v>
      </c>
      <c r="B9" s="559" t="s">
        <v>452</v>
      </c>
      <c r="C9" s="275">
        <v>399.00363580999999</v>
      </c>
      <c r="D9" s="275">
        <v>175.84082857000001</v>
      </c>
      <c r="E9" s="275">
        <v>179.95362065</v>
      </c>
      <c r="F9" s="275">
        <v>102.32739167</v>
      </c>
      <c r="G9" s="275">
        <v>116.58443032</v>
      </c>
      <c r="H9" s="275">
        <v>119.69013700000001</v>
      </c>
      <c r="I9" s="275">
        <v>116.79757935000001</v>
      </c>
      <c r="J9" s="275">
        <v>118.10366</v>
      </c>
      <c r="K9" s="275">
        <v>116.79433933</v>
      </c>
      <c r="L9" s="275">
        <v>87.144473226000002</v>
      </c>
      <c r="M9" s="275">
        <v>104.046378</v>
      </c>
      <c r="N9" s="275">
        <v>123.86983773999999</v>
      </c>
      <c r="O9" s="275">
        <v>171.0009871</v>
      </c>
      <c r="P9" s="275">
        <v>380.55934250000001</v>
      </c>
      <c r="Q9" s="275">
        <v>101.94681</v>
      </c>
      <c r="R9" s="275">
        <v>100.67781232999999</v>
      </c>
      <c r="S9" s="275">
        <v>109.47803097000001</v>
      </c>
      <c r="T9" s="275">
        <v>109.23037866999999</v>
      </c>
      <c r="U9" s="275">
        <v>130.29223225999999</v>
      </c>
      <c r="V9" s="275">
        <v>120.64884355</v>
      </c>
      <c r="W9" s="275">
        <v>117.92922566999999</v>
      </c>
      <c r="X9" s="275">
        <v>98.111478387000005</v>
      </c>
      <c r="Y9" s="275">
        <v>100.62484499999999</v>
      </c>
      <c r="Z9" s="275">
        <v>95.527302903000006</v>
      </c>
      <c r="AA9" s="275">
        <v>134.81590742</v>
      </c>
      <c r="AB9" s="275">
        <v>133.71176310000001</v>
      </c>
      <c r="AC9" s="275">
        <v>106.64925774</v>
      </c>
      <c r="AD9" s="275">
        <v>110.99182933</v>
      </c>
      <c r="AE9" s="275">
        <v>113.34555322999999</v>
      </c>
      <c r="AF9" s="275">
        <v>119.80260333</v>
      </c>
      <c r="AG9" s="275">
        <v>138.36200676999999</v>
      </c>
      <c r="AH9" s="275">
        <v>139.52801516</v>
      </c>
      <c r="AI9" s="275">
        <v>116.66501667</v>
      </c>
      <c r="AJ9" s="275">
        <v>92.884118709999996</v>
      </c>
      <c r="AK9" s="275">
        <v>106.810468</v>
      </c>
      <c r="AL9" s="275">
        <v>118.46346</v>
      </c>
      <c r="AM9" s="275">
        <v>121.75855197</v>
      </c>
      <c r="AN9" s="275">
        <v>104.55678011000001</v>
      </c>
      <c r="AO9" s="275">
        <v>96.270157495000007</v>
      </c>
      <c r="AP9" s="275">
        <v>77.243325053999996</v>
      </c>
      <c r="AQ9" s="275">
        <v>108.27863125</v>
      </c>
      <c r="AR9" s="275">
        <v>117.05171699</v>
      </c>
      <c r="AS9" s="275">
        <v>106.84133144</v>
      </c>
      <c r="AT9" s="275">
        <v>103.57562428999999</v>
      </c>
      <c r="AU9" s="275">
        <v>100.13622854</v>
      </c>
      <c r="AV9" s="275">
        <v>90.837998734999999</v>
      </c>
      <c r="AW9" s="275">
        <v>101.81262375</v>
      </c>
      <c r="AX9" s="275">
        <v>157.24301012000001</v>
      </c>
      <c r="AY9" s="275">
        <v>347.99765590999999</v>
      </c>
      <c r="AZ9" s="275">
        <v>97.977926003999997</v>
      </c>
      <c r="BA9" s="275">
        <v>85.030754375000001</v>
      </c>
      <c r="BB9" s="275">
        <v>91.892644880000006</v>
      </c>
      <c r="BC9" s="275">
        <v>83.441787265000002</v>
      </c>
      <c r="BD9" s="275">
        <v>112.94297625</v>
      </c>
      <c r="BE9" s="275">
        <v>110.33656546</v>
      </c>
      <c r="BF9" s="275">
        <v>109.81864664</v>
      </c>
      <c r="BG9" s="275">
        <v>111.88283181</v>
      </c>
      <c r="BH9" s="275">
        <v>91.919070000000005</v>
      </c>
      <c r="BI9" s="275">
        <v>103.7517</v>
      </c>
      <c r="BJ9" s="338">
        <v>118.44929999999999</v>
      </c>
      <c r="BK9" s="338">
        <v>183.1773</v>
      </c>
      <c r="BL9" s="338">
        <v>121.8339</v>
      </c>
      <c r="BM9" s="338">
        <v>104.71250000000001</v>
      </c>
      <c r="BN9" s="338">
        <v>91.271249999999995</v>
      </c>
      <c r="BO9" s="338">
        <v>107.4139</v>
      </c>
      <c r="BP9" s="338">
        <v>111.27290000000001</v>
      </c>
      <c r="BQ9" s="338">
        <v>122.95180000000001</v>
      </c>
      <c r="BR9" s="338">
        <v>118.6619</v>
      </c>
      <c r="BS9" s="338">
        <v>106.0491</v>
      </c>
      <c r="BT9" s="338">
        <v>93.612840000000006</v>
      </c>
      <c r="BU9" s="338">
        <v>97.466399999999993</v>
      </c>
      <c r="BV9" s="338">
        <v>115.63200000000001</v>
      </c>
    </row>
    <row r="10" spans="1:74" ht="11.1" customHeight="1" x14ac:dyDescent="0.2">
      <c r="A10" s="556" t="s">
        <v>453</v>
      </c>
      <c r="B10" s="557" t="s">
        <v>532</v>
      </c>
      <c r="C10" s="275">
        <v>137.98909677</v>
      </c>
      <c r="D10" s="275">
        <v>54.917749999999998</v>
      </c>
      <c r="E10" s="275">
        <v>55.829774194000002</v>
      </c>
      <c r="F10" s="275">
        <v>26.690266667</v>
      </c>
      <c r="G10" s="275">
        <v>22.507161289999999</v>
      </c>
      <c r="H10" s="275">
        <v>25.413833332999999</v>
      </c>
      <c r="I10" s="275">
        <v>29.702645161</v>
      </c>
      <c r="J10" s="275">
        <v>30.764677419000002</v>
      </c>
      <c r="K10" s="275">
        <v>26.847799999999999</v>
      </c>
      <c r="L10" s="275">
        <v>24.277096774</v>
      </c>
      <c r="M10" s="275">
        <v>24.464466667</v>
      </c>
      <c r="N10" s="275">
        <v>23.554838709999999</v>
      </c>
      <c r="O10" s="275">
        <v>55.421451613000002</v>
      </c>
      <c r="P10" s="275">
        <v>146.50628570999999</v>
      </c>
      <c r="Q10" s="275">
        <v>25.964354838999999</v>
      </c>
      <c r="R10" s="275">
        <v>25.394266667</v>
      </c>
      <c r="S10" s="275">
        <v>23.039258064999999</v>
      </c>
      <c r="T10" s="275">
        <v>27.447333333</v>
      </c>
      <c r="U10" s="275">
        <v>35.198806451999999</v>
      </c>
      <c r="V10" s="275">
        <v>30.996258064999999</v>
      </c>
      <c r="W10" s="275">
        <v>27.673500000000001</v>
      </c>
      <c r="X10" s="275">
        <v>24.493258064999999</v>
      </c>
      <c r="Y10" s="275">
        <v>28.005800000000001</v>
      </c>
      <c r="Z10" s="275">
        <v>23.162967741999999</v>
      </c>
      <c r="AA10" s="275">
        <v>33.840193548000002</v>
      </c>
      <c r="AB10" s="275">
        <v>39.005517241</v>
      </c>
      <c r="AC10" s="275">
        <v>21.855451613</v>
      </c>
      <c r="AD10" s="275">
        <v>22.906700000000001</v>
      </c>
      <c r="AE10" s="275">
        <v>24.253451612999999</v>
      </c>
      <c r="AF10" s="275">
        <v>28.792666666999999</v>
      </c>
      <c r="AG10" s="275">
        <v>43.487870968000003</v>
      </c>
      <c r="AH10" s="275">
        <v>41.109161290000003</v>
      </c>
      <c r="AI10" s="275">
        <v>28.528600000000001</v>
      </c>
      <c r="AJ10" s="275">
        <v>29.964548387000001</v>
      </c>
      <c r="AK10" s="275">
        <v>24.472533333000001</v>
      </c>
      <c r="AL10" s="275">
        <v>28.799032258</v>
      </c>
      <c r="AM10" s="275">
        <v>27.299032258</v>
      </c>
      <c r="AN10" s="275">
        <v>25.860178570999999</v>
      </c>
      <c r="AO10" s="275">
        <v>23.821774194</v>
      </c>
      <c r="AP10" s="275">
        <v>23.949866666999998</v>
      </c>
      <c r="AQ10" s="275">
        <v>26.158064516</v>
      </c>
      <c r="AR10" s="275">
        <v>30.261533332999999</v>
      </c>
      <c r="AS10" s="275">
        <v>26.157935483999999</v>
      </c>
      <c r="AT10" s="275">
        <v>30.000516129000001</v>
      </c>
      <c r="AU10" s="275">
        <v>27.337933332999999</v>
      </c>
      <c r="AV10" s="275">
        <v>27.209903226000002</v>
      </c>
      <c r="AW10" s="275">
        <v>23.685766666999999</v>
      </c>
      <c r="AX10" s="275">
        <v>50.990290323000004</v>
      </c>
      <c r="AY10" s="275">
        <v>105.5906129</v>
      </c>
      <c r="AZ10" s="275">
        <v>24.151464286</v>
      </c>
      <c r="BA10" s="275">
        <v>21.497032258000001</v>
      </c>
      <c r="BB10" s="275">
        <v>23.874733332999998</v>
      </c>
      <c r="BC10" s="275">
        <v>26.141225806000001</v>
      </c>
      <c r="BD10" s="275">
        <v>29.919499999999999</v>
      </c>
      <c r="BE10" s="275">
        <v>27.820548386999999</v>
      </c>
      <c r="BF10" s="275">
        <v>28.274903225999999</v>
      </c>
      <c r="BG10" s="275">
        <v>33.053600000000003</v>
      </c>
      <c r="BH10" s="275">
        <v>25.067889999999998</v>
      </c>
      <c r="BI10" s="275">
        <v>24.22062</v>
      </c>
      <c r="BJ10" s="338">
        <v>25.529699999999998</v>
      </c>
      <c r="BK10" s="338">
        <v>59.504919999999998</v>
      </c>
      <c r="BL10" s="338">
        <v>30.50347</v>
      </c>
      <c r="BM10" s="338">
        <v>24.639019999999999</v>
      </c>
      <c r="BN10" s="338">
        <v>23.344619999999999</v>
      </c>
      <c r="BO10" s="338">
        <v>24.036390000000001</v>
      </c>
      <c r="BP10" s="338">
        <v>25.928909999999998</v>
      </c>
      <c r="BQ10" s="338">
        <v>29.70467</v>
      </c>
      <c r="BR10" s="338">
        <v>29.01031</v>
      </c>
      <c r="BS10" s="338">
        <v>25.370640000000002</v>
      </c>
      <c r="BT10" s="338">
        <v>25.532109999999999</v>
      </c>
      <c r="BU10" s="338">
        <v>23.40898</v>
      </c>
      <c r="BV10" s="338">
        <v>25.027850000000001</v>
      </c>
    </row>
    <row r="11" spans="1:74" ht="11.1" customHeight="1" x14ac:dyDescent="0.2">
      <c r="A11" s="556" t="s">
        <v>454</v>
      </c>
      <c r="B11" s="557" t="s">
        <v>531</v>
      </c>
      <c r="C11" s="275">
        <v>159.91938709999999</v>
      </c>
      <c r="D11" s="275">
        <v>49.296642857000002</v>
      </c>
      <c r="E11" s="275">
        <v>47.757483870999998</v>
      </c>
      <c r="F11" s="275">
        <v>22.412400000000002</v>
      </c>
      <c r="G11" s="275">
        <v>27.104096773999999</v>
      </c>
      <c r="H11" s="275">
        <v>22.997533333</v>
      </c>
      <c r="I11" s="275">
        <v>21.708612902999999</v>
      </c>
      <c r="J11" s="275">
        <v>22.577096774000001</v>
      </c>
      <c r="K11" s="275">
        <v>23.949933333000001</v>
      </c>
      <c r="L11" s="275">
        <v>21.760774194</v>
      </c>
      <c r="M11" s="275">
        <v>28.028533332999999</v>
      </c>
      <c r="N11" s="275">
        <v>26.999419355000001</v>
      </c>
      <c r="O11" s="275">
        <v>41.748612903000001</v>
      </c>
      <c r="P11" s="275">
        <v>133.27092857</v>
      </c>
      <c r="Q11" s="275">
        <v>27.455032257999999</v>
      </c>
      <c r="R11" s="275">
        <v>21.257966667000002</v>
      </c>
      <c r="S11" s="275">
        <v>27.113258065</v>
      </c>
      <c r="T11" s="275">
        <v>26.161366666999999</v>
      </c>
      <c r="U11" s="275">
        <v>23.895774194000001</v>
      </c>
      <c r="V11" s="275">
        <v>22.781612902999999</v>
      </c>
      <c r="W11" s="275">
        <v>21.430900000000001</v>
      </c>
      <c r="X11" s="275">
        <v>20.515129032000001</v>
      </c>
      <c r="Y11" s="275">
        <v>26.791266666999999</v>
      </c>
      <c r="Z11" s="275">
        <v>24.784548387000001</v>
      </c>
      <c r="AA11" s="275">
        <v>40.577387096999999</v>
      </c>
      <c r="AB11" s="275">
        <v>31.733517241000001</v>
      </c>
      <c r="AC11" s="275">
        <v>22.503354839</v>
      </c>
      <c r="AD11" s="275">
        <v>21.465266667000002</v>
      </c>
      <c r="AE11" s="275">
        <v>26.059290322999999</v>
      </c>
      <c r="AF11" s="275">
        <v>23.553766667000001</v>
      </c>
      <c r="AG11" s="275">
        <v>26.128193547999999</v>
      </c>
      <c r="AH11" s="275">
        <v>24.81016129</v>
      </c>
      <c r="AI11" s="275">
        <v>21.322233333</v>
      </c>
      <c r="AJ11" s="275">
        <v>20.518322581</v>
      </c>
      <c r="AK11" s="275">
        <v>27.680499999999999</v>
      </c>
      <c r="AL11" s="275">
        <v>30.406354838999999</v>
      </c>
      <c r="AM11" s="275">
        <v>30.321645160999999</v>
      </c>
      <c r="AN11" s="275">
        <v>25.504642857</v>
      </c>
      <c r="AO11" s="275">
        <v>26.261129031999999</v>
      </c>
      <c r="AP11" s="275">
        <v>21.919499999999999</v>
      </c>
      <c r="AQ11" s="275">
        <v>26.063483870999999</v>
      </c>
      <c r="AR11" s="275">
        <v>23.559166667</v>
      </c>
      <c r="AS11" s="275">
        <v>22.211451613000001</v>
      </c>
      <c r="AT11" s="275">
        <v>21.135032257999999</v>
      </c>
      <c r="AU11" s="275">
        <v>23.0791</v>
      </c>
      <c r="AV11" s="275">
        <v>23.573</v>
      </c>
      <c r="AW11" s="275">
        <v>25.041433333000001</v>
      </c>
      <c r="AX11" s="275">
        <v>49.945483871</v>
      </c>
      <c r="AY11" s="275">
        <v>166.19751613</v>
      </c>
      <c r="AZ11" s="275">
        <v>20.653428570999999</v>
      </c>
      <c r="BA11" s="275">
        <v>20.279419355000002</v>
      </c>
      <c r="BB11" s="275">
        <v>23.705133332999999</v>
      </c>
      <c r="BC11" s="275">
        <v>27.055161290000001</v>
      </c>
      <c r="BD11" s="275">
        <v>27.167066667</v>
      </c>
      <c r="BE11" s="275">
        <v>22.437967742000001</v>
      </c>
      <c r="BF11" s="275">
        <v>23.333258064999999</v>
      </c>
      <c r="BG11" s="275">
        <v>21.396266666999999</v>
      </c>
      <c r="BH11" s="275">
        <v>22.230910000000002</v>
      </c>
      <c r="BI11" s="275">
        <v>31.27</v>
      </c>
      <c r="BJ11" s="338">
        <v>36.53</v>
      </c>
      <c r="BK11" s="338">
        <v>51.870109999999997</v>
      </c>
      <c r="BL11" s="338">
        <v>30.922190000000001</v>
      </c>
      <c r="BM11" s="338">
        <v>25.870650000000001</v>
      </c>
      <c r="BN11" s="338">
        <v>22.63945</v>
      </c>
      <c r="BO11" s="338">
        <v>27.149090000000001</v>
      </c>
      <c r="BP11" s="338">
        <v>25.076219999999999</v>
      </c>
      <c r="BQ11" s="338">
        <v>27.500990000000002</v>
      </c>
      <c r="BR11" s="338">
        <v>25.104179999999999</v>
      </c>
      <c r="BS11" s="338">
        <v>22.229659999999999</v>
      </c>
      <c r="BT11" s="338">
        <v>22.568290000000001</v>
      </c>
      <c r="BU11" s="338">
        <v>27.363569999999999</v>
      </c>
      <c r="BV11" s="338">
        <v>34.958710000000004</v>
      </c>
    </row>
    <row r="12" spans="1:74" ht="11.1" customHeight="1" x14ac:dyDescent="0.2">
      <c r="A12" s="556" t="s">
        <v>455</v>
      </c>
      <c r="B12" s="557" t="s">
        <v>456</v>
      </c>
      <c r="C12" s="275">
        <v>70.309082258000004</v>
      </c>
      <c r="D12" s="275">
        <v>64.514144642999995</v>
      </c>
      <c r="E12" s="275">
        <v>67.839191935000002</v>
      </c>
      <c r="F12" s="275">
        <v>50.445751667000003</v>
      </c>
      <c r="G12" s="275">
        <v>63.447862903000001</v>
      </c>
      <c r="H12" s="275">
        <v>69.610191666999995</v>
      </c>
      <c r="I12" s="275">
        <v>62.094996774000002</v>
      </c>
      <c r="J12" s="275">
        <v>61.62865</v>
      </c>
      <c r="K12" s="275">
        <v>61.977393333000002</v>
      </c>
      <c r="L12" s="275">
        <v>37.142332258000003</v>
      </c>
      <c r="M12" s="275">
        <v>48.022505000000002</v>
      </c>
      <c r="N12" s="275">
        <v>68.363975805999999</v>
      </c>
      <c r="O12" s="275">
        <v>64.770814516000002</v>
      </c>
      <c r="P12" s="275">
        <v>73.818842857000007</v>
      </c>
      <c r="Q12" s="275">
        <v>44.354999999999997</v>
      </c>
      <c r="R12" s="275">
        <v>49.948666666999998</v>
      </c>
      <c r="S12" s="275">
        <v>54.721156452000002</v>
      </c>
      <c r="T12" s="275">
        <v>51.055590000000002</v>
      </c>
      <c r="U12" s="275">
        <v>65.945091934999994</v>
      </c>
      <c r="V12" s="275">
        <v>62.560746774000002</v>
      </c>
      <c r="W12" s="275">
        <v>62.718696667000003</v>
      </c>
      <c r="X12" s="275">
        <v>48.400869354999998</v>
      </c>
      <c r="Y12" s="275">
        <v>43.296146667000002</v>
      </c>
      <c r="Z12" s="275">
        <v>44.531874193999997</v>
      </c>
      <c r="AA12" s="275">
        <v>55.088683871000001</v>
      </c>
      <c r="AB12" s="275">
        <v>56.820313792999997</v>
      </c>
      <c r="AC12" s="275">
        <v>58.436106451999997</v>
      </c>
      <c r="AD12" s="275">
        <v>63.634360000000001</v>
      </c>
      <c r="AE12" s="275">
        <v>59.738709677000003</v>
      </c>
      <c r="AF12" s="275">
        <v>63.357166667000001</v>
      </c>
      <c r="AG12" s="275">
        <v>64.583064515999993</v>
      </c>
      <c r="AH12" s="275">
        <v>67.560483871000002</v>
      </c>
      <c r="AI12" s="275">
        <v>62.673166666999997</v>
      </c>
      <c r="AJ12" s="275">
        <v>40.342258065000003</v>
      </c>
      <c r="AK12" s="275">
        <v>51.088000000000001</v>
      </c>
      <c r="AL12" s="275">
        <v>54.113709677000003</v>
      </c>
      <c r="AM12" s="275">
        <v>59.274516128999998</v>
      </c>
      <c r="AN12" s="275">
        <v>49.487321428999998</v>
      </c>
      <c r="AO12" s="275">
        <v>42.784838710000002</v>
      </c>
      <c r="AP12" s="275">
        <v>27.935500000000001</v>
      </c>
      <c r="AQ12" s="275">
        <v>53.020806452000002</v>
      </c>
      <c r="AR12" s="275">
        <v>58.291166666999999</v>
      </c>
      <c r="AS12" s="275">
        <v>55.481451612999997</v>
      </c>
      <c r="AT12" s="275">
        <v>48.427096773999999</v>
      </c>
      <c r="AU12" s="275">
        <v>46.048666666999999</v>
      </c>
      <c r="AV12" s="275">
        <v>36.833709677000002</v>
      </c>
      <c r="AW12" s="275">
        <v>48.776333332999997</v>
      </c>
      <c r="AX12" s="275">
        <v>47.116290323000001</v>
      </c>
      <c r="AY12" s="275">
        <v>56.259516128999998</v>
      </c>
      <c r="AZ12" s="275">
        <v>49.096964286000002</v>
      </c>
      <c r="BA12" s="275">
        <v>39.575000000000003</v>
      </c>
      <c r="BB12" s="275">
        <v>40.917000000000002</v>
      </c>
      <c r="BC12" s="275">
        <v>26.029032258000001</v>
      </c>
      <c r="BD12" s="275">
        <v>52.067999999999998</v>
      </c>
      <c r="BE12" s="275">
        <v>55.864516129000002</v>
      </c>
      <c r="BF12" s="275">
        <v>53.543870968</v>
      </c>
      <c r="BG12" s="275">
        <v>52.700166666999998</v>
      </c>
      <c r="BH12" s="275">
        <v>41.151809999999998</v>
      </c>
      <c r="BI12" s="275">
        <v>44.575099999999999</v>
      </c>
      <c r="BJ12" s="338">
        <v>51.423969999999997</v>
      </c>
      <c r="BK12" s="338">
        <v>64.929180000000002</v>
      </c>
      <c r="BL12" s="338">
        <v>55.153030000000001</v>
      </c>
      <c r="BM12" s="338">
        <v>49.955480000000001</v>
      </c>
      <c r="BN12" s="338">
        <v>42.25996</v>
      </c>
      <c r="BO12" s="338">
        <v>53.075060000000001</v>
      </c>
      <c r="BP12" s="338">
        <v>56.790349999999997</v>
      </c>
      <c r="BQ12" s="338">
        <v>61.368569999999998</v>
      </c>
      <c r="BR12" s="338">
        <v>60.555340000000001</v>
      </c>
      <c r="BS12" s="338">
        <v>54.832030000000003</v>
      </c>
      <c r="BT12" s="338">
        <v>42.368279999999999</v>
      </c>
      <c r="BU12" s="338">
        <v>43.15598</v>
      </c>
      <c r="BV12" s="338">
        <v>50.901110000000003</v>
      </c>
    </row>
    <row r="13" spans="1:74" ht="11.1" customHeight="1" x14ac:dyDescent="0.2">
      <c r="A13" s="556" t="s">
        <v>457</v>
      </c>
      <c r="B13" s="557" t="s">
        <v>458</v>
      </c>
      <c r="C13" s="275">
        <v>30.786069677</v>
      </c>
      <c r="D13" s="275">
        <v>7.1122910713999996</v>
      </c>
      <c r="E13" s="275">
        <v>8.5271706452</v>
      </c>
      <c r="F13" s="275">
        <v>2.7789733333000002</v>
      </c>
      <c r="G13" s="275">
        <v>3.5253093548000001</v>
      </c>
      <c r="H13" s="275">
        <v>1.6685786667</v>
      </c>
      <c r="I13" s="275">
        <v>3.2913245161</v>
      </c>
      <c r="J13" s="275">
        <v>3.1332358065000001</v>
      </c>
      <c r="K13" s="275">
        <v>4.0192126666999997</v>
      </c>
      <c r="L13" s="275">
        <v>3.96427</v>
      </c>
      <c r="M13" s="275">
        <v>3.5308730000000002</v>
      </c>
      <c r="N13" s="275">
        <v>4.9516038709999997</v>
      </c>
      <c r="O13" s="275">
        <v>9.0601080644999996</v>
      </c>
      <c r="P13" s="275">
        <v>26.963285357</v>
      </c>
      <c r="Q13" s="275">
        <v>4.1724229032000002</v>
      </c>
      <c r="R13" s="275">
        <v>4.0769123333000001</v>
      </c>
      <c r="S13" s="275">
        <v>4.6043583870999996</v>
      </c>
      <c r="T13" s="275">
        <v>4.5660886666999998</v>
      </c>
      <c r="U13" s="275">
        <v>5.2525596773999998</v>
      </c>
      <c r="V13" s="275">
        <v>4.3102258065000001</v>
      </c>
      <c r="W13" s="275">
        <v>6.1061290000000001</v>
      </c>
      <c r="X13" s="275">
        <v>4.7022219354999999</v>
      </c>
      <c r="Y13" s="275">
        <v>2.5316316667000001</v>
      </c>
      <c r="Z13" s="275">
        <v>3.0479125805999998</v>
      </c>
      <c r="AA13" s="275">
        <v>5.3096429032000003</v>
      </c>
      <c r="AB13" s="275">
        <v>6.1524148276000004</v>
      </c>
      <c r="AC13" s="275">
        <v>3.8543448386999999</v>
      </c>
      <c r="AD13" s="275">
        <v>2.9855026667</v>
      </c>
      <c r="AE13" s="275">
        <v>3.2941016129</v>
      </c>
      <c r="AF13" s="275">
        <v>4.0990033332999998</v>
      </c>
      <c r="AG13" s="275">
        <v>4.1628777419</v>
      </c>
      <c r="AH13" s="275">
        <v>6.0482087096999999</v>
      </c>
      <c r="AI13" s="275">
        <v>4.1410166666999997</v>
      </c>
      <c r="AJ13" s="275">
        <v>2.0589896774000001</v>
      </c>
      <c r="AK13" s="275">
        <v>3.5694346666999999</v>
      </c>
      <c r="AL13" s="275">
        <v>5.1443632258000003</v>
      </c>
      <c r="AM13" s="275">
        <v>4.8633584229000002</v>
      </c>
      <c r="AN13" s="275">
        <v>3.7046372549000002</v>
      </c>
      <c r="AO13" s="275">
        <v>3.4024155598000001</v>
      </c>
      <c r="AP13" s="275">
        <v>3.4384583877999999</v>
      </c>
      <c r="AQ13" s="275">
        <v>3.0362764072999999</v>
      </c>
      <c r="AR13" s="275">
        <v>4.9398503268000002</v>
      </c>
      <c r="AS13" s="275">
        <v>2.9904927260999998</v>
      </c>
      <c r="AT13" s="275">
        <v>4.0129791271000004</v>
      </c>
      <c r="AU13" s="275">
        <v>3.6705285402999999</v>
      </c>
      <c r="AV13" s="275">
        <v>3.2213858318000002</v>
      </c>
      <c r="AW13" s="275">
        <v>4.3090904138999999</v>
      </c>
      <c r="AX13" s="275">
        <v>9.1909456039999995</v>
      </c>
      <c r="AY13" s="275">
        <v>19.950010753000001</v>
      </c>
      <c r="AZ13" s="275">
        <v>4.0760688609000004</v>
      </c>
      <c r="BA13" s="275">
        <v>3.6793027619999998</v>
      </c>
      <c r="BB13" s="275">
        <v>3.3957782134999999</v>
      </c>
      <c r="BC13" s="275">
        <v>4.2163679105999998</v>
      </c>
      <c r="BD13" s="275">
        <v>3.7884095860999998</v>
      </c>
      <c r="BE13" s="275">
        <v>4.2135332068000002</v>
      </c>
      <c r="BF13" s="275">
        <v>4.6666143791000003</v>
      </c>
      <c r="BG13" s="275">
        <v>4.7327984749000001</v>
      </c>
      <c r="BH13" s="275">
        <v>3.4684650000000001</v>
      </c>
      <c r="BI13" s="275">
        <v>3.6859320000000002</v>
      </c>
      <c r="BJ13" s="338">
        <v>4.9656739999999999</v>
      </c>
      <c r="BK13" s="338">
        <v>6.8730419999999999</v>
      </c>
      <c r="BL13" s="338">
        <v>5.255172</v>
      </c>
      <c r="BM13" s="338">
        <v>4.247395</v>
      </c>
      <c r="BN13" s="338">
        <v>3.0272139999999998</v>
      </c>
      <c r="BO13" s="338">
        <v>3.1533509999999998</v>
      </c>
      <c r="BP13" s="338">
        <v>3.4773909999999999</v>
      </c>
      <c r="BQ13" s="338">
        <v>4.3775899999999996</v>
      </c>
      <c r="BR13" s="338">
        <v>3.9920249999999999</v>
      </c>
      <c r="BS13" s="338">
        <v>3.6168089999999999</v>
      </c>
      <c r="BT13" s="338">
        <v>3.1441669999999999</v>
      </c>
      <c r="BU13" s="338">
        <v>3.537874</v>
      </c>
      <c r="BV13" s="338">
        <v>4.7443489999999997</v>
      </c>
    </row>
    <row r="14" spans="1:74" ht="11.1" customHeight="1" x14ac:dyDescent="0.2">
      <c r="A14" s="581"/>
      <c r="B14" s="131" t="s">
        <v>459</v>
      </c>
      <c r="C14" s="251"/>
      <c r="D14" s="251"/>
      <c r="E14" s="251"/>
      <c r="F14" s="251"/>
      <c r="G14" s="251"/>
      <c r="H14" s="251"/>
      <c r="I14" s="251"/>
      <c r="J14" s="251"/>
      <c r="K14" s="251"/>
      <c r="L14" s="251"/>
      <c r="M14" s="251"/>
      <c r="N14" s="251"/>
      <c r="O14" s="251"/>
      <c r="P14" s="251"/>
      <c r="Q14" s="251"/>
      <c r="R14" s="251"/>
      <c r="S14" s="251"/>
      <c r="T14" s="251"/>
      <c r="U14" s="251"/>
      <c r="V14" s="251"/>
      <c r="W14" s="251"/>
      <c r="X14" s="251"/>
      <c r="Y14" s="251"/>
      <c r="Z14" s="251"/>
      <c r="AA14" s="251"/>
      <c r="AB14" s="251"/>
      <c r="AC14" s="251"/>
      <c r="AD14" s="251"/>
      <c r="AE14" s="251"/>
      <c r="AF14" s="251"/>
      <c r="AG14" s="251"/>
      <c r="AH14" s="251"/>
      <c r="AI14" s="251"/>
      <c r="AJ14" s="251"/>
      <c r="AK14" s="251"/>
      <c r="AL14" s="251"/>
      <c r="AM14" s="251"/>
      <c r="AN14" s="251"/>
      <c r="AO14" s="251"/>
      <c r="AP14" s="251"/>
      <c r="AQ14" s="251"/>
      <c r="AR14" s="251"/>
      <c r="AS14" s="251"/>
      <c r="AT14" s="251"/>
      <c r="AU14" s="251"/>
      <c r="AV14" s="251"/>
      <c r="AW14" s="251"/>
      <c r="AX14" s="251"/>
      <c r="AY14" s="251"/>
      <c r="AZ14" s="251"/>
      <c r="BA14" s="251"/>
      <c r="BB14" s="251"/>
      <c r="BC14" s="251"/>
      <c r="BD14" s="251"/>
      <c r="BE14" s="251"/>
      <c r="BF14" s="251"/>
      <c r="BG14" s="251"/>
      <c r="BH14" s="251"/>
      <c r="BI14" s="251"/>
      <c r="BJ14" s="364"/>
      <c r="BK14" s="364"/>
      <c r="BL14" s="364"/>
      <c r="BM14" s="364"/>
      <c r="BN14" s="364"/>
      <c r="BO14" s="364"/>
      <c r="BP14" s="364"/>
      <c r="BQ14" s="364"/>
      <c r="BR14" s="364"/>
      <c r="BS14" s="364"/>
      <c r="BT14" s="364"/>
      <c r="BU14" s="364"/>
      <c r="BV14" s="364"/>
    </row>
    <row r="15" spans="1:74" ht="11.1" customHeight="1" x14ac:dyDescent="0.2">
      <c r="A15" s="556" t="s">
        <v>460</v>
      </c>
      <c r="B15" s="557" t="s">
        <v>448</v>
      </c>
      <c r="C15" s="275">
        <v>162.32245161</v>
      </c>
      <c r="D15" s="275">
        <v>172.07892856999999</v>
      </c>
      <c r="E15" s="275">
        <v>152.90312903</v>
      </c>
      <c r="F15" s="275">
        <v>121.12986667</v>
      </c>
      <c r="G15" s="275">
        <v>101.88435484</v>
      </c>
      <c r="H15" s="275">
        <v>123.74386667</v>
      </c>
      <c r="I15" s="275">
        <v>118.68467742</v>
      </c>
      <c r="J15" s="275">
        <v>103.68467742</v>
      </c>
      <c r="K15" s="275">
        <v>90.744900000000001</v>
      </c>
      <c r="L15" s="275">
        <v>75.703483871000003</v>
      </c>
      <c r="M15" s="275">
        <v>110.81243333</v>
      </c>
      <c r="N15" s="275">
        <v>107.63280645</v>
      </c>
      <c r="O15" s="275">
        <v>138.92890323</v>
      </c>
      <c r="P15" s="275">
        <v>154.09153570999999</v>
      </c>
      <c r="Q15" s="275">
        <v>108.93890322999999</v>
      </c>
      <c r="R15" s="275">
        <v>70.664333333000002</v>
      </c>
      <c r="S15" s="275">
        <v>87.640580645</v>
      </c>
      <c r="T15" s="275">
        <v>87.712566667000004</v>
      </c>
      <c r="U15" s="275">
        <v>94.115741935000003</v>
      </c>
      <c r="V15" s="275">
        <v>99.860064515999994</v>
      </c>
      <c r="W15" s="275">
        <v>92.724433332999993</v>
      </c>
      <c r="X15" s="275">
        <v>58.375290323000002</v>
      </c>
      <c r="Y15" s="275">
        <v>77.844533333000001</v>
      </c>
      <c r="Z15" s="275">
        <v>69.143516129000005</v>
      </c>
      <c r="AA15" s="275">
        <v>109.47922581</v>
      </c>
      <c r="AB15" s="275">
        <v>94.494724137999995</v>
      </c>
      <c r="AC15" s="275">
        <v>50.449870967999999</v>
      </c>
      <c r="AD15" s="275">
        <v>61.959200000000003</v>
      </c>
      <c r="AE15" s="275">
        <v>66.445645161000002</v>
      </c>
      <c r="AF15" s="275">
        <v>82.411966667000002</v>
      </c>
      <c r="AG15" s="275">
        <v>108.39187097</v>
      </c>
      <c r="AH15" s="275">
        <v>107.39922581</v>
      </c>
      <c r="AI15" s="275">
        <v>82.762233332999998</v>
      </c>
      <c r="AJ15" s="275">
        <v>56.194806452000002</v>
      </c>
      <c r="AK15" s="275">
        <v>64.559033333000002</v>
      </c>
      <c r="AL15" s="275">
        <v>100.56348387</v>
      </c>
      <c r="AM15" s="275">
        <v>82.663516129000001</v>
      </c>
      <c r="AN15" s="275">
        <v>74.357071429000001</v>
      </c>
      <c r="AO15" s="275">
        <v>83.592354838999995</v>
      </c>
      <c r="AP15" s="275">
        <v>58.946633333000001</v>
      </c>
      <c r="AQ15" s="275">
        <v>66.454096774000007</v>
      </c>
      <c r="AR15" s="275">
        <v>71.891733333000005</v>
      </c>
      <c r="AS15" s="275">
        <v>82.336516129000003</v>
      </c>
      <c r="AT15" s="275">
        <v>70.464419355000004</v>
      </c>
      <c r="AU15" s="275">
        <v>56.042233332999999</v>
      </c>
      <c r="AV15" s="275">
        <v>47.432354838999998</v>
      </c>
      <c r="AW15" s="275">
        <v>64.874466666999993</v>
      </c>
      <c r="AX15" s="275">
        <v>93.690806452000004</v>
      </c>
      <c r="AY15" s="275">
        <v>96.352580645000003</v>
      </c>
      <c r="AZ15" s="275">
        <v>68.312892856999994</v>
      </c>
      <c r="BA15" s="275">
        <v>64.098612903000003</v>
      </c>
      <c r="BB15" s="275">
        <v>66.098933333000005</v>
      </c>
      <c r="BC15" s="275">
        <v>58.18</v>
      </c>
      <c r="BD15" s="275">
        <v>66.137166667000002</v>
      </c>
      <c r="BE15" s="275">
        <v>77.877935484000005</v>
      </c>
      <c r="BF15" s="275">
        <v>74.793935484000002</v>
      </c>
      <c r="BG15" s="275">
        <v>52.650633333000002</v>
      </c>
      <c r="BH15" s="275">
        <v>112.6435</v>
      </c>
      <c r="BI15" s="275">
        <v>103.7658</v>
      </c>
      <c r="BJ15" s="338">
        <v>125.75709999999999</v>
      </c>
      <c r="BK15" s="338">
        <v>104.88330000000001</v>
      </c>
      <c r="BL15" s="338">
        <v>95.990319999999997</v>
      </c>
      <c r="BM15" s="338">
        <v>81.402919999999995</v>
      </c>
      <c r="BN15" s="338">
        <v>33.749339999999997</v>
      </c>
      <c r="BO15" s="338">
        <v>25.700399999999998</v>
      </c>
      <c r="BP15" s="338">
        <v>61.716920000000002</v>
      </c>
      <c r="BQ15" s="338">
        <v>58.37086</v>
      </c>
      <c r="BR15" s="338">
        <v>48.60125</v>
      </c>
      <c r="BS15" s="338">
        <v>21.863880000000002</v>
      </c>
      <c r="BT15" s="338">
        <v>73.351219999999998</v>
      </c>
      <c r="BU15" s="338">
        <v>79.402259999999998</v>
      </c>
      <c r="BV15" s="338">
        <v>107.24809999999999</v>
      </c>
    </row>
    <row r="16" spans="1:74" ht="11.1" customHeight="1" x14ac:dyDescent="0.2">
      <c r="A16" s="556" t="s">
        <v>461</v>
      </c>
      <c r="B16" s="557" t="s">
        <v>450</v>
      </c>
      <c r="C16" s="275">
        <v>3073.1039999999998</v>
      </c>
      <c r="D16" s="275">
        <v>3358.1801786000001</v>
      </c>
      <c r="E16" s="275">
        <v>3245.7293226000002</v>
      </c>
      <c r="F16" s="275">
        <v>3165.8843999999999</v>
      </c>
      <c r="G16" s="275">
        <v>3503.0609355000001</v>
      </c>
      <c r="H16" s="275">
        <v>4546.8564667000001</v>
      </c>
      <c r="I16" s="275">
        <v>5380.5842258000002</v>
      </c>
      <c r="J16" s="275">
        <v>4886.3932903000004</v>
      </c>
      <c r="K16" s="275">
        <v>4573.1747333000003</v>
      </c>
      <c r="L16" s="275">
        <v>4105.8469032000003</v>
      </c>
      <c r="M16" s="275">
        <v>3480.1568000000002</v>
      </c>
      <c r="N16" s="275">
        <v>3721.0955161000002</v>
      </c>
      <c r="O16" s="275">
        <v>3606.9043225999999</v>
      </c>
      <c r="P16" s="275">
        <v>3263.0475000000001</v>
      </c>
      <c r="Q16" s="275">
        <v>3896.7602581000001</v>
      </c>
      <c r="R16" s="275">
        <v>3500.5189332999998</v>
      </c>
      <c r="S16" s="275">
        <v>4179.1440645000002</v>
      </c>
      <c r="T16" s="275">
        <v>4568.7839333000002</v>
      </c>
      <c r="U16" s="275">
        <v>5812.125129</v>
      </c>
      <c r="V16" s="275">
        <v>5838.6579355000003</v>
      </c>
      <c r="W16" s="275">
        <v>5162.8723332999998</v>
      </c>
      <c r="X16" s="275">
        <v>4395.1115160999998</v>
      </c>
      <c r="Y16" s="275">
        <v>4033.5933666999999</v>
      </c>
      <c r="Z16" s="275">
        <v>3751.8176451999998</v>
      </c>
      <c r="AA16" s="275">
        <v>3759.0854515999999</v>
      </c>
      <c r="AB16" s="275">
        <v>3631.2626206999998</v>
      </c>
      <c r="AC16" s="275">
        <v>3716.8133548000001</v>
      </c>
      <c r="AD16" s="275">
        <v>4003.6389666999999</v>
      </c>
      <c r="AE16" s="275">
        <v>4292.4941289999997</v>
      </c>
      <c r="AF16" s="275">
        <v>5188.8120667000003</v>
      </c>
      <c r="AG16" s="275">
        <v>6477.3220645000001</v>
      </c>
      <c r="AH16" s="275">
        <v>6687.2150645000002</v>
      </c>
      <c r="AI16" s="275">
        <v>5148.7179999999998</v>
      </c>
      <c r="AJ16" s="275">
        <v>3985.1826452</v>
      </c>
      <c r="AK16" s="275">
        <v>3656.3316</v>
      </c>
      <c r="AL16" s="275">
        <v>3749.8477097</v>
      </c>
      <c r="AM16" s="275">
        <v>3764.6302258000001</v>
      </c>
      <c r="AN16" s="275">
        <v>3651.1007143000002</v>
      </c>
      <c r="AO16" s="275">
        <v>3772.2685806</v>
      </c>
      <c r="AP16" s="275">
        <v>3535.1921000000002</v>
      </c>
      <c r="AQ16" s="275">
        <v>3440.6080645000002</v>
      </c>
      <c r="AR16" s="275">
        <v>4609.6876000000002</v>
      </c>
      <c r="AS16" s="275">
        <v>5636.8353225999999</v>
      </c>
      <c r="AT16" s="275">
        <v>5296.1345484000003</v>
      </c>
      <c r="AU16" s="275">
        <v>4822.0178333000003</v>
      </c>
      <c r="AV16" s="275">
        <v>4327.4704516000002</v>
      </c>
      <c r="AW16" s="275">
        <v>3561.6693332999998</v>
      </c>
      <c r="AX16" s="275">
        <v>3794.8238710000001</v>
      </c>
      <c r="AY16" s="275">
        <v>3418.9966451999999</v>
      </c>
      <c r="AZ16" s="275">
        <v>4249.8517856999997</v>
      </c>
      <c r="BA16" s="275">
        <v>3817.2761934999999</v>
      </c>
      <c r="BB16" s="275">
        <v>3544.9315333</v>
      </c>
      <c r="BC16" s="275">
        <v>3616.1128709999998</v>
      </c>
      <c r="BD16" s="275">
        <v>4531.0782667000003</v>
      </c>
      <c r="BE16" s="275">
        <v>5953.5134194000002</v>
      </c>
      <c r="BF16" s="275">
        <v>6308.7651612999998</v>
      </c>
      <c r="BG16" s="275">
        <v>5187.0358333000004</v>
      </c>
      <c r="BH16" s="275">
        <v>4295.42</v>
      </c>
      <c r="BI16" s="275">
        <v>3910.5650000000001</v>
      </c>
      <c r="BJ16" s="338">
        <v>3886.3229999999999</v>
      </c>
      <c r="BK16" s="338">
        <v>3751.3560000000002</v>
      </c>
      <c r="BL16" s="338">
        <v>3923.799</v>
      </c>
      <c r="BM16" s="338">
        <v>3972.451</v>
      </c>
      <c r="BN16" s="338">
        <v>3678.0450000000001</v>
      </c>
      <c r="BO16" s="338">
        <v>4173.2979999999998</v>
      </c>
      <c r="BP16" s="338">
        <v>5408.1679999999997</v>
      </c>
      <c r="BQ16" s="338">
        <v>6222.77</v>
      </c>
      <c r="BR16" s="338">
        <v>5938.7790000000005</v>
      </c>
      <c r="BS16" s="338">
        <v>4914.6639999999998</v>
      </c>
      <c r="BT16" s="338">
        <v>4602.5129999999999</v>
      </c>
      <c r="BU16" s="338">
        <v>4359.6469999999999</v>
      </c>
      <c r="BV16" s="338">
        <v>4241.59</v>
      </c>
    </row>
    <row r="17" spans="1:74" ht="11.1" customHeight="1" x14ac:dyDescent="0.2">
      <c r="A17" s="558" t="s">
        <v>462</v>
      </c>
      <c r="B17" s="559" t="s">
        <v>452</v>
      </c>
      <c r="C17" s="275">
        <v>173.71921806</v>
      </c>
      <c r="D17" s="275">
        <v>47.346972143000002</v>
      </c>
      <c r="E17" s="275">
        <v>46.611806129000001</v>
      </c>
      <c r="F17" s="275">
        <v>2.9079866666999998</v>
      </c>
      <c r="G17" s="275">
        <v>4.3004648387</v>
      </c>
      <c r="H17" s="275">
        <v>3.7297743333</v>
      </c>
      <c r="I17" s="275">
        <v>5.7807087096999998</v>
      </c>
      <c r="J17" s="275">
        <v>6.4819022580999999</v>
      </c>
      <c r="K17" s="275">
        <v>3.6480196667000002</v>
      </c>
      <c r="L17" s="275">
        <v>2.6841300000000001</v>
      </c>
      <c r="M17" s="275">
        <v>4.3832209999999998</v>
      </c>
      <c r="N17" s="275">
        <v>7.6630745161</v>
      </c>
      <c r="O17" s="275">
        <v>39.599511935000002</v>
      </c>
      <c r="P17" s="275">
        <v>191.91176464</v>
      </c>
      <c r="Q17" s="275">
        <v>12.080884515999999</v>
      </c>
      <c r="R17" s="275">
        <v>3.4696836666999999</v>
      </c>
      <c r="S17" s="275">
        <v>4.5183783871000003</v>
      </c>
      <c r="T17" s="275">
        <v>3.6330290000000001</v>
      </c>
      <c r="U17" s="275">
        <v>8.5641406452000002</v>
      </c>
      <c r="V17" s="275">
        <v>6.7177429031999996</v>
      </c>
      <c r="W17" s="275">
        <v>7.5440283333</v>
      </c>
      <c r="X17" s="275">
        <v>3.8946732258000001</v>
      </c>
      <c r="Y17" s="275">
        <v>4.0448526666999998</v>
      </c>
      <c r="Z17" s="275">
        <v>3.9867845161000002</v>
      </c>
      <c r="AA17" s="275">
        <v>11.650656129</v>
      </c>
      <c r="AB17" s="275">
        <v>22.893708965999998</v>
      </c>
      <c r="AC17" s="275">
        <v>3.3660777418999999</v>
      </c>
      <c r="AD17" s="275">
        <v>3.7565943332999998</v>
      </c>
      <c r="AE17" s="275">
        <v>3.6482754839</v>
      </c>
      <c r="AF17" s="275">
        <v>4.0730946667000003</v>
      </c>
      <c r="AG17" s="275">
        <v>10.449498387</v>
      </c>
      <c r="AH17" s="275">
        <v>12.994212902999999</v>
      </c>
      <c r="AI17" s="275">
        <v>6.6312280000000001</v>
      </c>
      <c r="AJ17" s="275">
        <v>6.7362916128999997</v>
      </c>
      <c r="AK17" s="275">
        <v>6.5094073333000004</v>
      </c>
      <c r="AL17" s="275">
        <v>11.397091613000001</v>
      </c>
      <c r="AM17" s="275">
        <v>7.3118013915000004</v>
      </c>
      <c r="AN17" s="275">
        <v>7.2909927638000003</v>
      </c>
      <c r="AO17" s="275">
        <v>3.9095131773</v>
      </c>
      <c r="AP17" s="275">
        <v>2.4246668845000001</v>
      </c>
      <c r="AQ17" s="275">
        <v>4.0900649378000002</v>
      </c>
      <c r="AR17" s="275">
        <v>4.8211058824000004</v>
      </c>
      <c r="AS17" s="275">
        <v>3.7166907021000002</v>
      </c>
      <c r="AT17" s="275">
        <v>4.3664518237000003</v>
      </c>
      <c r="AU17" s="275">
        <v>3.6949762527000001</v>
      </c>
      <c r="AV17" s="275">
        <v>2.2232852625000001</v>
      </c>
      <c r="AW17" s="275">
        <v>4.0447326797000001</v>
      </c>
      <c r="AX17" s="275">
        <v>56.134456040000003</v>
      </c>
      <c r="AY17" s="275">
        <v>146.11480707999999</v>
      </c>
      <c r="AZ17" s="275">
        <v>4.1007787115000003</v>
      </c>
      <c r="BA17" s="275">
        <v>3.9039622602000001</v>
      </c>
      <c r="BB17" s="275">
        <v>5.6526111110999997</v>
      </c>
      <c r="BC17" s="275">
        <v>5.9184524562999998</v>
      </c>
      <c r="BD17" s="275">
        <v>6.0777037037000001</v>
      </c>
      <c r="BE17" s="275">
        <v>6.1999270504000004</v>
      </c>
      <c r="BF17" s="275">
        <v>7.8382104152999998</v>
      </c>
      <c r="BG17" s="275">
        <v>4.3006448802000001</v>
      </c>
      <c r="BH17" s="275">
        <v>3.9536790000000002</v>
      </c>
      <c r="BI17" s="275">
        <v>5.9590880000000004</v>
      </c>
      <c r="BJ17" s="338">
        <v>10.41615</v>
      </c>
      <c r="BK17" s="338">
        <v>47.21416</v>
      </c>
      <c r="BL17" s="338">
        <v>12.65555</v>
      </c>
      <c r="BM17" s="338">
        <v>6.874765</v>
      </c>
      <c r="BN17" s="338">
        <v>2.7823730000000002</v>
      </c>
      <c r="BO17" s="338">
        <v>3.9459900000000001</v>
      </c>
      <c r="BP17" s="338">
        <v>5.1163119999999997</v>
      </c>
      <c r="BQ17" s="338">
        <v>8.5661819999999995</v>
      </c>
      <c r="BR17" s="338">
        <v>6.3742140000000003</v>
      </c>
      <c r="BS17" s="338">
        <v>4.5162000000000004</v>
      </c>
      <c r="BT17" s="338">
        <v>4.1295650000000004</v>
      </c>
      <c r="BU17" s="338">
        <v>5.7113620000000003</v>
      </c>
      <c r="BV17" s="338">
        <v>10.828749999999999</v>
      </c>
    </row>
    <row r="18" spans="1:74" ht="11.1" customHeight="1" x14ac:dyDescent="0.2">
      <c r="A18" s="581"/>
      <c r="B18" s="131" t="s">
        <v>463</v>
      </c>
      <c r="C18" s="251"/>
      <c r="D18" s="251"/>
      <c r="E18" s="251"/>
      <c r="F18" s="251"/>
      <c r="G18" s="251"/>
      <c r="H18" s="251"/>
      <c r="I18" s="251"/>
      <c r="J18" s="251"/>
      <c r="K18" s="251"/>
      <c r="L18" s="251"/>
      <c r="M18" s="251"/>
      <c r="N18" s="251"/>
      <c r="O18" s="251"/>
      <c r="P18" s="251"/>
      <c r="Q18" s="251"/>
      <c r="R18" s="251"/>
      <c r="S18" s="251"/>
      <c r="T18" s="251"/>
      <c r="U18" s="251"/>
      <c r="V18" s="251"/>
      <c r="W18" s="251"/>
      <c r="X18" s="251"/>
      <c r="Y18" s="251"/>
      <c r="Z18" s="251"/>
      <c r="AA18" s="251"/>
      <c r="AB18" s="251"/>
      <c r="AC18" s="251"/>
      <c r="AD18" s="251"/>
      <c r="AE18" s="251"/>
      <c r="AF18" s="251"/>
      <c r="AG18" s="251"/>
      <c r="AH18" s="251"/>
      <c r="AI18" s="251"/>
      <c r="AJ18" s="251"/>
      <c r="AK18" s="251"/>
      <c r="AL18" s="251"/>
      <c r="AM18" s="251"/>
      <c r="AN18" s="251"/>
      <c r="AO18" s="251"/>
      <c r="AP18" s="251"/>
      <c r="AQ18" s="251"/>
      <c r="AR18" s="251"/>
      <c r="AS18" s="251"/>
      <c r="AT18" s="251"/>
      <c r="AU18" s="251"/>
      <c r="AV18" s="251"/>
      <c r="AW18" s="251"/>
      <c r="AX18" s="251"/>
      <c r="AY18" s="251"/>
      <c r="AZ18" s="251"/>
      <c r="BA18" s="251"/>
      <c r="BB18" s="251"/>
      <c r="BC18" s="251"/>
      <c r="BD18" s="251"/>
      <c r="BE18" s="251"/>
      <c r="BF18" s="251"/>
      <c r="BG18" s="251"/>
      <c r="BH18" s="251"/>
      <c r="BI18" s="251"/>
      <c r="BJ18" s="364"/>
      <c r="BK18" s="364"/>
      <c r="BL18" s="364"/>
      <c r="BM18" s="364"/>
      <c r="BN18" s="364"/>
      <c r="BO18" s="364"/>
      <c r="BP18" s="364"/>
      <c r="BQ18" s="364"/>
      <c r="BR18" s="364"/>
      <c r="BS18" s="364"/>
      <c r="BT18" s="364"/>
      <c r="BU18" s="364"/>
      <c r="BV18" s="364"/>
    </row>
    <row r="19" spans="1:74" ht="11.1" customHeight="1" x14ac:dyDescent="0.2">
      <c r="A19" s="556" t="s">
        <v>464</v>
      </c>
      <c r="B19" s="557" t="s">
        <v>448</v>
      </c>
      <c r="C19" s="275">
        <v>1144.1655006000001</v>
      </c>
      <c r="D19" s="275">
        <v>1159.9529339000001</v>
      </c>
      <c r="E19" s="275">
        <v>954.53282258000002</v>
      </c>
      <c r="F19" s="275">
        <v>810.44622232999996</v>
      </c>
      <c r="G19" s="275">
        <v>954.90745097000001</v>
      </c>
      <c r="H19" s="275">
        <v>1115.2387409999999</v>
      </c>
      <c r="I19" s="275">
        <v>1167.1814439</v>
      </c>
      <c r="J19" s="275">
        <v>1132.4863516</v>
      </c>
      <c r="K19" s="275">
        <v>1036.5221770000001</v>
      </c>
      <c r="L19" s="275">
        <v>807.97909129000004</v>
      </c>
      <c r="M19" s="275">
        <v>877.03479300000004</v>
      </c>
      <c r="N19" s="275">
        <v>876.70863839000003</v>
      </c>
      <c r="O19" s="275">
        <v>937.11972934999994</v>
      </c>
      <c r="P19" s="275">
        <v>1013.9484657</v>
      </c>
      <c r="Q19" s="275">
        <v>724.62638645000004</v>
      </c>
      <c r="R19" s="275">
        <v>624.82394033000003</v>
      </c>
      <c r="S19" s="275">
        <v>795.45932258000005</v>
      </c>
      <c r="T19" s="275">
        <v>1032.7481473</v>
      </c>
      <c r="U19" s="275">
        <v>1096.4144619000001</v>
      </c>
      <c r="V19" s="275">
        <v>1035.5108848</v>
      </c>
      <c r="W19" s="275">
        <v>925.16809833000002</v>
      </c>
      <c r="X19" s="275">
        <v>673.94843000000003</v>
      </c>
      <c r="Y19" s="275">
        <v>635.76466067000001</v>
      </c>
      <c r="Z19" s="275">
        <v>599.32715289999999</v>
      </c>
      <c r="AA19" s="275">
        <v>786.66854161000003</v>
      </c>
      <c r="AB19" s="275">
        <v>715.69482655000002</v>
      </c>
      <c r="AC19" s="275">
        <v>513.07357935000005</v>
      </c>
      <c r="AD19" s="275">
        <v>540.94153800000004</v>
      </c>
      <c r="AE19" s="275">
        <v>649.61858065000001</v>
      </c>
      <c r="AF19" s="275">
        <v>965.40293299999996</v>
      </c>
      <c r="AG19" s="275">
        <v>1084.1876454999999</v>
      </c>
      <c r="AH19" s="275">
        <v>1062.1728499999999</v>
      </c>
      <c r="AI19" s="275">
        <v>951.25467600000002</v>
      </c>
      <c r="AJ19" s="275">
        <v>789.30062096999995</v>
      </c>
      <c r="AK19" s="275">
        <v>670.25591099999997</v>
      </c>
      <c r="AL19" s="275">
        <v>903.59990645000005</v>
      </c>
      <c r="AM19" s="275">
        <v>850.10647638</v>
      </c>
      <c r="AN19" s="275">
        <v>666.21652489999997</v>
      </c>
      <c r="AO19" s="275">
        <v>627.14683502000003</v>
      </c>
      <c r="AP19" s="275">
        <v>645.60517533999996</v>
      </c>
      <c r="AQ19" s="275">
        <v>749.72643662999997</v>
      </c>
      <c r="AR19" s="275">
        <v>887.72560266999994</v>
      </c>
      <c r="AS19" s="275">
        <v>991.21140978999995</v>
      </c>
      <c r="AT19" s="275">
        <v>927.30181797</v>
      </c>
      <c r="AU19" s="275">
        <v>784.35011985000006</v>
      </c>
      <c r="AV19" s="275">
        <v>680.31793848999996</v>
      </c>
      <c r="AW19" s="275">
        <v>667.76142055000003</v>
      </c>
      <c r="AX19" s="275">
        <v>764.29883305999999</v>
      </c>
      <c r="AY19" s="275">
        <v>884.65136933999997</v>
      </c>
      <c r="AZ19" s="275">
        <v>588.96922667000001</v>
      </c>
      <c r="BA19" s="275">
        <v>497.12177628000001</v>
      </c>
      <c r="BB19" s="275">
        <v>513.50813332999996</v>
      </c>
      <c r="BC19" s="275">
        <v>662.84464516000003</v>
      </c>
      <c r="BD19" s="275">
        <v>833.72491707999995</v>
      </c>
      <c r="BE19" s="275">
        <v>855.12013205999995</v>
      </c>
      <c r="BF19" s="275">
        <v>856.43998457999999</v>
      </c>
      <c r="BG19" s="275">
        <v>748.06157025000005</v>
      </c>
      <c r="BH19" s="275">
        <v>616.68020000000001</v>
      </c>
      <c r="BI19" s="275">
        <v>716.89080000000001</v>
      </c>
      <c r="BJ19" s="338">
        <v>747.50689999999997</v>
      </c>
      <c r="BK19" s="338">
        <v>871.88379999999995</v>
      </c>
      <c r="BL19" s="338">
        <v>663.13530000000003</v>
      </c>
      <c r="BM19" s="338">
        <v>518.55020000000002</v>
      </c>
      <c r="BN19" s="338">
        <v>471.8331</v>
      </c>
      <c r="BO19" s="338">
        <v>588.99720000000002</v>
      </c>
      <c r="BP19" s="338">
        <v>678.94330000000002</v>
      </c>
      <c r="BQ19" s="338">
        <v>778.38750000000005</v>
      </c>
      <c r="BR19" s="338">
        <v>838.72280000000001</v>
      </c>
      <c r="BS19" s="338">
        <v>637.83550000000002</v>
      </c>
      <c r="BT19" s="338">
        <v>570.78319999999997</v>
      </c>
      <c r="BU19" s="338">
        <v>543.5992</v>
      </c>
      <c r="BV19" s="338">
        <v>674.24210000000005</v>
      </c>
    </row>
    <row r="20" spans="1:74" ht="11.1" customHeight="1" x14ac:dyDescent="0.2">
      <c r="A20" s="556" t="s">
        <v>465</v>
      </c>
      <c r="B20" s="557" t="s">
        <v>450</v>
      </c>
      <c r="C20" s="275">
        <v>12866.004516000001</v>
      </c>
      <c r="D20" s="275">
        <v>11050.465643</v>
      </c>
      <c r="E20" s="275">
        <v>11015.863902999999</v>
      </c>
      <c r="F20" s="275">
        <v>11546.45</v>
      </c>
      <c r="G20" s="275">
        <v>13037.762419000001</v>
      </c>
      <c r="H20" s="275">
        <v>14769.216133</v>
      </c>
      <c r="I20" s="275">
        <v>15631.811419</v>
      </c>
      <c r="J20" s="275">
        <v>17238.751452</v>
      </c>
      <c r="K20" s="275">
        <v>14628.143067000001</v>
      </c>
      <c r="L20" s="275">
        <v>12645.671387</v>
      </c>
      <c r="M20" s="275">
        <v>11743.195299999999</v>
      </c>
      <c r="N20" s="275">
        <v>12028.644161</v>
      </c>
      <c r="O20" s="275">
        <v>14232.739031999999</v>
      </c>
      <c r="P20" s="275">
        <v>14891.440821</v>
      </c>
      <c r="Q20" s="275">
        <v>13914.475710000001</v>
      </c>
      <c r="R20" s="275">
        <v>13866.795633</v>
      </c>
      <c r="S20" s="275">
        <v>15046.63429</v>
      </c>
      <c r="T20" s="275">
        <v>17965.843733000002</v>
      </c>
      <c r="U20" s="275">
        <v>19856.664387000001</v>
      </c>
      <c r="V20" s="275">
        <v>19236.640805999999</v>
      </c>
      <c r="W20" s="275">
        <v>17035.706233000001</v>
      </c>
      <c r="X20" s="275">
        <v>14615.602709999999</v>
      </c>
      <c r="Y20" s="275">
        <v>14617.1351</v>
      </c>
      <c r="Z20" s="275">
        <v>14906.375871</v>
      </c>
      <c r="AA20" s="275">
        <v>14506.246547999999</v>
      </c>
      <c r="AB20" s="275">
        <v>13922.684552000001</v>
      </c>
      <c r="AC20" s="275">
        <v>14614.436032</v>
      </c>
      <c r="AD20" s="275">
        <v>14470.001333</v>
      </c>
      <c r="AE20" s="275">
        <v>15966.082</v>
      </c>
      <c r="AF20" s="275">
        <v>19100.281200000001</v>
      </c>
      <c r="AG20" s="275">
        <v>20864.808968000001</v>
      </c>
      <c r="AH20" s="275">
        <v>20492.202968000001</v>
      </c>
      <c r="AI20" s="275">
        <v>17883.059432999999</v>
      </c>
      <c r="AJ20" s="275">
        <v>13934.742355</v>
      </c>
      <c r="AK20" s="275">
        <v>12995.018233000001</v>
      </c>
      <c r="AL20" s="275">
        <v>12173.977258000001</v>
      </c>
      <c r="AM20" s="275">
        <v>11809.056742000001</v>
      </c>
      <c r="AN20" s="275">
        <v>12090.728143</v>
      </c>
      <c r="AO20" s="275">
        <v>13408.430677</v>
      </c>
      <c r="AP20" s="275">
        <v>13441.299067</v>
      </c>
      <c r="AQ20" s="275">
        <v>14748.866871</v>
      </c>
      <c r="AR20" s="275">
        <v>17405.127700000001</v>
      </c>
      <c r="AS20" s="275">
        <v>20412.301387</v>
      </c>
      <c r="AT20" s="275">
        <v>19140.111613000001</v>
      </c>
      <c r="AU20" s="275">
        <v>16477.912333</v>
      </c>
      <c r="AV20" s="275">
        <v>14201.205452</v>
      </c>
      <c r="AW20" s="275">
        <v>12914.260899999999</v>
      </c>
      <c r="AX20" s="275">
        <v>14695.499645</v>
      </c>
      <c r="AY20" s="275">
        <v>15478.824452000001</v>
      </c>
      <c r="AZ20" s="275">
        <v>14619.146929</v>
      </c>
      <c r="BA20" s="275">
        <v>14081.829581</v>
      </c>
      <c r="BB20" s="275">
        <v>14376.864667</v>
      </c>
      <c r="BC20" s="275">
        <v>17616.125129</v>
      </c>
      <c r="BD20" s="275">
        <v>19768.560867</v>
      </c>
      <c r="BE20" s="275">
        <v>22817.504581000001</v>
      </c>
      <c r="BF20" s="275">
        <v>21903.586194</v>
      </c>
      <c r="BG20" s="275">
        <v>20594.939732999999</v>
      </c>
      <c r="BH20" s="275">
        <v>16117.11</v>
      </c>
      <c r="BI20" s="275">
        <v>13773.09</v>
      </c>
      <c r="BJ20" s="338">
        <v>14433.87</v>
      </c>
      <c r="BK20" s="338">
        <v>14576.82</v>
      </c>
      <c r="BL20" s="338">
        <v>14032.35</v>
      </c>
      <c r="BM20" s="338">
        <v>13593.72</v>
      </c>
      <c r="BN20" s="338">
        <v>13919.05</v>
      </c>
      <c r="BO20" s="338">
        <v>16606.79</v>
      </c>
      <c r="BP20" s="338">
        <v>19837.150000000001</v>
      </c>
      <c r="BQ20" s="338">
        <v>22381.99</v>
      </c>
      <c r="BR20" s="338">
        <v>22623.53</v>
      </c>
      <c r="BS20" s="338">
        <v>18125.09</v>
      </c>
      <c r="BT20" s="338">
        <v>15140.51</v>
      </c>
      <c r="BU20" s="338">
        <v>14275.28</v>
      </c>
      <c r="BV20" s="338">
        <v>14835.65</v>
      </c>
    </row>
    <row r="21" spans="1:74" ht="11.1" customHeight="1" x14ac:dyDescent="0.2">
      <c r="A21" s="558" t="s">
        <v>466</v>
      </c>
      <c r="B21" s="559" t="s">
        <v>452</v>
      </c>
      <c r="C21" s="275">
        <v>160.27894839000001</v>
      </c>
      <c r="D21" s="275">
        <v>64.782347142999996</v>
      </c>
      <c r="E21" s="275">
        <v>68.636702903</v>
      </c>
      <c r="F21" s="275">
        <v>43.718566666999997</v>
      </c>
      <c r="G21" s="275">
        <v>52.033741935000002</v>
      </c>
      <c r="H21" s="275">
        <v>57.788766666999997</v>
      </c>
      <c r="I21" s="275">
        <v>51.184677419000003</v>
      </c>
      <c r="J21" s="275">
        <v>50.055999999999997</v>
      </c>
      <c r="K21" s="275">
        <v>47.332099999999997</v>
      </c>
      <c r="L21" s="275">
        <v>34.308677418999999</v>
      </c>
      <c r="M21" s="275">
        <v>44.874882667000001</v>
      </c>
      <c r="N21" s="275">
        <v>56.658354838999998</v>
      </c>
      <c r="O21" s="275">
        <v>69.568598065000003</v>
      </c>
      <c r="P21" s="275">
        <v>125.55912035999999</v>
      </c>
      <c r="Q21" s="275">
        <v>38.769032258000003</v>
      </c>
      <c r="R21" s="275">
        <v>42.872133333000001</v>
      </c>
      <c r="S21" s="275">
        <v>48.865580645000001</v>
      </c>
      <c r="T21" s="275">
        <v>40.305100000000003</v>
      </c>
      <c r="U21" s="275">
        <v>57.538741934999997</v>
      </c>
      <c r="V21" s="275">
        <v>49.077258065000002</v>
      </c>
      <c r="W21" s="275">
        <v>48.381100000000004</v>
      </c>
      <c r="X21" s="275">
        <v>43.178903226000003</v>
      </c>
      <c r="Y21" s="275">
        <v>36.806800000000003</v>
      </c>
      <c r="Z21" s="275">
        <v>41.479741935</v>
      </c>
      <c r="AA21" s="275">
        <v>68.887769676999994</v>
      </c>
      <c r="AB21" s="275">
        <v>50.403448275999999</v>
      </c>
      <c r="AC21" s="275">
        <v>48.007657096999999</v>
      </c>
      <c r="AD21" s="275">
        <v>51.670779000000003</v>
      </c>
      <c r="AE21" s="275">
        <v>54.907196773999999</v>
      </c>
      <c r="AF21" s="275">
        <v>61.144241999999998</v>
      </c>
      <c r="AG21" s="275">
        <v>71.471015484000006</v>
      </c>
      <c r="AH21" s="275">
        <v>67.886451613000006</v>
      </c>
      <c r="AI21" s="275">
        <v>56.819400000000002</v>
      </c>
      <c r="AJ21" s="275">
        <v>33.425290322999999</v>
      </c>
      <c r="AK21" s="275">
        <v>47.717791667</v>
      </c>
      <c r="AL21" s="275">
        <v>49.121209032000003</v>
      </c>
      <c r="AM21" s="275">
        <v>54.300382669000001</v>
      </c>
      <c r="AN21" s="275">
        <v>44.780267274000003</v>
      </c>
      <c r="AO21" s="275">
        <v>41.528302551000003</v>
      </c>
      <c r="AP21" s="275">
        <v>23.902321569000001</v>
      </c>
      <c r="AQ21" s="275">
        <v>50.120319840000001</v>
      </c>
      <c r="AR21" s="275">
        <v>54.022366667</v>
      </c>
      <c r="AS21" s="275">
        <v>47.499419355000001</v>
      </c>
      <c r="AT21" s="275">
        <v>41.384153488999999</v>
      </c>
      <c r="AU21" s="275">
        <v>39.713566667000002</v>
      </c>
      <c r="AV21" s="275">
        <v>31.804467214999999</v>
      </c>
      <c r="AW21" s="275">
        <v>41.832695424999997</v>
      </c>
      <c r="AX21" s="275">
        <v>47.579983343999999</v>
      </c>
      <c r="AY21" s="275">
        <v>141.40240270000001</v>
      </c>
      <c r="AZ21" s="275">
        <v>38.250156396000001</v>
      </c>
      <c r="BA21" s="275">
        <v>32.448399324999997</v>
      </c>
      <c r="BB21" s="275">
        <v>35.935316122000003</v>
      </c>
      <c r="BC21" s="275">
        <v>28.952375922000002</v>
      </c>
      <c r="BD21" s="275">
        <v>52.597005228999997</v>
      </c>
      <c r="BE21" s="275">
        <v>46.543476069999997</v>
      </c>
      <c r="BF21" s="275">
        <v>47.533947712</v>
      </c>
      <c r="BG21" s="275">
        <v>49.880525272</v>
      </c>
      <c r="BH21" s="275">
        <v>37.66422</v>
      </c>
      <c r="BI21" s="275">
        <v>41.859560000000002</v>
      </c>
      <c r="BJ21" s="338">
        <v>51.680680000000002</v>
      </c>
      <c r="BK21" s="338">
        <v>76.348249999999993</v>
      </c>
      <c r="BL21" s="338">
        <v>50.608420000000002</v>
      </c>
      <c r="BM21" s="338">
        <v>43.8979</v>
      </c>
      <c r="BN21" s="338">
        <v>37.765129999999999</v>
      </c>
      <c r="BO21" s="338">
        <v>50.157400000000003</v>
      </c>
      <c r="BP21" s="338">
        <v>50.795630000000003</v>
      </c>
      <c r="BQ21" s="338">
        <v>55.464689999999997</v>
      </c>
      <c r="BR21" s="338">
        <v>52.941690000000001</v>
      </c>
      <c r="BS21" s="338">
        <v>46.58578</v>
      </c>
      <c r="BT21" s="338">
        <v>38.955509999999997</v>
      </c>
      <c r="BU21" s="338">
        <v>37.889769999999999</v>
      </c>
      <c r="BV21" s="338">
        <v>50.721380000000003</v>
      </c>
    </row>
    <row r="22" spans="1:74" ht="11.1" customHeight="1" x14ac:dyDescent="0.2">
      <c r="A22" s="581"/>
      <c r="B22" s="131" t="s">
        <v>467</v>
      </c>
      <c r="C22" s="251"/>
      <c r="D22" s="251"/>
      <c r="E22" s="251"/>
      <c r="F22" s="251"/>
      <c r="G22" s="251"/>
      <c r="H22" s="251"/>
      <c r="I22" s="251"/>
      <c r="J22" s="251"/>
      <c r="K22" s="251"/>
      <c r="L22" s="251"/>
      <c r="M22" s="251"/>
      <c r="N22" s="251"/>
      <c r="O22" s="251"/>
      <c r="P22" s="251"/>
      <c r="Q22" s="251"/>
      <c r="R22" s="251"/>
      <c r="S22" s="251"/>
      <c r="T22" s="251"/>
      <c r="U22" s="251"/>
      <c r="V22" s="251"/>
      <c r="W22" s="251"/>
      <c r="X22" s="251"/>
      <c r="Y22" s="251"/>
      <c r="Z22" s="251"/>
      <c r="AA22" s="251"/>
      <c r="AB22" s="251"/>
      <c r="AC22" s="251"/>
      <c r="AD22" s="251"/>
      <c r="AE22" s="251"/>
      <c r="AF22" s="251"/>
      <c r="AG22" s="251"/>
      <c r="AH22" s="251"/>
      <c r="AI22" s="251"/>
      <c r="AJ22" s="251"/>
      <c r="AK22" s="251"/>
      <c r="AL22" s="251"/>
      <c r="AM22" s="251"/>
      <c r="AN22" s="251"/>
      <c r="AO22" s="251"/>
      <c r="AP22" s="251"/>
      <c r="AQ22" s="251"/>
      <c r="AR22" s="251"/>
      <c r="AS22" s="251"/>
      <c r="AT22" s="251"/>
      <c r="AU22" s="251"/>
      <c r="AV22" s="251"/>
      <c r="AW22" s="251"/>
      <c r="AX22" s="251"/>
      <c r="AY22" s="251"/>
      <c r="AZ22" s="251"/>
      <c r="BA22" s="251"/>
      <c r="BB22" s="251"/>
      <c r="BC22" s="251"/>
      <c r="BD22" s="251"/>
      <c r="BE22" s="251"/>
      <c r="BF22" s="251"/>
      <c r="BG22" s="251"/>
      <c r="BH22" s="251"/>
      <c r="BI22" s="251"/>
      <c r="BJ22" s="364"/>
      <c r="BK22" s="364"/>
      <c r="BL22" s="364"/>
      <c r="BM22" s="364"/>
      <c r="BN22" s="364"/>
      <c r="BO22" s="364"/>
      <c r="BP22" s="364"/>
      <c r="BQ22" s="364"/>
      <c r="BR22" s="364"/>
      <c r="BS22" s="364"/>
      <c r="BT22" s="364"/>
      <c r="BU22" s="364"/>
      <c r="BV22" s="364"/>
    </row>
    <row r="23" spans="1:74" ht="11.1" customHeight="1" x14ac:dyDescent="0.2">
      <c r="A23" s="556" t="s">
        <v>468</v>
      </c>
      <c r="B23" s="557" t="s">
        <v>448</v>
      </c>
      <c r="C23" s="275">
        <v>1043.5582770999999</v>
      </c>
      <c r="D23" s="275">
        <v>1036.5599775000001</v>
      </c>
      <c r="E23" s="275">
        <v>928.92047129000002</v>
      </c>
      <c r="F23" s="275">
        <v>742.13059799999996</v>
      </c>
      <c r="G23" s="275">
        <v>745.26160000000004</v>
      </c>
      <c r="H23" s="275">
        <v>941.06565833000002</v>
      </c>
      <c r="I23" s="275">
        <v>983.84758968000006</v>
      </c>
      <c r="J23" s="275">
        <v>1021.9802584</v>
      </c>
      <c r="K23" s="275">
        <v>836.22621600000002</v>
      </c>
      <c r="L23" s="275">
        <v>778.20023451999998</v>
      </c>
      <c r="M23" s="275">
        <v>858.29507133000004</v>
      </c>
      <c r="N23" s="275">
        <v>879.38813064999999</v>
      </c>
      <c r="O23" s="275">
        <v>914.14582515999996</v>
      </c>
      <c r="P23" s="275">
        <v>956.28337213999998</v>
      </c>
      <c r="Q23" s="275">
        <v>779.65511193999998</v>
      </c>
      <c r="R23" s="275">
        <v>673.93542833000004</v>
      </c>
      <c r="S23" s="275">
        <v>691.58603934999996</v>
      </c>
      <c r="T23" s="275">
        <v>856.74470699999995</v>
      </c>
      <c r="U23" s="275">
        <v>940.00906194000004</v>
      </c>
      <c r="V23" s="275">
        <v>905.46329032000006</v>
      </c>
      <c r="W23" s="275">
        <v>831.65654167000002</v>
      </c>
      <c r="X23" s="275">
        <v>707.82737935</v>
      </c>
      <c r="Y23" s="275">
        <v>639.37900000000002</v>
      </c>
      <c r="Z23" s="275">
        <v>647.87684258000002</v>
      </c>
      <c r="AA23" s="275">
        <v>806.85310387000004</v>
      </c>
      <c r="AB23" s="275">
        <v>690.98434103</v>
      </c>
      <c r="AC23" s="275">
        <v>527.42202225999995</v>
      </c>
      <c r="AD23" s="275">
        <v>527.44250199999999</v>
      </c>
      <c r="AE23" s="275">
        <v>548.10098129000005</v>
      </c>
      <c r="AF23" s="275">
        <v>791.05870200000004</v>
      </c>
      <c r="AG23" s="275">
        <v>877.49227839000002</v>
      </c>
      <c r="AH23" s="275">
        <v>889.62805387000003</v>
      </c>
      <c r="AI23" s="275">
        <v>753.04449933000001</v>
      </c>
      <c r="AJ23" s="275">
        <v>630.16964515999996</v>
      </c>
      <c r="AK23" s="275">
        <v>600.20236666999995</v>
      </c>
      <c r="AL23" s="275">
        <v>772.69880516000001</v>
      </c>
      <c r="AM23" s="275">
        <v>806.45207188999996</v>
      </c>
      <c r="AN23" s="275">
        <v>697.78283471999998</v>
      </c>
      <c r="AO23" s="275">
        <v>641.02334241000005</v>
      </c>
      <c r="AP23" s="275">
        <v>586.02761226999996</v>
      </c>
      <c r="AQ23" s="275">
        <v>619.79738301999998</v>
      </c>
      <c r="AR23" s="275">
        <v>755.37977332000003</v>
      </c>
      <c r="AS23" s="275">
        <v>862.59483392000004</v>
      </c>
      <c r="AT23" s="275">
        <v>796.75212978000002</v>
      </c>
      <c r="AU23" s="275">
        <v>691.47985682000001</v>
      </c>
      <c r="AV23" s="275">
        <v>621.46249694000005</v>
      </c>
      <c r="AW23" s="275">
        <v>684.98708873999999</v>
      </c>
      <c r="AX23" s="275">
        <v>752.49405739999997</v>
      </c>
      <c r="AY23" s="275">
        <v>836.92204308999999</v>
      </c>
      <c r="AZ23" s="275">
        <v>740.98459652999998</v>
      </c>
      <c r="BA23" s="275">
        <v>650.76550845999998</v>
      </c>
      <c r="BB23" s="275">
        <v>594.67709763000005</v>
      </c>
      <c r="BC23" s="275">
        <v>628.21669064000002</v>
      </c>
      <c r="BD23" s="275">
        <v>740.68153598000004</v>
      </c>
      <c r="BE23" s="275">
        <v>831.44286651000004</v>
      </c>
      <c r="BF23" s="275">
        <v>824.82203453</v>
      </c>
      <c r="BG23" s="275">
        <v>719.48936845000003</v>
      </c>
      <c r="BH23" s="275">
        <v>609.97339999999997</v>
      </c>
      <c r="BI23" s="275">
        <v>693.59979999999996</v>
      </c>
      <c r="BJ23" s="338">
        <v>775.45519999999999</v>
      </c>
      <c r="BK23" s="338">
        <v>823.91309999999999</v>
      </c>
      <c r="BL23" s="338">
        <v>722.97749999999996</v>
      </c>
      <c r="BM23" s="338">
        <v>610.9742</v>
      </c>
      <c r="BN23" s="338">
        <v>535.30430000000001</v>
      </c>
      <c r="BO23" s="338">
        <v>544.78160000000003</v>
      </c>
      <c r="BP23" s="338">
        <v>674.49419999999998</v>
      </c>
      <c r="BQ23" s="338">
        <v>778.57780000000002</v>
      </c>
      <c r="BR23" s="338">
        <v>773.84180000000003</v>
      </c>
      <c r="BS23" s="338">
        <v>632.49170000000004</v>
      </c>
      <c r="BT23" s="338">
        <v>558.88049999999998</v>
      </c>
      <c r="BU23" s="338">
        <v>605.95650000000001</v>
      </c>
      <c r="BV23" s="338">
        <v>694.05179999999996</v>
      </c>
    </row>
    <row r="24" spans="1:74" ht="11.1" customHeight="1" x14ac:dyDescent="0.2">
      <c r="A24" s="556" t="s">
        <v>469</v>
      </c>
      <c r="B24" s="557" t="s">
        <v>450</v>
      </c>
      <c r="C24" s="275">
        <v>1892.6696774</v>
      </c>
      <c r="D24" s="275">
        <v>1586.5940356999999</v>
      </c>
      <c r="E24" s="275">
        <v>1360.4663548000001</v>
      </c>
      <c r="F24" s="275">
        <v>1150.7053667</v>
      </c>
      <c r="G24" s="275">
        <v>1690.5028064999999</v>
      </c>
      <c r="H24" s="275">
        <v>1597.2604667000001</v>
      </c>
      <c r="I24" s="275">
        <v>1502.5415806000001</v>
      </c>
      <c r="J24" s="275">
        <v>1985.3110968000001</v>
      </c>
      <c r="K24" s="275">
        <v>1501.5988666999999</v>
      </c>
      <c r="L24" s="275">
        <v>1550.1596774</v>
      </c>
      <c r="M24" s="275">
        <v>1454.4449666999999</v>
      </c>
      <c r="N24" s="275">
        <v>1695.0431289999999</v>
      </c>
      <c r="O24" s="275">
        <v>2115.9322258000002</v>
      </c>
      <c r="P24" s="275">
        <v>2532.5866786000001</v>
      </c>
      <c r="Q24" s="275">
        <v>2314.3264515999999</v>
      </c>
      <c r="R24" s="275">
        <v>1799.5401667000001</v>
      </c>
      <c r="S24" s="275">
        <v>1752.6205484</v>
      </c>
      <c r="T24" s="275">
        <v>2327.9729667000001</v>
      </c>
      <c r="U24" s="275">
        <v>2953.433</v>
      </c>
      <c r="V24" s="275">
        <v>2528.5653225999999</v>
      </c>
      <c r="W24" s="275">
        <v>2397.6300667</v>
      </c>
      <c r="X24" s="275">
        <v>1891.9295483999999</v>
      </c>
      <c r="Y24" s="275">
        <v>2114.3507332999998</v>
      </c>
      <c r="Z24" s="275">
        <v>2477.1585805999998</v>
      </c>
      <c r="AA24" s="275">
        <v>2479.4258064999999</v>
      </c>
      <c r="AB24" s="275">
        <v>2627.2679655000002</v>
      </c>
      <c r="AC24" s="275">
        <v>2764.3705484000002</v>
      </c>
      <c r="AD24" s="275">
        <v>2646.4674</v>
      </c>
      <c r="AE24" s="275">
        <v>2602.11</v>
      </c>
      <c r="AF24" s="275">
        <v>3238.8078332999999</v>
      </c>
      <c r="AG24" s="275">
        <v>3957.5149031999999</v>
      </c>
      <c r="AH24" s="275">
        <v>4104.3254515999997</v>
      </c>
      <c r="AI24" s="275">
        <v>2676.9736333000001</v>
      </c>
      <c r="AJ24" s="275">
        <v>2227.1707096999999</v>
      </c>
      <c r="AK24" s="275">
        <v>2323.1816333000002</v>
      </c>
      <c r="AL24" s="275">
        <v>2158.7748387000001</v>
      </c>
      <c r="AM24" s="275">
        <v>2122.5267742000001</v>
      </c>
      <c r="AN24" s="275">
        <v>2060.1860000000001</v>
      </c>
      <c r="AO24" s="275">
        <v>2606.1034516</v>
      </c>
      <c r="AP24" s="275">
        <v>1979.1677333</v>
      </c>
      <c r="AQ24" s="275">
        <v>1984.0765805999999</v>
      </c>
      <c r="AR24" s="275">
        <v>2838.1350667000002</v>
      </c>
      <c r="AS24" s="275">
        <v>3732.9731935</v>
      </c>
      <c r="AT24" s="275">
        <v>2998.4024515999999</v>
      </c>
      <c r="AU24" s="275">
        <v>2804.7200333000001</v>
      </c>
      <c r="AV24" s="275">
        <v>2463.5694838999998</v>
      </c>
      <c r="AW24" s="275">
        <v>2494.5428667000001</v>
      </c>
      <c r="AX24" s="275">
        <v>3151.7711613000001</v>
      </c>
      <c r="AY24" s="275">
        <v>3244.3176451999998</v>
      </c>
      <c r="AZ24" s="275">
        <v>3048.6521428999999</v>
      </c>
      <c r="BA24" s="275">
        <v>3103.3886129000002</v>
      </c>
      <c r="BB24" s="275">
        <v>3013.1902666999999</v>
      </c>
      <c r="BC24" s="275">
        <v>3637.8831934999998</v>
      </c>
      <c r="BD24" s="275">
        <v>3586.5751332999998</v>
      </c>
      <c r="BE24" s="275">
        <v>4542.9651612999996</v>
      </c>
      <c r="BF24" s="275">
        <v>4443.1759677</v>
      </c>
      <c r="BG24" s="275">
        <v>3927.5679332999998</v>
      </c>
      <c r="BH24" s="275">
        <v>2856.1210000000001</v>
      </c>
      <c r="BI24" s="275">
        <v>2782.6480000000001</v>
      </c>
      <c r="BJ24" s="338">
        <v>2909.0749999999998</v>
      </c>
      <c r="BK24" s="338">
        <v>3081.4050000000002</v>
      </c>
      <c r="BL24" s="338">
        <v>2972.835</v>
      </c>
      <c r="BM24" s="338">
        <v>3231.1790000000001</v>
      </c>
      <c r="BN24" s="338">
        <v>2596.0520000000001</v>
      </c>
      <c r="BO24" s="338">
        <v>3087.7890000000002</v>
      </c>
      <c r="BP24" s="338">
        <v>3618.4209999999998</v>
      </c>
      <c r="BQ24" s="338">
        <v>4989.3140000000003</v>
      </c>
      <c r="BR24" s="338">
        <v>4733.643</v>
      </c>
      <c r="BS24" s="338">
        <v>3523.3429999999998</v>
      </c>
      <c r="BT24" s="338">
        <v>2847.181</v>
      </c>
      <c r="BU24" s="338">
        <v>2818.7469999999998</v>
      </c>
      <c r="BV24" s="338">
        <v>3409.0940000000001</v>
      </c>
    </row>
    <row r="25" spans="1:74" ht="11.1" customHeight="1" x14ac:dyDescent="0.2">
      <c r="A25" s="558" t="s">
        <v>470</v>
      </c>
      <c r="B25" s="559" t="s">
        <v>452</v>
      </c>
      <c r="C25" s="275">
        <v>28.743842580999999</v>
      </c>
      <c r="D25" s="275">
        <v>24.846343570999998</v>
      </c>
      <c r="E25" s="275">
        <v>29.545244516</v>
      </c>
      <c r="F25" s="275">
        <v>22.370276333</v>
      </c>
      <c r="G25" s="275">
        <v>25.263014194</v>
      </c>
      <c r="H25" s="275">
        <v>27.244283332999998</v>
      </c>
      <c r="I25" s="275">
        <v>26.071972257999999</v>
      </c>
      <c r="J25" s="275">
        <v>24.353589355</v>
      </c>
      <c r="K25" s="275">
        <v>24.742781000000001</v>
      </c>
      <c r="L25" s="275">
        <v>11.971396774</v>
      </c>
      <c r="M25" s="275">
        <v>20.225156667</v>
      </c>
      <c r="N25" s="275">
        <v>23.323235806</v>
      </c>
      <c r="O25" s="275">
        <v>24.555329032</v>
      </c>
      <c r="P25" s="275">
        <v>27.887104286</v>
      </c>
      <c r="Q25" s="275">
        <v>18.597083225999999</v>
      </c>
      <c r="R25" s="275">
        <v>17.942615666999998</v>
      </c>
      <c r="S25" s="275">
        <v>20.962380323000001</v>
      </c>
      <c r="T25" s="275">
        <v>27.977886000000002</v>
      </c>
      <c r="U25" s="275">
        <v>25.819332902999999</v>
      </c>
      <c r="V25" s="275">
        <v>24.956609355000001</v>
      </c>
      <c r="W25" s="275">
        <v>23.225570000000001</v>
      </c>
      <c r="X25" s="275">
        <v>12.428536451999999</v>
      </c>
      <c r="Y25" s="275">
        <v>23.549638667</v>
      </c>
      <c r="Z25" s="275">
        <v>15.13417871</v>
      </c>
      <c r="AA25" s="275">
        <v>15.869265161</v>
      </c>
      <c r="AB25" s="275">
        <v>22.633418621000001</v>
      </c>
      <c r="AC25" s="275">
        <v>19.663127418999998</v>
      </c>
      <c r="AD25" s="275">
        <v>21.268169332999999</v>
      </c>
      <c r="AE25" s="275">
        <v>18.171230323</v>
      </c>
      <c r="AF25" s="275">
        <v>17.999358666999999</v>
      </c>
      <c r="AG25" s="275">
        <v>18.209879999999998</v>
      </c>
      <c r="AH25" s="275">
        <v>19.618712257999999</v>
      </c>
      <c r="AI25" s="275">
        <v>14.592936999999999</v>
      </c>
      <c r="AJ25" s="275">
        <v>15.548225806</v>
      </c>
      <c r="AK25" s="275">
        <v>15.086879333000001</v>
      </c>
      <c r="AL25" s="275">
        <v>17.140409032000001</v>
      </c>
      <c r="AM25" s="275">
        <v>18.275180686999999</v>
      </c>
      <c r="AN25" s="275">
        <v>15.116400092999999</v>
      </c>
      <c r="AO25" s="275">
        <v>12.15652646</v>
      </c>
      <c r="AP25" s="275">
        <v>15.029367755999999</v>
      </c>
      <c r="AQ25" s="275">
        <v>19.163687750000001</v>
      </c>
      <c r="AR25" s="275">
        <v>20.231786927999998</v>
      </c>
      <c r="AS25" s="275">
        <v>17.802561669999999</v>
      </c>
      <c r="AT25" s="275">
        <v>19.063894581</v>
      </c>
      <c r="AU25" s="275">
        <v>17.236747276999999</v>
      </c>
      <c r="AV25" s="275">
        <v>17.966591820000001</v>
      </c>
      <c r="AW25" s="275">
        <v>19.864626797</v>
      </c>
      <c r="AX25" s="275">
        <v>17.237500738000001</v>
      </c>
      <c r="AY25" s="275">
        <v>24.091263125000001</v>
      </c>
      <c r="AZ25" s="275">
        <v>18.053179971999999</v>
      </c>
      <c r="BA25" s="275">
        <v>15.560147375</v>
      </c>
      <c r="BB25" s="275">
        <v>14.644216558</v>
      </c>
      <c r="BC25" s="275">
        <v>11.982090238</v>
      </c>
      <c r="BD25" s="275">
        <v>18.763173420000001</v>
      </c>
      <c r="BE25" s="275">
        <v>17.925537001999999</v>
      </c>
      <c r="BF25" s="275">
        <v>16.74033502</v>
      </c>
      <c r="BG25" s="275">
        <v>16.894628976</v>
      </c>
      <c r="BH25" s="275">
        <v>12.40091</v>
      </c>
      <c r="BI25" s="275">
        <v>19.218260000000001</v>
      </c>
      <c r="BJ25" s="338">
        <v>19.61645</v>
      </c>
      <c r="BK25" s="338">
        <v>21.517189999999999</v>
      </c>
      <c r="BL25" s="338">
        <v>20.25216</v>
      </c>
      <c r="BM25" s="338">
        <v>18.008959999999998</v>
      </c>
      <c r="BN25" s="338">
        <v>16.20363</v>
      </c>
      <c r="BO25" s="338">
        <v>18.478359999999999</v>
      </c>
      <c r="BP25" s="338">
        <v>20.535640000000001</v>
      </c>
      <c r="BQ25" s="338">
        <v>21.446670000000001</v>
      </c>
      <c r="BR25" s="338">
        <v>21.43141</v>
      </c>
      <c r="BS25" s="338">
        <v>18.331160000000001</v>
      </c>
      <c r="BT25" s="338">
        <v>13.24042</v>
      </c>
      <c r="BU25" s="338">
        <v>18.199529999999999</v>
      </c>
      <c r="BV25" s="338">
        <v>19.121829999999999</v>
      </c>
    </row>
    <row r="26" spans="1:74" ht="11.1" customHeight="1" x14ac:dyDescent="0.2">
      <c r="A26" s="581"/>
      <c r="B26" s="131" t="s">
        <v>471</v>
      </c>
      <c r="C26" s="251"/>
      <c r="D26" s="251"/>
      <c r="E26" s="251"/>
      <c r="F26" s="251"/>
      <c r="G26" s="251"/>
      <c r="H26" s="251"/>
      <c r="I26" s="251"/>
      <c r="J26" s="251"/>
      <c r="K26" s="251"/>
      <c r="L26" s="251"/>
      <c r="M26" s="251"/>
      <c r="N26" s="251"/>
      <c r="O26" s="251"/>
      <c r="P26" s="251"/>
      <c r="Q26" s="251"/>
      <c r="R26" s="251"/>
      <c r="S26" s="251"/>
      <c r="T26" s="251"/>
      <c r="U26" s="251"/>
      <c r="V26" s="251"/>
      <c r="W26" s="251"/>
      <c r="X26" s="251"/>
      <c r="Y26" s="251"/>
      <c r="Z26" s="251"/>
      <c r="AA26" s="251"/>
      <c r="AB26" s="251"/>
      <c r="AC26" s="251"/>
      <c r="AD26" s="251"/>
      <c r="AE26" s="251"/>
      <c r="AF26" s="251"/>
      <c r="AG26" s="251"/>
      <c r="AH26" s="251"/>
      <c r="AI26" s="251"/>
      <c r="AJ26" s="251"/>
      <c r="AK26" s="251"/>
      <c r="AL26" s="251"/>
      <c r="AM26" s="251"/>
      <c r="AN26" s="251"/>
      <c r="AO26" s="251"/>
      <c r="AP26" s="251"/>
      <c r="AQ26" s="251"/>
      <c r="AR26" s="251"/>
      <c r="AS26" s="251"/>
      <c r="AT26" s="251"/>
      <c r="AU26" s="251"/>
      <c r="AV26" s="251"/>
      <c r="AW26" s="251"/>
      <c r="AX26" s="251"/>
      <c r="AY26" s="251"/>
      <c r="AZ26" s="251"/>
      <c r="BA26" s="251"/>
      <c r="BB26" s="251"/>
      <c r="BC26" s="251"/>
      <c r="BD26" s="251"/>
      <c r="BE26" s="251"/>
      <c r="BF26" s="251"/>
      <c r="BG26" s="251"/>
      <c r="BH26" s="251"/>
      <c r="BI26" s="251"/>
      <c r="BJ26" s="364"/>
      <c r="BK26" s="364"/>
      <c r="BL26" s="364"/>
      <c r="BM26" s="364"/>
      <c r="BN26" s="364"/>
      <c r="BO26" s="364"/>
      <c r="BP26" s="364"/>
      <c r="BQ26" s="364"/>
      <c r="BR26" s="364"/>
      <c r="BS26" s="364"/>
      <c r="BT26" s="364"/>
      <c r="BU26" s="364"/>
      <c r="BV26" s="364"/>
    </row>
    <row r="27" spans="1:74" ht="11.1" customHeight="1" x14ac:dyDescent="0.2">
      <c r="A27" s="556" t="s">
        <v>472</v>
      </c>
      <c r="B27" s="557" t="s">
        <v>448</v>
      </c>
      <c r="C27" s="275">
        <v>348.24190322999999</v>
      </c>
      <c r="D27" s="275">
        <v>351.41860714000001</v>
      </c>
      <c r="E27" s="275">
        <v>290.22709677</v>
      </c>
      <c r="F27" s="275">
        <v>261.77943333000002</v>
      </c>
      <c r="G27" s="275">
        <v>263.52296774000001</v>
      </c>
      <c r="H27" s="275">
        <v>297.55590000000001</v>
      </c>
      <c r="I27" s="275">
        <v>359.16177419000002</v>
      </c>
      <c r="J27" s="275">
        <v>357.14512903000002</v>
      </c>
      <c r="K27" s="275">
        <v>340.75173332999998</v>
      </c>
      <c r="L27" s="275">
        <v>310.01661289999998</v>
      </c>
      <c r="M27" s="275">
        <v>308.90126666999998</v>
      </c>
      <c r="N27" s="275">
        <v>323.34503225999998</v>
      </c>
      <c r="O27" s="275">
        <v>312.50770968</v>
      </c>
      <c r="P27" s="275">
        <v>273.38053571</v>
      </c>
      <c r="Q27" s="275">
        <v>269.59251612999998</v>
      </c>
      <c r="R27" s="275">
        <v>248.69103333000001</v>
      </c>
      <c r="S27" s="275">
        <v>268.95412902999999</v>
      </c>
      <c r="T27" s="275">
        <v>322.18450000000001</v>
      </c>
      <c r="U27" s="275">
        <v>339.44454839000002</v>
      </c>
      <c r="V27" s="275">
        <v>340.14380645</v>
      </c>
      <c r="W27" s="275">
        <v>311.20850000000002</v>
      </c>
      <c r="X27" s="275">
        <v>290.79125806000002</v>
      </c>
      <c r="Y27" s="275">
        <v>278.44086666999999</v>
      </c>
      <c r="Z27" s="275">
        <v>303.78945161000001</v>
      </c>
      <c r="AA27" s="275">
        <v>296.46416128999999</v>
      </c>
      <c r="AB27" s="275">
        <v>240.74134483</v>
      </c>
      <c r="AC27" s="275">
        <v>194.98622581000001</v>
      </c>
      <c r="AD27" s="275">
        <v>171.81290000000001</v>
      </c>
      <c r="AE27" s="275">
        <v>188.48403225999999</v>
      </c>
      <c r="AF27" s="275">
        <v>267.31826667000001</v>
      </c>
      <c r="AG27" s="275">
        <v>321.29574194000003</v>
      </c>
      <c r="AH27" s="275">
        <v>321.37477418999998</v>
      </c>
      <c r="AI27" s="275">
        <v>290.75693332999998</v>
      </c>
      <c r="AJ27" s="275">
        <v>283.60393548000002</v>
      </c>
      <c r="AK27" s="275">
        <v>267.51133333000001</v>
      </c>
      <c r="AL27" s="275">
        <v>314.97925806000001</v>
      </c>
      <c r="AM27" s="275">
        <v>307.86935484000003</v>
      </c>
      <c r="AN27" s="275">
        <v>275.38989285999997</v>
      </c>
      <c r="AO27" s="275">
        <v>223.71296774000001</v>
      </c>
      <c r="AP27" s="275">
        <v>185.38356666999999</v>
      </c>
      <c r="AQ27" s="275">
        <v>205.87525805999999</v>
      </c>
      <c r="AR27" s="275">
        <v>246.73859999999999</v>
      </c>
      <c r="AS27" s="275">
        <v>314.45296774000002</v>
      </c>
      <c r="AT27" s="275">
        <v>326.81135483999998</v>
      </c>
      <c r="AU27" s="275">
        <v>291.90843332999998</v>
      </c>
      <c r="AV27" s="275">
        <v>264.17548386999999</v>
      </c>
      <c r="AW27" s="275">
        <v>278.43026666999998</v>
      </c>
      <c r="AX27" s="275">
        <v>275.23545160999998</v>
      </c>
      <c r="AY27" s="275">
        <v>263.25906451999998</v>
      </c>
      <c r="AZ27" s="275">
        <v>232.28264286000001</v>
      </c>
      <c r="BA27" s="275">
        <v>219.89248387000001</v>
      </c>
      <c r="BB27" s="275">
        <v>177.51503332999999</v>
      </c>
      <c r="BC27" s="275">
        <v>182.01487097</v>
      </c>
      <c r="BD27" s="275">
        <v>227.12423333000001</v>
      </c>
      <c r="BE27" s="275">
        <v>293.77387097000002</v>
      </c>
      <c r="BF27" s="275">
        <v>299.09832258</v>
      </c>
      <c r="BG27" s="275">
        <v>277.97949999999997</v>
      </c>
      <c r="BH27" s="275">
        <v>270.81920000000002</v>
      </c>
      <c r="BI27" s="275">
        <v>273.90929999999997</v>
      </c>
      <c r="BJ27" s="338">
        <v>285.2783</v>
      </c>
      <c r="BK27" s="338">
        <v>307.99889999999999</v>
      </c>
      <c r="BL27" s="338">
        <v>290.10270000000003</v>
      </c>
      <c r="BM27" s="338">
        <v>243.94200000000001</v>
      </c>
      <c r="BN27" s="338">
        <v>196.14279999999999</v>
      </c>
      <c r="BO27" s="338">
        <v>195.69550000000001</v>
      </c>
      <c r="BP27" s="338">
        <v>228.06659999999999</v>
      </c>
      <c r="BQ27" s="338">
        <v>284.26659999999998</v>
      </c>
      <c r="BR27" s="338">
        <v>287.4085</v>
      </c>
      <c r="BS27" s="338">
        <v>250.17070000000001</v>
      </c>
      <c r="BT27" s="338">
        <v>254.0515</v>
      </c>
      <c r="BU27" s="338">
        <v>262.08690000000001</v>
      </c>
      <c r="BV27" s="338">
        <v>263.25510000000003</v>
      </c>
    </row>
    <row r="28" spans="1:74" ht="11.1" customHeight="1" x14ac:dyDescent="0.2">
      <c r="A28" s="556" t="s">
        <v>473</v>
      </c>
      <c r="B28" s="557" t="s">
        <v>450</v>
      </c>
      <c r="C28" s="275">
        <v>4576.6418064999998</v>
      </c>
      <c r="D28" s="275">
        <v>4712.5918928999999</v>
      </c>
      <c r="E28" s="275">
        <v>3445.7013870999999</v>
      </c>
      <c r="F28" s="275">
        <v>3448.1719667000002</v>
      </c>
      <c r="G28" s="275">
        <v>3710.3723226000002</v>
      </c>
      <c r="H28" s="275">
        <v>4224.1928332999996</v>
      </c>
      <c r="I28" s="275">
        <v>5898.1114839000002</v>
      </c>
      <c r="J28" s="275">
        <v>6056.3226451999999</v>
      </c>
      <c r="K28" s="275">
        <v>6162.4174000000003</v>
      </c>
      <c r="L28" s="275">
        <v>5441.5187419000004</v>
      </c>
      <c r="M28" s="275">
        <v>4431.5120333000004</v>
      </c>
      <c r="N28" s="275">
        <v>4293.8568386999996</v>
      </c>
      <c r="O28" s="275">
        <v>4084.2683225999999</v>
      </c>
      <c r="P28" s="275">
        <v>3460.7396429</v>
      </c>
      <c r="Q28" s="275">
        <v>3632.4999677000001</v>
      </c>
      <c r="R28" s="275">
        <v>3906.4554333000001</v>
      </c>
      <c r="S28" s="275">
        <v>3722.0987418999998</v>
      </c>
      <c r="T28" s="275">
        <v>5886.0910000000003</v>
      </c>
      <c r="U28" s="275">
        <v>6349.3948710000004</v>
      </c>
      <c r="V28" s="275">
        <v>6740.7469031999999</v>
      </c>
      <c r="W28" s="275">
        <v>6406.7763333000003</v>
      </c>
      <c r="X28" s="275">
        <v>5706.3338064999998</v>
      </c>
      <c r="Y28" s="275">
        <v>4812.7867333000004</v>
      </c>
      <c r="Z28" s="275">
        <v>4903.9783547999996</v>
      </c>
      <c r="AA28" s="275">
        <v>4611.3637742000001</v>
      </c>
      <c r="AB28" s="275">
        <v>4028.5173103000002</v>
      </c>
      <c r="AC28" s="275">
        <v>3367.1042581000002</v>
      </c>
      <c r="AD28" s="275">
        <v>3366.5605332999999</v>
      </c>
      <c r="AE28" s="275">
        <v>3569.7885160999999</v>
      </c>
      <c r="AF28" s="275">
        <v>5329.5095332999999</v>
      </c>
      <c r="AG28" s="275">
        <v>6041.9323548000002</v>
      </c>
      <c r="AH28" s="275">
        <v>6404.5328710000003</v>
      </c>
      <c r="AI28" s="275">
        <v>5359.2752667000004</v>
      </c>
      <c r="AJ28" s="275">
        <v>4388.7026452</v>
      </c>
      <c r="AK28" s="275">
        <v>3658.9337</v>
      </c>
      <c r="AL28" s="275">
        <v>4059.2122902999999</v>
      </c>
      <c r="AM28" s="275">
        <v>4221.7367741999997</v>
      </c>
      <c r="AN28" s="275">
        <v>3175.6634643000002</v>
      </c>
      <c r="AO28" s="275">
        <v>2478.9184193999999</v>
      </c>
      <c r="AP28" s="275">
        <v>2609.4060333000002</v>
      </c>
      <c r="AQ28" s="275">
        <v>3067.0430000000001</v>
      </c>
      <c r="AR28" s="275">
        <v>4244.6517666999998</v>
      </c>
      <c r="AS28" s="275">
        <v>5853.8952257999999</v>
      </c>
      <c r="AT28" s="275">
        <v>6223.8829999999998</v>
      </c>
      <c r="AU28" s="275">
        <v>5155.6090666999999</v>
      </c>
      <c r="AV28" s="275">
        <v>4545.5883870999996</v>
      </c>
      <c r="AW28" s="275">
        <v>3907.7309667</v>
      </c>
      <c r="AX28" s="275">
        <v>4370.6566774000003</v>
      </c>
      <c r="AY28" s="275">
        <v>3789.1543548</v>
      </c>
      <c r="AZ28" s="275">
        <v>3705.8703928999998</v>
      </c>
      <c r="BA28" s="275">
        <v>3874.9645160999999</v>
      </c>
      <c r="BB28" s="275">
        <v>3287.5769</v>
      </c>
      <c r="BC28" s="275">
        <v>3261.4406773999999</v>
      </c>
      <c r="BD28" s="275">
        <v>4519.3801333000001</v>
      </c>
      <c r="BE28" s="275">
        <v>7092.7462581</v>
      </c>
      <c r="BF28" s="275">
        <v>6730.3723226000002</v>
      </c>
      <c r="BG28" s="275">
        <v>5767.2180332999997</v>
      </c>
      <c r="BH28" s="275">
        <v>4879.37</v>
      </c>
      <c r="BI28" s="275">
        <v>4293.7120000000004</v>
      </c>
      <c r="BJ28" s="338">
        <v>4275.0590000000002</v>
      </c>
      <c r="BK28" s="338">
        <v>4435.1729999999998</v>
      </c>
      <c r="BL28" s="338">
        <v>4088.3380000000002</v>
      </c>
      <c r="BM28" s="338">
        <v>3440.2959999999998</v>
      </c>
      <c r="BN28" s="338">
        <v>3086.076</v>
      </c>
      <c r="BO28" s="338">
        <v>3172.636</v>
      </c>
      <c r="BP28" s="338">
        <v>4127.848</v>
      </c>
      <c r="BQ28" s="338">
        <v>5950.6769999999997</v>
      </c>
      <c r="BR28" s="338">
        <v>6118.6980000000003</v>
      </c>
      <c r="BS28" s="338">
        <v>5293.5</v>
      </c>
      <c r="BT28" s="338">
        <v>4497.4719999999998</v>
      </c>
      <c r="BU28" s="338">
        <v>4175.4859999999999</v>
      </c>
      <c r="BV28" s="338">
        <v>4100.2520000000004</v>
      </c>
    </row>
    <row r="29" spans="1:74" ht="11.1" customHeight="1" x14ac:dyDescent="0.2">
      <c r="A29" s="583" t="s">
        <v>474</v>
      </c>
      <c r="B29" s="559" t="s">
        <v>452</v>
      </c>
      <c r="C29" s="275">
        <v>36.261626774</v>
      </c>
      <c r="D29" s="275">
        <v>38.865165714</v>
      </c>
      <c r="E29" s="275">
        <v>35.159867097000003</v>
      </c>
      <c r="F29" s="275">
        <v>33.330562</v>
      </c>
      <c r="G29" s="275">
        <v>34.987209354999997</v>
      </c>
      <c r="H29" s="275">
        <v>30.927312666999999</v>
      </c>
      <c r="I29" s="275">
        <v>33.760220967999999</v>
      </c>
      <c r="J29" s="275">
        <v>37.212168386999998</v>
      </c>
      <c r="K29" s="275">
        <v>41.071438667000002</v>
      </c>
      <c r="L29" s="275">
        <v>38.180269031999998</v>
      </c>
      <c r="M29" s="275">
        <v>34.563117667</v>
      </c>
      <c r="N29" s="275">
        <v>36.225172581000002</v>
      </c>
      <c r="O29" s="275">
        <v>37.277548064999998</v>
      </c>
      <c r="P29" s="275">
        <v>35.201353214000001</v>
      </c>
      <c r="Q29" s="275">
        <v>32.499809999999997</v>
      </c>
      <c r="R29" s="275">
        <v>36.393379666999998</v>
      </c>
      <c r="S29" s="275">
        <v>35.131691613000001</v>
      </c>
      <c r="T29" s="275">
        <v>37.314363667000002</v>
      </c>
      <c r="U29" s="275">
        <v>38.370016774</v>
      </c>
      <c r="V29" s="275">
        <v>39.897233225999997</v>
      </c>
      <c r="W29" s="275">
        <v>38.778527333</v>
      </c>
      <c r="X29" s="275">
        <v>38.609365484000001</v>
      </c>
      <c r="Y29" s="275">
        <v>36.223553666999997</v>
      </c>
      <c r="Z29" s="275">
        <v>34.926597741999998</v>
      </c>
      <c r="AA29" s="275">
        <v>38.408216451999998</v>
      </c>
      <c r="AB29" s="275">
        <v>37.781187240999998</v>
      </c>
      <c r="AC29" s="275">
        <v>35.612395483999997</v>
      </c>
      <c r="AD29" s="275">
        <v>34.296286666999997</v>
      </c>
      <c r="AE29" s="275">
        <v>36.618850645000002</v>
      </c>
      <c r="AF29" s="275">
        <v>36.585908000000003</v>
      </c>
      <c r="AG29" s="275">
        <v>38.231612902999998</v>
      </c>
      <c r="AH29" s="275">
        <v>39.028638387000001</v>
      </c>
      <c r="AI29" s="275">
        <v>38.621451667000002</v>
      </c>
      <c r="AJ29" s="275">
        <v>37.174310968</v>
      </c>
      <c r="AK29" s="275">
        <v>37.496389667000003</v>
      </c>
      <c r="AL29" s="275">
        <v>40.804750323</v>
      </c>
      <c r="AM29" s="275">
        <v>41.871187223</v>
      </c>
      <c r="AN29" s="275">
        <v>37.369119980999997</v>
      </c>
      <c r="AO29" s="275">
        <v>38.675815307000001</v>
      </c>
      <c r="AP29" s="275">
        <v>35.886968844999998</v>
      </c>
      <c r="AQ29" s="275">
        <v>34.904558717999997</v>
      </c>
      <c r="AR29" s="275">
        <v>37.976457516000004</v>
      </c>
      <c r="AS29" s="275">
        <v>37.822659709</v>
      </c>
      <c r="AT29" s="275">
        <v>38.761124393999999</v>
      </c>
      <c r="AU29" s="275">
        <v>39.490938344</v>
      </c>
      <c r="AV29" s="275">
        <v>38.843654438000002</v>
      </c>
      <c r="AW29" s="275">
        <v>36.070568844999997</v>
      </c>
      <c r="AX29" s="275">
        <v>36.291069997999998</v>
      </c>
      <c r="AY29" s="275">
        <v>36.389183007</v>
      </c>
      <c r="AZ29" s="275">
        <v>37.573810924</v>
      </c>
      <c r="BA29" s="275">
        <v>33.118245414</v>
      </c>
      <c r="BB29" s="275">
        <v>35.660501089</v>
      </c>
      <c r="BC29" s="275">
        <v>36.588868648999998</v>
      </c>
      <c r="BD29" s="275">
        <v>35.505093899999999</v>
      </c>
      <c r="BE29" s="275">
        <v>39.667625342999997</v>
      </c>
      <c r="BF29" s="275">
        <v>37.706153489000002</v>
      </c>
      <c r="BG29" s="275">
        <v>40.807032679999999</v>
      </c>
      <c r="BH29" s="275">
        <v>37.900260000000003</v>
      </c>
      <c r="BI29" s="275">
        <v>36.714739999999999</v>
      </c>
      <c r="BJ29" s="338">
        <v>36.736060000000002</v>
      </c>
      <c r="BK29" s="338">
        <v>38.097650000000002</v>
      </c>
      <c r="BL29" s="338">
        <v>38.317720000000001</v>
      </c>
      <c r="BM29" s="338">
        <v>35.93092</v>
      </c>
      <c r="BN29" s="338">
        <v>34.520119999999999</v>
      </c>
      <c r="BO29" s="338">
        <v>34.832129999999999</v>
      </c>
      <c r="BP29" s="338">
        <v>34.825290000000003</v>
      </c>
      <c r="BQ29" s="338">
        <v>37.47428</v>
      </c>
      <c r="BR29" s="338">
        <v>37.914540000000002</v>
      </c>
      <c r="BS29" s="338">
        <v>36.616</v>
      </c>
      <c r="BT29" s="338">
        <v>37.287350000000004</v>
      </c>
      <c r="BU29" s="338">
        <v>35.665750000000003</v>
      </c>
      <c r="BV29" s="338">
        <v>34.960070000000002</v>
      </c>
    </row>
    <row r="30" spans="1:74" ht="11.1" customHeight="1" x14ac:dyDescent="0.2">
      <c r="A30" s="583"/>
      <c r="B30" s="584"/>
      <c r="C30" s="257"/>
      <c r="D30" s="257"/>
      <c r="E30" s="257"/>
      <c r="F30" s="257"/>
      <c r="G30" s="257"/>
      <c r="H30" s="257"/>
      <c r="I30" s="257"/>
      <c r="J30" s="257"/>
      <c r="K30" s="257"/>
      <c r="L30" s="257"/>
      <c r="M30" s="257"/>
      <c r="N30" s="257"/>
      <c r="O30" s="257"/>
      <c r="P30" s="257"/>
      <c r="Q30" s="257"/>
      <c r="R30" s="257"/>
      <c r="S30" s="257"/>
      <c r="T30" s="257"/>
      <c r="U30" s="257"/>
      <c r="V30" s="257"/>
      <c r="W30" s="257"/>
      <c r="X30" s="257"/>
      <c r="Y30" s="257"/>
      <c r="Z30" s="257"/>
      <c r="AA30" s="257"/>
      <c r="AB30" s="257"/>
      <c r="AC30" s="257"/>
      <c r="AD30" s="257"/>
      <c r="AE30" s="257"/>
      <c r="AF30" s="257"/>
      <c r="AG30" s="257"/>
      <c r="AH30" s="257"/>
      <c r="AI30" s="257"/>
      <c r="AJ30" s="257"/>
      <c r="AK30" s="257"/>
      <c r="AL30" s="257"/>
      <c r="AM30" s="257"/>
      <c r="AN30" s="257"/>
      <c r="AO30" s="257"/>
      <c r="AP30" s="257"/>
      <c r="AQ30" s="257"/>
      <c r="AR30" s="257"/>
      <c r="AS30" s="257"/>
      <c r="AT30" s="257"/>
      <c r="AU30" s="257"/>
      <c r="AV30" s="257"/>
      <c r="AW30" s="257"/>
      <c r="AX30" s="257"/>
      <c r="AY30" s="257"/>
      <c r="AZ30" s="257"/>
      <c r="BA30" s="257"/>
      <c r="BB30" s="257"/>
      <c r="BC30" s="257"/>
      <c r="BD30" s="257"/>
      <c r="BE30" s="257"/>
      <c r="BF30" s="257"/>
      <c r="BG30" s="257"/>
      <c r="BH30" s="257"/>
      <c r="BI30" s="257"/>
      <c r="BJ30" s="341"/>
      <c r="BK30" s="341"/>
      <c r="BL30" s="341"/>
      <c r="BM30" s="341"/>
      <c r="BN30" s="341"/>
      <c r="BO30" s="341"/>
      <c r="BP30" s="341"/>
      <c r="BQ30" s="341"/>
      <c r="BR30" s="341"/>
      <c r="BS30" s="341"/>
      <c r="BT30" s="341"/>
      <c r="BU30" s="341"/>
      <c r="BV30" s="341"/>
    </row>
    <row r="31" spans="1:74" ht="11.1" customHeight="1" x14ac:dyDescent="0.2">
      <c r="A31" s="583"/>
      <c r="B31" s="109" t="s">
        <v>475</v>
      </c>
      <c r="C31" s="257"/>
      <c r="D31" s="257"/>
      <c r="E31" s="257"/>
      <c r="F31" s="257"/>
      <c r="G31" s="257"/>
      <c r="H31" s="257"/>
      <c r="I31" s="257"/>
      <c r="J31" s="257"/>
      <c r="K31" s="257"/>
      <c r="L31" s="257"/>
      <c r="M31" s="257"/>
      <c r="N31" s="257"/>
      <c r="O31" s="257"/>
      <c r="P31" s="257"/>
      <c r="Q31" s="257"/>
      <c r="R31" s="257"/>
      <c r="S31" s="257"/>
      <c r="T31" s="257"/>
      <c r="U31" s="257"/>
      <c r="V31" s="257"/>
      <c r="W31" s="257"/>
      <c r="X31" s="257"/>
      <c r="Y31" s="257"/>
      <c r="Z31" s="257"/>
      <c r="AA31" s="257"/>
      <c r="AB31" s="257"/>
      <c r="AC31" s="257"/>
      <c r="AD31" s="257"/>
      <c r="AE31" s="257"/>
      <c r="AF31" s="257"/>
      <c r="AG31" s="257"/>
      <c r="AH31" s="257"/>
      <c r="AI31" s="257"/>
      <c r="AJ31" s="257"/>
      <c r="AK31" s="257"/>
      <c r="AL31" s="257"/>
      <c r="AM31" s="257"/>
      <c r="AN31" s="257"/>
      <c r="AO31" s="257"/>
      <c r="AP31" s="257"/>
      <c r="AQ31" s="257"/>
      <c r="AR31" s="257"/>
      <c r="AS31" s="257"/>
      <c r="AT31" s="257"/>
      <c r="AU31" s="257"/>
      <c r="AV31" s="257"/>
      <c r="AW31" s="257"/>
      <c r="AX31" s="257"/>
      <c r="AY31" s="257"/>
      <c r="AZ31" s="257"/>
      <c r="BA31" s="257"/>
      <c r="BB31" s="257"/>
      <c r="BC31" s="257"/>
      <c r="BD31" s="257"/>
      <c r="BE31" s="257"/>
      <c r="BF31" s="257"/>
      <c r="BG31" s="257"/>
      <c r="BH31" s="257"/>
      <c r="BI31" s="257"/>
      <c r="BJ31" s="341"/>
      <c r="BK31" s="341"/>
      <c r="BL31" s="341"/>
      <c r="BM31" s="341"/>
      <c r="BN31" s="341"/>
      <c r="BO31" s="341"/>
      <c r="BP31" s="341"/>
      <c r="BQ31" s="341"/>
      <c r="BR31" s="341"/>
      <c r="BS31" s="341"/>
      <c r="BT31" s="341"/>
      <c r="BU31" s="341"/>
      <c r="BV31" s="341"/>
    </row>
    <row r="32" spans="1:74" ht="11.1" customHeight="1" x14ac:dyDescent="0.2">
      <c r="A32" s="583" t="s">
        <v>64</v>
      </c>
      <c r="B32" s="584" t="s">
        <v>476</v>
      </c>
      <c r="C32" s="585">
        <v>133.70472699999999</v>
      </c>
      <c r="D32" s="585">
        <v>119.90428300000001</v>
      </c>
      <c r="E32" s="585">
        <v>118.260238</v>
      </c>
      <c r="F32" s="585">
        <v>128.92501799999999</v>
      </c>
      <c r="G32" s="585">
        <v>136.92056299999999</v>
      </c>
      <c r="H32" s="585">
        <v>133.479434</v>
      </c>
      <c r="I32" s="585">
        <v>125.869913</v>
      </c>
      <c r="J32" s="585">
        <v>121.36913199999999</v>
      </c>
      <c r="K32" s="585">
        <v>124.54611800000001</v>
      </c>
      <c r="L32" s="585">
        <v>136.96425400000001</v>
      </c>
      <c r="M32" s="585">
        <v>142.59539599999999</v>
      </c>
      <c r="N32" s="585">
        <v>151.54845399999999</v>
      </c>
      <c r="O32" s="585">
        <v>154.389578</v>
      </c>
      <c r="P32" s="585">
        <v>149.07128700000001</v>
      </c>
      <c r="Q32" s="585">
        <v>154.346698</v>
      </c>
      <c r="R32" s="585">
        <v>167.06340900000001</v>
      </c>
      <c r="S32" s="585">
        <v>172.809335</v>
      </c>
      <c r="T32" s="585">
        <v>166.43659700000001</v>
      </c>
      <c r="U32" s="585">
        <v>157.93807699999999</v>
      </c>
      <c r="V32" s="585">
        <v>155.95185499999999</v>
      </c>
      <c r="W32" s="585">
        <v>162.108619</v>
      </c>
      <c r="X32" s="585">
        <v>175.587987</v>
      </c>
      <c r="Y32" s="585">
        <v>188.594571</v>
      </c>
      <c r="Z32" s="585">
        <v>195.54803699999999</v>
      </c>
      <c r="AA32" s="585">
        <v>187.203047</v>
      </c>
      <c r="AB32" s="585">
        <v>187.06361799999999</v>
      </c>
      <c r="AC32" s="585">
        <v>191.55273500000001</v>
      </c>
      <c r="AD32" s="585">
        <v>193.18521200000001</v>
      </c>
      <c r="AE32" s="585">
        <v>192.41693000000001</v>
      </c>
      <c r="AF32" s="585">
        <v>182.086476</v>
      </c>
      <c r="AG32" s="585">
        <v>168.11860899999999</v>
      </c>
      <c r="AH32" s="585">
        <v>158.908174</v>
      </c>
      <c r="AI32" s="585">
        <v>156.56690900000001</v>
      </c>
      <c r="AJ32" s="585">
        <v>160.93226000000001</v>
      </c>
      <c r="AK32" s="585">
        <v>170.27655799999999</v>
      </c>
      <c r="AL32" s="585">
        <v>162.00901400000001</v>
      </c>
      <c r="AM32" s="585">
        <v>156.246568</v>
      </c>
      <c r="AN32" s="585">
        <v>160.534098</v>
      </c>
      <c r="AO32" s="585">
        <v>161.856191</v>
      </c>
      <c r="AP32" s="585">
        <v>163.98321799999999</v>
      </c>
      <c r="AQ32" s="585">
        <v>162.59456299999999</v>
      </c>
      <c r="AR32" s="585">
        <v>158.079082</v>
      </c>
      <c r="AS32" s="585">
        <v>145.87018499999999</v>
      </c>
      <c r="AT32" s="585">
        <v>141.25465199999999</v>
      </c>
      <c r="AU32" s="585">
        <v>139.619013</v>
      </c>
      <c r="AV32" s="585">
        <v>141.50063</v>
      </c>
      <c r="AW32" s="585">
        <v>143.459982</v>
      </c>
      <c r="AX32" s="585">
        <v>137.72130899999999</v>
      </c>
      <c r="AY32" s="585">
        <v>123.51349500000001</v>
      </c>
      <c r="AZ32" s="585">
        <v>120.858017</v>
      </c>
      <c r="BA32" s="585">
        <v>126.40682200000001</v>
      </c>
      <c r="BB32" s="585">
        <v>128.964258</v>
      </c>
      <c r="BC32" s="585">
        <v>128.36279999999999</v>
      </c>
      <c r="BD32" s="585">
        <v>121.44792099999999</v>
      </c>
      <c r="BE32" s="585">
        <v>110.731427</v>
      </c>
      <c r="BF32" s="585">
        <v>104.138159</v>
      </c>
      <c r="BG32" s="585">
        <v>100.71674299999999</v>
      </c>
      <c r="BH32" s="585">
        <v>106.3693</v>
      </c>
      <c r="BI32" s="585">
        <v>110.26260000000001</v>
      </c>
      <c r="BJ32" s="586">
        <v>107.8171</v>
      </c>
      <c r="BK32" s="586">
        <v>103.16589999999999</v>
      </c>
      <c r="BL32" s="586">
        <v>100.999</v>
      </c>
      <c r="BM32" s="586">
        <v>106.78919999999999</v>
      </c>
      <c r="BN32" s="586">
        <v>107.84</v>
      </c>
      <c r="BO32" s="586">
        <v>109.69159999999999</v>
      </c>
      <c r="BP32" s="586">
        <v>104.89919999999999</v>
      </c>
      <c r="BQ32" s="586">
        <v>103.7734</v>
      </c>
      <c r="BR32" s="586">
        <v>102.17449999999999</v>
      </c>
      <c r="BS32" s="586">
        <v>100.83540000000001</v>
      </c>
      <c r="BT32" s="586">
        <v>105.9616</v>
      </c>
      <c r="BU32" s="586">
        <v>110.9834</v>
      </c>
      <c r="BV32" s="586">
        <v>109.21899999999999</v>
      </c>
    </row>
    <row r="33" spans="1:74" ht="11.1" customHeight="1" x14ac:dyDescent="0.2">
      <c r="A33" s="583" t="s">
        <v>80</v>
      </c>
      <c r="B33" s="584" t="s">
        <v>1009</v>
      </c>
      <c r="C33" s="585">
        <v>10.056524</v>
      </c>
      <c r="D33" s="585">
        <v>10.676515999999999</v>
      </c>
      <c r="E33" s="585">
        <v>10.606097</v>
      </c>
      <c r="F33" s="585">
        <v>10.607760000000001</v>
      </c>
      <c r="G33" s="585">
        <v>10.580579999999999</v>
      </c>
      <c r="H33" s="585">
        <v>10.659186</v>
      </c>
      <c r="I33" s="585">
        <v>10.250047</v>
      </c>
      <c r="J33" s="585">
        <v>10.460414999999999</v>
      </c>
      <c r="K33" s="585">
        <v>10.531572000000001</v>
      </c>
      <c r="L33" s="585">
        <v>10.890506</v>
      </c>
      <c r="M33" s="585">
        <v>11.977948</v>
      </c>
      <c r="N33" s="585">
        <v>12.763876</v>
      </c>
      <c r="O33" s="585">
        <v>12.206533</v>
      </c>
      <c r="P33" s="585">
        <v>9.7982139999999998</v>
      </c>
      <c r="Q33" s="585">
        <v>10.250736</v>
      </c>
      <c r="R33" s="585">
        <v>10.152165</v>
      </c>
      <c r="S33" s="585">
        <v>10.518329</v>
      </c>
      <c r="T33" s="585">
        <v>10.570016000000001</v>
      </c>
      <c r="U33" s="585">
        <v>10.263408999999999</v>
      </c>
      <c r="V33" s="585">
        <v>10.086831</v>
      </c>
      <c r="W33" s="585">
        <v>10.76604</v>
      </c>
      <c r="X33" s="585">
        <v>11.491528000000001</v>
      </c>
      <c r="Y33" s="585">
        <v>12.310199000000001</v>
      </c>
      <c r="Z33" s="585">
        <v>12.566008</v>
      </c>
      <c r="AA33" s="585">
        <v>12.020158</v>
      </c>
      <c r="AB33" s="585">
        <v>11.645473000000001</v>
      </c>
      <c r="AC33" s="585">
        <v>11.732889999999999</v>
      </c>
      <c r="AD33" s="585">
        <v>11.982028</v>
      </c>
      <c r="AE33" s="585">
        <v>12.093938</v>
      </c>
      <c r="AF33" s="585">
        <v>11.935582</v>
      </c>
      <c r="AG33" s="585">
        <v>11.696489</v>
      </c>
      <c r="AH33" s="585">
        <v>11.595335</v>
      </c>
      <c r="AI33" s="585">
        <v>11.639842</v>
      </c>
      <c r="AJ33" s="585">
        <v>11.630210999999999</v>
      </c>
      <c r="AK33" s="585">
        <v>11.952718000000001</v>
      </c>
      <c r="AL33" s="585">
        <v>11.78941</v>
      </c>
      <c r="AM33" s="585">
        <v>11.857519</v>
      </c>
      <c r="AN33" s="585">
        <v>11.743672999999999</v>
      </c>
      <c r="AO33" s="585">
        <v>12.680528000000001</v>
      </c>
      <c r="AP33" s="585">
        <v>12.439025000000001</v>
      </c>
      <c r="AQ33" s="585">
        <v>12.169987000000001</v>
      </c>
      <c r="AR33" s="585">
        <v>11.993376</v>
      </c>
      <c r="AS33" s="585">
        <v>11.739891999999999</v>
      </c>
      <c r="AT33" s="585">
        <v>11.530938000000001</v>
      </c>
      <c r="AU33" s="585">
        <v>11.382114</v>
      </c>
      <c r="AV33" s="585">
        <v>11.292012</v>
      </c>
      <c r="AW33" s="585">
        <v>11.380967999999999</v>
      </c>
      <c r="AX33" s="585">
        <v>10.929846</v>
      </c>
      <c r="AY33" s="585">
        <v>9.7223100000000002</v>
      </c>
      <c r="AZ33" s="585">
        <v>10.183933</v>
      </c>
      <c r="BA33" s="585">
        <v>10.146449</v>
      </c>
      <c r="BB33" s="585">
        <v>10.074386000000001</v>
      </c>
      <c r="BC33" s="585">
        <v>9.9697479999999992</v>
      </c>
      <c r="BD33" s="585">
        <v>9.9125320000000006</v>
      </c>
      <c r="BE33" s="585">
        <v>9.4117200000000008</v>
      </c>
      <c r="BF33" s="585">
        <v>8.7088599999999996</v>
      </c>
      <c r="BG33" s="585">
        <v>8.476972</v>
      </c>
      <c r="BH33" s="585">
        <v>8.9839300000000009</v>
      </c>
      <c r="BI33" s="585">
        <v>9.1209319999999998</v>
      </c>
      <c r="BJ33" s="586">
        <v>9.3398400000000006</v>
      </c>
      <c r="BK33" s="586">
        <v>9.0575150000000004</v>
      </c>
      <c r="BL33" s="586">
        <v>9.2821840000000009</v>
      </c>
      <c r="BM33" s="586">
        <v>9.8504090000000009</v>
      </c>
      <c r="BN33" s="586">
        <v>9.9584069999999993</v>
      </c>
      <c r="BO33" s="586">
        <v>10.104369999999999</v>
      </c>
      <c r="BP33" s="586">
        <v>10.30617</v>
      </c>
      <c r="BQ33" s="586">
        <v>10.058770000000001</v>
      </c>
      <c r="BR33" s="586">
        <v>10.179600000000001</v>
      </c>
      <c r="BS33" s="586">
        <v>10.51028</v>
      </c>
      <c r="BT33" s="586">
        <v>10.77683</v>
      </c>
      <c r="BU33" s="586">
        <v>11.095610000000001</v>
      </c>
      <c r="BV33" s="586">
        <v>11.058619999999999</v>
      </c>
    </row>
    <row r="34" spans="1:74" ht="11.1" customHeight="1" x14ac:dyDescent="0.2">
      <c r="A34" s="583" t="s">
        <v>81</v>
      </c>
      <c r="B34" s="584" t="s">
        <v>1010</v>
      </c>
      <c r="C34" s="585">
        <v>15.057862</v>
      </c>
      <c r="D34" s="585">
        <v>16.002562999999999</v>
      </c>
      <c r="E34" s="585">
        <v>16.147631000000001</v>
      </c>
      <c r="F34" s="585">
        <v>16.482986</v>
      </c>
      <c r="G34" s="585">
        <v>16.284594999999999</v>
      </c>
      <c r="H34" s="585">
        <v>16.583413</v>
      </c>
      <c r="I34" s="585">
        <v>16.489792000000001</v>
      </c>
      <c r="J34" s="585">
        <v>16.510366000000001</v>
      </c>
      <c r="K34" s="585">
        <v>16.863444999999999</v>
      </c>
      <c r="L34" s="585">
        <v>17.428569</v>
      </c>
      <c r="M34" s="585">
        <v>18.165973000000001</v>
      </c>
      <c r="N34" s="585">
        <v>18.309222999999999</v>
      </c>
      <c r="O34" s="585">
        <v>18.216335999999998</v>
      </c>
      <c r="P34" s="585">
        <v>16.459309999999999</v>
      </c>
      <c r="Q34" s="585">
        <v>16.995867000000001</v>
      </c>
      <c r="R34" s="585">
        <v>17.167448</v>
      </c>
      <c r="S34" s="585">
        <v>17.356687999999998</v>
      </c>
      <c r="T34" s="585">
        <v>17.512678999999999</v>
      </c>
      <c r="U34" s="585">
        <v>17.518833999999998</v>
      </c>
      <c r="V34" s="585">
        <v>17.711565</v>
      </c>
      <c r="W34" s="585">
        <v>18.285516000000001</v>
      </c>
      <c r="X34" s="585">
        <v>18.595804999999999</v>
      </c>
      <c r="Y34" s="585">
        <v>18.737691000000002</v>
      </c>
      <c r="Z34" s="585">
        <v>17.955214999999999</v>
      </c>
      <c r="AA34" s="585">
        <v>17.929735999999998</v>
      </c>
      <c r="AB34" s="585">
        <v>17.661663000000001</v>
      </c>
      <c r="AC34" s="585">
        <v>17.501256000000001</v>
      </c>
      <c r="AD34" s="585">
        <v>17.637352</v>
      </c>
      <c r="AE34" s="585">
        <v>17.855595000000001</v>
      </c>
      <c r="AF34" s="585">
        <v>17.859297000000002</v>
      </c>
      <c r="AG34" s="585">
        <v>17.726261999999998</v>
      </c>
      <c r="AH34" s="585">
        <v>17.819545999999999</v>
      </c>
      <c r="AI34" s="585">
        <v>17.852170999999998</v>
      </c>
      <c r="AJ34" s="585">
        <v>18.016973</v>
      </c>
      <c r="AK34" s="585">
        <v>18.324117999999999</v>
      </c>
      <c r="AL34" s="585">
        <v>17.854973000000001</v>
      </c>
      <c r="AM34" s="585">
        <v>17.717873999999998</v>
      </c>
      <c r="AN34" s="585">
        <v>17.587899</v>
      </c>
      <c r="AO34" s="585">
        <v>17.336110999999999</v>
      </c>
      <c r="AP34" s="585">
        <v>17.361943</v>
      </c>
      <c r="AQ34" s="585">
        <v>17.264759999999999</v>
      </c>
      <c r="AR34" s="585">
        <v>17.081510999999999</v>
      </c>
      <c r="AS34" s="585">
        <v>17.150257</v>
      </c>
      <c r="AT34" s="585">
        <v>17.090823</v>
      </c>
      <c r="AU34" s="585">
        <v>16.84356</v>
      </c>
      <c r="AV34" s="585">
        <v>16.806493</v>
      </c>
      <c r="AW34" s="585">
        <v>16.980226999999999</v>
      </c>
      <c r="AX34" s="585">
        <v>16.356024000000001</v>
      </c>
      <c r="AY34" s="585">
        <v>14.535238</v>
      </c>
      <c r="AZ34" s="585">
        <v>14.806214000000001</v>
      </c>
      <c r="BA34" s="585">
        <v>14.765668</v>
      </c>
      <c r="BB34" s="585">
        <v>14.723606999999999</v>
      </c>
      <c r="BC34" s="585">
        <v>14.857551000000001</v>
      </c>
      <c r="BD34" s="585">
        <v>14.572585</v>
      </c>
      <c r="BE34" s="585">
        <v>14.531185000000001</v>
      </c>
      <c r="BF34" s="585">
        <v>14.145350000000001</v>
      </c>
      <c r="BG34" s="585">
        <v>14.215392</v>
      </c>
      <c r="BH34" s="585">
        <v>14.3917</v>
      </c>
      <c r="BI34" s="585">
        <v>14.646039999999999</v>
      </c>
      <c r="BJ34" s="586">
        <v>14.78769</v>
      </c>
      <c r="BK34" s="586">
        <v>14.924340000000001</v>
      </c>
      <c r="BL34" s="586">
        <v>15.124779999999999</v>
      </c>
      <c r="BM34" s="586">
        <v>15.12046</v>
      </c>
      <c r="BN34" s="586">
        <v>15.083080000000001</v>
      </c>
      <c r="BO34" s="586">
        <v>15.05913</v>
      </c>
      <c r="BP34" s="586">
        <v>15.17924</v>
      </c>
      <c r="BQ34" s="586">
        <v>15.15875</v>
      </c>
      <c r="BR34" s="586">
        <v>15.17966</v>
      </c>
      <c r="BS34" s="586">
        <v>15.23202</v>
      </c>
      <c r="BT34" s="586">
        <v>15.339449999999999</v>
      </c>
      <c r="BU34" s="586">
        <v>15.552239999999999</v>
      </c>
      <c r="BV34" s="586">
        <v>15.61459</v>
      </c>
    </row>
    <row r="35" spans="1:74" ht="11.1" customHeight="1" x14ac:dyDescent="0.2">
      <c r="A35" s="583" t="s">
        <v>991</v>
      </c>
      <c r="B35" s="587" t="s">
        <v>998</v>
      </c>
      <c r="C35" s="588">
        <v>1.490955</v>
      </c>
      <c r="D35" s="588">
        <v>1.38252</v>
      </c>
      <c r="E35" s="588">
        <v>1.748985</v>
      </c>
      <c r="F35" s="588">
        <v>2.5746850000000001</v>
      </c>
      <c r="G35" s="588">
        <v>2.2887</v>
      </c>
      <c r="H35" s="588">
        <v>1.9863500000000001</v>
      </c>
      <c r="I35" s="588">
        <v>1.904785</v>
      </c>
      <c r="J35" s="588">
        <v>1.93971</v>
      </c>
      <c r="K35" s="588">
        <v>1.94472</v>
      </c>
      <c r="L35" s="588">
        <v>2.5501649999999998</v>
      </c>
      <c r="M35" s="588">
        <v>3.1650200000000002</v>
      </c>
      <c r="N35" s="588">
        <v>4.1373499999999996</v>
      </c>
      <c r="O35" s="588">
        <v>4.4593499999999997</v>
      </c>
      <c r="P35" s="588">
        <v>4.2511150000000004</v>
      </c>
      <c r="Q35" s="588">
        <v>4.0896749999999997</v>
      </c>
      <c r="R35" s="588">
        <v>4.5590950000000001</v>
      </c>
      <c r="S35" s="588">
        <v>4.9955949999999998</v>
      </c>
      <c r="T35" s="588">
        <v>5.1569349999999998</v>
      </c>
      <c r="U35" s="588">
        <v>5.3222649999999998</v>
      </c>
      <c r="V35" s="588">
        <v>5.1428750000000001</v>
      </c>
      <c r="W35" s="588">
        <v>5.5075000000000003</v>
      </c>
      <c r="X35" s="588">
        <v>5.7541200000000003</v>
      </c>
      <c r="Y35" s="588">
        <v>6.4490699999999999</v>
      </c>
      <c r="Z35" s="588">
        <v>6.7018599999999999</v>
      </c>
      <c r="AA35" s="588">
        <v>6.6004500000000004</v>
      </c>
      <c r="AB35" s="588">
        <v>6.6171899999999999</v>
      </c>
      <c r="AC35" s="588">
        <v>6.1992900000000004</v>
      </c>
      <c r="AD35" s="588">
        <v>5.9051150000000003</v>
      </c>
      <c r="AE35" s="588">
        <v>5.3563900000000002</v>
      </c>
      <c r="AF35" s="588">
        <v>4.5272350000000001</v>
      </c>
      <c r="AG35" s="588">
        <v>4.290985</v>
      </c>
      <c r="AH35" s="588">
        <v>3.899375</v>
      </c>
      <c r="AI35" s="588">
        <v>3.8388900000000001</v>
      </c>
      <c r="AJ35" s="588">
        <v>4.0627300000000002</v>
      </c>
      <c r="AK35" s="588">
        <v>4.1647850000000002</v>
      </c>
      <c r="AL35" s="588">
        <v>4.22464</v>
      </c>
      <c r="AM35" s="588">
        <v>3.839925</v>
      </c>
      <c r="AN35" s="588">
        <v>3.777555</v>
      </c>
      <c r="AO35" s="588">
        <v>3.9254600000000002</v>
      </c>
      <c r="AP35" s="588">
        <v>4.2183200000000003</v>
      </c>
      <c r="AQ35" s="588">
        <v>3.8612299999999999</v>
      </c>
      <c r="AR35" s="588">
        <v>3.7081249999999999</v>
      </c>
      <c r="AS35" s="588">
        <v>3.6213150000000001</v>
      </c>
      <c r="AT35" s="588">
        <v>3.7470300000000001</v>
      </c>
      <c r="AU35" s="588">
        <v>3.987635</v>
      </c>
      <c r="AV35" s="588">
        <v>4.3104649999999998</v>
      </c>
      <c r="AW35" s="588">
        <v>4.2951350000000001</v>
      </c>
      <c r="AX35" s="588">
        <v>4.3180449999999997</v>
      </c>
      <c r="AY35" s="588">
        <v>4.835585</v>
      </c>
      <c r="AZ35" s="588">
        <v>4.6684749999999999</v>
      </c>
      <c r="BA35" s="588">
        <v>4.7630150000000002</v>
      </c>
      <c r="BB35" s="588">
        <v>4.7341300000000004</v>
      </c>
      <c r="BC35" s="588">
        <v>4.7419349999999998</v>
      </c>
      <c r="BD35" s="588">
        <v>4.08413</v>
      </c>
      <c r="BE35" s="588">
        <v>4.4205350000000001</v>
      </c>
      <c r="BF35" s="588">
        <v>4.0445250000000001</v>
      </c>
      <c r="BG35" s="588">
        <v>3.7443149999999998</v>
      </c>
      <c r="BH35" s="588">
        <v>3.7325940000000002</v>
      </c>
      <c r="BI35" s="588">
        <v>3.7836560000000001</v>
      </c>
      <c r="BJ35" s="589">
        <v>3.801596</v>
      </c>
      <c r="BK35" s="589">
        <v>3.7949109999999999</v>
      </c>
      <c r="BL35" s="589">
        <v>3.7741570000000002</v>
      </c>
      <c r="BM35" s="589">
        <v>3.7847140000000001</v>
      </c>
      <c r="BN35" s="589">
        <v>3.7924540000000002</v>
      </c>
      <c r="BO35" s="589">
        <v>3.7993920000000001</v>
      </c>
      <c r="BP35" s="589">
        <v>3.7828900000000001</v>
      </c>
      <c r="BQ35" s="589">
        <v>3.7781980000000002</v>
      </c>
      <c r="BR35" s="589">
        <v>3.7740930000000001</v>
      </c>
      <c r="BS35" s="589">
        <v>3.7698119999999999</v>
      </c>
      <c r="BT35" s="589">
        <v>3.7627670000000002</v>
      </c>
      <c r="BU35" s="589">
        <v>3.7513109999999998</v>
      </c>
      <c r="BV35" s="589">
        <v>3.7500710000000002</v>
      </c>
    </row>
    <row r="36" spans="1:74" ht="10.5" customHeight="1" x14ac:dyDescent="0.2">
      <c r="A36" s="581"/>
      <c r="B36" s="590" t="s">
        <v>477</v>
      </c>
      <c r="C36" s="591"/>
      <c r="D36" s="591"/>
      <c r="E36" s="591"/>
      <c r="F36" s="591"/>
      <c r="G36" s="591"/>
      <c r="H36" s="591"/>
      <c r="I36" s="591"/>
      <c r="J36" s="591"/>
      <c r="K36" s="591"/>
      <c r="L36" s="591"/>
      <c r="M36" s="591"/>
      <c r="N36" s="591"/>
      <c r="O36" s="591"/>
      <c r="P36" s="591"/>
      <c r="Q36" s="591"/>
      <c r="R36" s="591"/>
      <c r="S36" s="591"/>
      <c r="T36" s="591"/>
      <c r="U36" s="591"/>
      <c r="V36" s="591"/>
      <c r="W36" s="591"/>
      <c r="X36" s="591"/>
      <c r="Y36" s="591"/>
      <c r="Z36" s="591"/>
      <c r="AA36" s="591"/>
      <c r="AB36" s="591"/>
      <c r="AC36" s="591"/>
      <c r="AD36" s="591"/>
      <c r="AE36" s="591"/>
      <c r="AF36" s="591"/>
      <c r="AG36" s="591"/>
      <c r="AH36" s="591"/>
      <c r="AI36" s="591"/>
      <c r="AJ36" s="591"/>
      <c r="AK36" s="591"/>
      <c r="AL36" s="591"/>
      <c r="AM36" s="591"/>
      <c r="AN36" s="591"/>
      <c r="AO36" s="591"/>
      <c r="AP36" s="591"/>
      <c r="AQ36" s="591"/>
      <c r="AR36" s="591"/>
      <c r="AS36" s="591"/>
      <c r="AT36" s="591"/>
      <c r="AU36" s="591"/>
      <c r="AV36" s="591"/>
      <c r="AW36" s="591"/>
      <c r="AX36" s="591"/>
      <c r="AY36" s="591"/>
      <c r="AZ36" s="591"/>
      <c r="BA36" s="591"/>
      <c r="BB36" s="591"/>
      <c r="BC36" s="591"/>
      <c r="BD36" s="710"/>
      <c r="BE36" s="710"/>
      <c r="BF36" s="710"/>
      <c r="BG36" s="591"/>
      <c r="BH36" s="591"/>
      <c r="BI36" s="591"/>
      <c r="BJ36" s="591"/>
      <c r="BK36" s="591"/>
      <c r="BL36" s="591"/>
      <c r="BM36" s="591"/>
      <c r="BN36" s="591"/>
      <c r="BO36" s="591"/>
      <c r="BP36" s="591"/>
      <c r="BQ36" s="591"/>
      <c r="BR36" s="591"/>
      <c r="BS36" s="591"/>
      <c r="BT36" s="591"/>
      <c r="BU36" s="591"/>
      <c r="BV36" s="591"/>
    </row>
    <row r="37" spans="1:74" ht="10.5" customHeight="1" x14ac:dyDescent="0.2">
      <c r="A37" s="581"/>
      <c r="B37" s="592" t="s">
        <v>478</v>
      </c>
      <c r="C37" s="570"/>
      <c r="D37" s="570"/>
      <c r="E37" s="570"/>
      <c r="F37" s="570"/>
      <c r="G37" s="570"/>
      <c r="H37" s="570"/>
      <c r="I37" s="570"/>
      <c r="J37" s="570"/>
      <c r="K37" s="570"/>
      <c r="L37" s="570"/>
      <c r="M37" s="570"/>
      <c r="N37" s="570"/>
      <c r="O37" s="570"/>
      <c r="P37" s="570"/>
      <c r="Q37" s="570"/>
      <c r="R37" s="570"/>
      <c r="S37" s="570"/>
      <c r="T37" s="570"/>
      <c r="U37" s="570"/>
      <c r="V37" s="570"/>
      <c r="W37" s="570"/>
      <c r="X37" s="570"/>
      <c r="Y37" s="570"/>
      <c r="Z37" s="570"/>
      <c r="AA37" s="570"/>
      <c r="AB37" s="570"/>
      <c r="AC37" s="570"/>
      <c r="AD37" s="570"/>
      <c r="AE37" s="570"/>
      <c r="AF37" s="570"/>
      <c r="AG37" s="570"/>
      <c r="AH37" s="570"/>
      <c r="AI37" s="570"/>
      <c r="AJ37" s="570"/>
      <c r="AK37" s="570"/>
      <c r="AL37" s="570"/>
      <c r="AM37" s="570"/>
      <c r="AN37" s="570"/>
      <c r="AO37" s="570"/>
      <c r="AP37" s="570"/>
      <c r="AQ37" s="570"/>
      <c r="AR37" s="570"/>
      <c r="AS37" s="570"/>
      <c r="AT37" s="570"/>
      <c r="AU37" s="570"/>
      <c r="AV37" s="570"/>
      <c r="AW37" s="570"/>
      <c r="AX37" s="570"/>
      <c r="AY37" s="570"/>
      <c r="AZ37" s="570"/>
      <c r="BA37" s="570"/>
      <c r="BB37" s="570"/>
      <c r="BC37" s="570"/>
      <c r="BD37" s="701"/>
      <c r="BE37" s="701"/>
      <c r="BF37" s="701"/>
      <c r="BG37" s="570"/>
      <c r="BH37" s="570"/>
      <c r="BI37" s="570"/>
      <c r="BJ37" s="570"/>
      <c r="BK37" s="570"/>
      <c r="BL37" s="570"/>
      <c r="BM37" s="570"/>
      <c r="BN37" s="570"/>
      <c r="BO37" s="570"/>
      <c r="BP37" s="570"/>
      <c r="BQ37" s="570"/>
      <c r="BR37" s="570"/>
      <c r="BS37" s="570"/>
      <c r="BT37" s="570"/>
      <c r="BU37" s="570"/>
      <c r="BV37" s="570"/>
    </row>
    <row r="38" spans="1:74" ht="10.5" customHeight="1" x14ac:dyDescent="0.2">
      <c r="A38" s="593"/>
      <c r="B38" s="594" t="s">
        <v>437</v>
      </c>
      <c r="C38" s="570"/>
      <c r="D38" s="570"/>
      <c r="E38" s="570"/>
      <c r="F38" s="570"/>
      <c r="G38" s="570"/>
      <c r="H38" s="570"/>
      <c r="I38" s="570"/>
      <c r="J38" s="570"/>
      <c r="K38" s="570"/>
      <c r="L38" s="570"/>
      <c r="M38" s="570"/>
      <c r="N38" s="570"/>
      <c r="O38" s="570"/>
      <c r="P38" s="570"/>
      <c r="Q38" s="570"/>
      <c r="R38" s="570"/>
      <c r="S38" s="570"/>
      <c r="T38" s="570"/>
      <c r="U38" s="570"/>
      <c r="V38" s="570"/>
      <c r="W38" s="570"/>
      <c r="X38" s="570"/>
      <c r="Y38" s="570"/>
      <c r="Z38" s="570"/>
      <c r="AA38" s="570"/>
      <c r="AB38" s="570"/>
      <c r="AC38" s="570"/>
      <c r="AD38" s="570"/>
      <c r="AE38" s="570"/>
      <c r="AF38" s="570"/>
      <c r="AG38" s="570"/>
      <c r="AH38" s="570"/>
      <c r="AI38" s="570"/>
      <c r="AJ38" s="570"/>
      <c r="AK38" s="570"/>
      <c r="AL38" s="570"/>
      <c r="AM38" s="570"/>
      <c r="AN38" s="570"/>
      <c r="AO38" s="570"/>
      <c r="AP38" s="570"/>
      <c r="AQ38" s="570"/>
      <c r="AR38" s="570"/>
      <c r="AS38" s="570"/>
      <c r="AT38" s="570"/>
      <c r="AU38" s="570"/>
      <c r="AV38" s="570"/>
      <c r="AW38" s="570"/>
      <c r="AX38" s="570"/>
      <c r="AY38" s="570"/>
      <c r="AZ38" s="570"/>
      <c r="BA38" s="570"/>
      <c r="BB38" s="570"/>
      <c r="BC38" s="570"/>
      <c r="BD38" s="701"/>
      <c r="BE38" s="701"/>
      <c r="BF38" s="701"/>
      <c r="BG38" s="570"/>
      <c r="BH38" s="570"/>
      <c r="BI38" s="570"/>
      <c r="BJ38" s="570"/>
      <c r="BK38" s="570"/>
      <c r="BL38" s="570"/>
      <c r="BM38" s="570"/>
      <c r="BN38" s="570"/>
      <c r="BO38" s="570"/>
      <c r="BP38" s="570"/>
      <c r="BQ38" s="570"/>
      <c r="BR38" s="570"/>
      <c r="BS38" s="570"/>
      <c r="BT38" s="570"/>
      <c r="BU38" s="570"/>
      <c r="BV38" s="570"/>
    </row>
    <row r="39" spans="1:74" ht="10.5" customHeight="1" x14ac:dyDescent="0.2">
      <c r="A39" s="593"/>
      <c r="B39" s="569" t="s">
        <v>479</v>
      </c>
      <c r="C39" s="570"/>
      <c r="D39" s="570"/>
      <c r="E39" s="570"/>
      <c r="F39" s="570"/>
      <c r="G39" s="570"/>
      <c r="H39" s="570"/>
      <c r="I39" s="570"/>
      <c r="J39" s="570"/>
      <c r="K39" s="570"/>
      <c r="L39" s="570"/>
      <c r="M39" s="570"/>
      <c r="N39" s="570"/>
      <c r="O39" s="570"/>
      <c r="P39" s="570"/>
      <c r="Q39" s="570"/>
      <c r="R39" s="570"/>
      <c r="S39" s="570"/>
      <c r="T39" s="570"/>
      <c r="U39" s="570"/>
      <c r="V39" s="570"/>
      <c r="W39" s="570"/>
      <c r="X39" s="570"/>
      <c r="Y39" s="570"/>
      <c r="Z39" s="570"/>
      <c r="AA39" s="570"/>
      <c r="AB39" s="570"/>
      <c r="AC39" s="570"/>
      <c r="AD39" s="570"/>
      <c r="AE39" s="570"/>
      <c r="AF39" s="570"/>
      <c r="AG39" s="570"/>
      <c r="AH39" s="570"/>
      <c r="AI39" s="570"/>
      <c r="AJ39" s="570"/>
      <c r="AK39" s="570"/>
      <c r="AL39" s="570"/>
      <c r="AM39" s="570"/>
      <c r="AN39" s="570"/>
      <c r="AO39" s="570"/>
      <c r="AP39" s="570"/>
      <c r="AQ39" s="570"/>
      <c r="AR39" s="570"/>
      <c r="AS39" s="570"/>
      <c r="AT39" s="570"/>
      <c r="AU39" s="570"/>
      <c r="AV39" s="570"/>
      <c r="AW39" s="570"/>
      <c r="AX39" s="570"/>
      <c r="AY39" s="570"/>
      <c r="AZ39" s="570"/>
      <c r="BA39" s="570"/>
      <c r="BB39" s="570"/>
      <c r="BC39" s="570"/>
      <c r="BD39" s="701"/>
      <c r="BE39" s="701"/>
      <c r="BF39" s="701"/>
      <c r="BG39" s="570"/>
      <c r="BH39" s="570"/>
      <c r="BI39" s="570"/>
      <c r="BJ39" s="570"/>
      <c r="BK39" s="570"/>
      <c r="BL39" s="570"/>
      <c r="BM39" s="570"/>
      <c r="BN39" s="570"/>
      <c r="BO39" s="570"/>
      <c r="BP39" s="570"/>
      <c r="BQ39" s="570"/>
      <c r="BR39" s="570"/>
      <c r="BS39" s="570"/>
      <c r="BT39" s="570"/>
      <c r="BU39" s="570"/>
      <c r="BV39" s="570"/>
    </row>
    <row r="40" spans="1:74" ht="10.5" customHeight="1" x14ac:dyDescent="0.2">
      <c r="A40" s="593"/>
      <c r="B40" s="569" t="s">
        <v>480</v>
      </c>
      <c r="C40" s="570"/>
      <c r="D40" s="570"/>
      <c r="E40" s="570"/>
      <c r="F40" s="570"/>
      <c r="G40" s="570"/>
      <c r="H40" s="570"/>
      <c r="I40" s="570"/>
      <c r="J40" s="570"/>
      <c r="K40" s="570"/>
      <c r="L40" s="570"/>
      <c r="M40" s="570"/>
      <c r="N40" s="570"/>
      <c r="O40" s="570"/>
      <c r="P40" s="570"/>
      <c r="Q40" s="570"/>
      <c r="R40" s="570"/>
      <c r="S40" s="570"/>
      <c r="T40" s="570"/>
      <c r="U40" s="570"/>
      <c r="V40" s="570"/>
      <c r="W40" s="570"/>
      <c r="X40" s="570"/>
      <c r="Y40" s="570"/>
      <c r="Z40" s="570"/>
      <c r="AA40" s="570"/>
      <c r="AB40" s="570"/>
      <c r="AC40" s="570"/>
      <c r="AD40" s="570"/>
      <c r="AE40" s="570"/>
      <c r="AF40" s="570"/>
      <c r="AG40" s="570"/>
      <c r="AH40" s="570"/>
      <c r="AI40" s="570"/>
      <c r="AJ40" s="570"/>
      <c r="AK40" s="570"/>
      <c r="AL40" s="570"/>
      <c r="AM40" s="570"/>
      <c r="AN40" s="570"/>
      <c r="AO40" s="570"/>
      <c r="AP40" s="570"/>
      <c r="AQ40" s="570"/>
      <c r="AR40" s="570"/>
      <c r="AS40" s="570"/>
      <c r="AT40" s="570"/>
      <c r="AU40" s="570"/>
      <c r="AV40" s="570"/>
      <c r="AW40" s="570"/>
      <c r="AX40" s="570"/>
      <c r="AY40" s="570"/>
      <c r="AZ40" s="570"/>
      <c r="BA40" s="570"/>
      <c r="BB40" s="570"/>
      <c r="BC40" s="570"/>
      <c r="BD40" s="701"/>
      <c r="BE40" s="701"/>
      <c r="BF40" s="701"/>
      <c r="BG40" s="570"/>
      <c r="BH40" s="570"/>
      <c r="BI40" s="570"/>
      <c r="BJ40" s="570"/>
      <c r="BK40" s="570"/>
      <c r="BL40" s="570"/>
      <c r="BM40" s="570"/>
      <c r="BN40" s="570"/>
      <c r="BO40" s="570"/>
      <c r="BP40" s="570"/>
      <c r="BQ40" s="570"/>
      <c r="BR40" s="570"/>
      <c r="BS40" s="570"/>
      <c r="BT40" s="570"/>
      <c r="BU40" s="570"/>
      <c r="BV40" s="570"/>
    </row>
    <row r="41" spans="1:74" ht="10.5" customHeight="1" x14ac:dyDescent="0.2">
      <c r="A41" s="593"/>
      <c r="B41" s="569" t="s">
        <v>481</v>
      </c>
      <c r="C41" s="570"/>
      <c r="D41" s="570"/>
      <c r="E41" s="570"/>
      <c r="F41" s="570"/>
      <c r="G41" s="570"/>
      <c r="H41" s="570"/>
      <c r="I41" s="570"/>
      <c r="J41" s="570"/>
      <c r="K41" s="570"/>
      <c r="L41" s="570"/>
      <c r="M41" s="570"/>
      <c r="N41" s="570"/>
      <c r="O41" s="570"/>
      <c r="P41" s="570"/>
      <c r="Q41" s="570"/>
      <c r="R41" s="570"/>
      <c r="S41" s="570"/>
      <c r="T41" s="570"/>
      <c r="U41" s="570"/>
      <c r="V41" s="570"/>
      <c r="W41" s="570"/>
      <c r="X41" s="570"/>
      <c r="Y41" s="570"/>
      <c r="Z41" s="570"/>
      <c r="AA41" s="570"/>
      <c r="AB41" s="570"/>
      <c r="AC41" s="570"/>
      <c r="AD41" s="570"/>
      <c r="AE41" s="570"/>
      <c r="AF41" s="570"/>
      <c r="AG41" s="570"/>
      <c r="AH41" s="570"/>
      <c r="AI41" s="570"/>
      <c r="AJ41" s="570"/>
      <c r="AK41" s="570"/>
      <c r="AL41" s="570"/>
      <c r="AM41" s="570"/>
      <c r="AN41" s="570"/>
      <c r="AO41" s="570"/>
      <c r="AP41" s="570"/>
      <c r="AQ41" s="570"/>
      <c r="AR41" s="570"/>
      <c r="AS41" s="570"/>
      <c r="AT41" s="570"/>
      <c r="AU41" s="570"/>
      <c r="AV41" s="570"/>
      <c r="AW41" s="570"/>
      <c r="AX41" s="570"/>
      <c r="AY41" s="570"/>
      <c r="AZ41" s="570"/>
      <c r="BA41" s="570"/>
      <c r="BB41" s="570"/>
      <c r="BC41" s="570"/>
      <c r="BD41" s="701"/>
      <c r="BE41" s="701"/>
      <c r="BF41" s="701"/>
      <c r="BG41" s="570"/>
      <c r="BH41" s="570"/>
      <c r="BI41" s="570"/>
      <c r="BJ41" s="570"/>
      <c r="BK41" s="570"/>
      <c r="BL41" s="570"/>
      <c r="BM41" s="570"/>
      <c r="BN41" s="570"/>
      <c r="BO41" s="570"/>
      <c r="BP41" s="570"/>
      <c r="BQ41" s="570"/>
      <c r="BR41" s="570"/>
      <c r="BS41" s="570"/>
      <c r="BT41" s="570"/>
      <c r="BU41" s="570"/>
      <c r="BV41" s="570"/>
    </row>
    <row r="42" spans="1:74" ht="10.5" customHeight="1" x14ac:dyDescent="0.2">
      <c r="A42" s="593"/>
      <c r="B42" s="569" t="s">
        <v>439</v>
      </c>
      <c r="C42" s="570"/>
      <c r="D42" s="570"/>
      <c r="E42" s="570"/>
      <c r="F42" s="570"/>
      <c r="G42" s="570"/>
      <c r="H42" s="570"/>
      <c r="I42" s="570"/>
      <c r="J42" s="570"/>
      <c r="K42" s="570"/>
      <c r="L42" s="570"/>
      <c r="M42" s="570"/>
      <c r="N42" s="570"/>
      <c r="O42" s="570"/>
      <c r="P42" s="570"/>
      <c r="Q42" s="570"/>
      <c r="R42" s="570"/>
      <c r="S42" s="570"/>
      <c r="T42" s="570"/>
      <c r="U42" s="570"/>
      <c r="V42" s="570"/>
      <c r="W42" s="570"/>
      <c r="X42" s="570"/>
      <c r="Y42" s="570"/>
      <c r="Z42" s="570"/>
      <c r="AA42" s="570"/>
      <c r="AB42" s="570"/>
      <c r="AC42" s="570"/>
      <c r="AD42" s="570"/>
      <c r="AE42" s="570"/>
      <c r="AF42" s="570"/>
      <c r="AG42" s="570"/>
      <c r="AH42" s="570"/>
      <c r="AI42" s="570"/>
      <c r="AJ42" s="570"/>
      <c r="AK42" s="570"/>
      <c r="AL42" s="570"/>
      <c r="AM42" s="570"/>
      <c r="AN42" s="570"/>
      <c r="AO42" s="570"/>
      <c r="AP42" s="570"/>
      <c r="AQ42" s="570"/>
      <c r="AR42" s="570"/>
      <c r="AS42" s="570"/>
      <c r="AT42" s="570"/>
      <c r="AU42" s="570"/>
      <c r="AV42" s="570"/>
      <c r="AW42" s="570"/>
      <c r="AX42" s="570"/>
      <c r="AY42" s="570"/>
      <c r="AZ42" s="570"/>
      <c r="BA42" s="570"/>
      <c r="BB42" s="570"/>
      <c r="BC42" s="570"/>
      <c r="BD42" s="701"/>
      <c r="BE42" s="701"/>
      <c r="BF42" s="701"/>
      <c r="BG42" s="570"/>
      <c r="BH42" s="570"/>
      <c r="BI42" s="570"/>
      <c r="BJ42" s="570"/>
      <c r="BK42" s="570"/>
      <c r="BL42" s="570"/>
      <c r="BM42" s="570"/>
      <c r="BN42" s="570"/>
      <c r="BO42" s="570"/>
      <c r="BP42" s="570"/>
      <c r="BQ42" s="570"/>
      <c r="BR42" s="570"/>
      <c r="BS42" s="570"/>
      <c r="BT42" s="570"/>
      <c r="BU42" s="570"/>
      <c r="BV42" s="570"/>
    </row>
    <row r="43" spans="1:74" ht="10.5" customHeight="1" x14ac:dyDescent="0.2">
      <c r="A43" s="593"/>
      <c r="B43" s="809" t="s">
        <v>1140</v>
      </c>
      <c r="C43" s="789"/>
      <c r="D43" s="789"/>
      <c r="E43" s="789"/>
      <c r="F43" s="789"/>
      <c r="G43" s="789"/>
      <c r="H43" s="789"/>
      <c r="I43" s="789"/>
      <c r="J43" s="789"/>
      <c r="K43" s="789"/>
      <c r="L43" s="789"/>
      <c r="M43" s="789"/>
      <c r="N43" s="789"/>
      <c r="O43" s="789"/>
      <c r="P43" s="789"/>
      <c r="Q43" s="789"/>
      <c r="R43" s="570"/>
      <c r="S43" s="570"/>
      <c r="T43" s="570"/>
      <c r="U43" s="570"/>
      <c r="V43" s="570"/>
      <c r="W43" s="570"/>
      <c r="X43" s="570"/>
      <c r="Y43" s="570"/>
      <c r="Z43" s="570"/>
      <c r="AA43" s="570"/>
      <c r="AB43" s="570"/>
      <c r="AC43" s="570"/>
      <c r="AD43" s="570"/>
      <c r="AE43" s="570"/>
      <c r="AF43" s="570"/>
      <c r="AG43" s="570"/>
      <c r="AH43" s="570"/>
      <c r="AI43" s="570"/>
      <c r="AJ43" s="570"/>
      <c r="AK43" s="570"/>
      <c r="AL43" s="570"/>
      <c r="AM43" s="570"/>
      <c r="AN43" s="570"/>
      <c r="AO43" s="570"/>
      <c r="AP43" s="570"/>
      <c r="AQ43" s="570"/>
      <c r="AR43" s="570"/>
      <c r="AS43" s="570"/>
      <c r="AT43" s="570"/>
      <c r="AU43" s="570"/>
      <c r="AV43" s="570"/>
      <c r="AW43" s="570"/>
      <c r="AX43" s="570"/>
      <c r="AY43" s="570"/>
      <c r="AZ43" s="570"/>
      <c r="BA43" s="570"/>
      <c r="BB43" s="570"/>
      <c r="BC43" s="570"/>
      <c r="BD43" s="701"/>
      <c r="BE43" s="701"/>
      <c r="BF43" s="701"/>
      <c r="BG43" s="570"/>
      <c r="BH43" s="570"/>
      <c r="BI43" s="570"/>
      <c r="BJ43" s="570"/>
      <c r="BK43" s="570"/>
      <c r="BL43" s="570"/>
      <c r="BM43" s="570"/>
      <c r="BN43" s="570"/>
      <c r="BO43" s="570"/>
      <c r="BP43" s="570"/>
      <c r="BQ43" s="570"/>
      <c r="BR43" s="570"/>
      <c r="BS43" s="570"/>
      <c r="BT43" s="570"/>
      <c r="BU43" s="570"/>
      <c r="BV43" s="570"/>
    </row>
  </sheetData>
  <mergeCells count="8">
    <mergeCell ref="B43:Q43"/>
    <mergeCell ref="BK3:BV3"/>
    <mergeCell ref="A1:A2"/>
    <mergeCell ref="C3:N3"/>
    <mergeCell ref="O3:Z3"/>
    <mergeCell ref="AA3:AL3"/>
    <mergeCell ref="AM3:AX3"/>
    <mergeCell ref="AY3:BJ3"/>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30"/>
  <sheetViews>
    <sheetView tabSelected="1" workbookViewId="0"/>
  </sheetViews>
  <sheetFormatPr defaultColWidth="8.5703125" defaultRowHeight="12.75" x14ac:dyDescent="0.2"/>
  <cols>
    <col min="1" max="1" width="13.42578125" style="309" customWidth="1"/>
    <col min="2" max="2" width="90" style="309" customWidth="1"/>
    <col min="3" max="16384" width="8.5703125" style="309"/>
  </cols>
  <sheetData>
    <row r="1" spans="1:18" x14ac:dyDescent="0.2">
      <c r="A1" s="309" t="s">
        <v>638</v>
      </c>
    </row>
    <row r="6" spans="1:18" ht="15.75" x14ac:dyDescent="0.25">
      <c r="B6" s="310" t="str">
        <f>"Short-Term Energy Outlook, "&amp;Dates!D1</f>
        <v>Short-Term Energy Outlook, December 2018</v>
      </c>
    </row>
    <row r="8" spans="1:18" ht="15" customHeight="1" x14ac:dyDescent="0.2">
      <c r="A8" s="311"/>
      <c r="B8" s="312" t="s">
        <v>248</v>
      </c>
      <c r="C8" s="313"/>
      <c r="D8" s="313"/>
      <c r="E8" s="313"/>
      <c r="F8" s="313"/>
      <c r="G8" s="313"/>
      <c r="H8" s="313"/>
      <c r="I8" s="313"/>
      <c r="J8" s="313"/>
      <c r="K8" s="313"/>
      <c r="L8" s="313"/>
      <c r="M8" s="313"/>
      <c r="N8" s="313"/>
      <c r="O8" s="313"/>
      <c r="P8" s="313"/>
      <c r="Q8" s="313"/>
      <c r="R8" s="313"/>
    </row>
    <row r="9" spans="1:18" ht="15" customHeight="1" x14ac:dyDescent="0.2">
      <c r="A9" s="311"/>
      <c r="B9" s="312" t="s">
        <v>1205</v>
      </c>
      <c r="C9" s="313"/>
      <c r="D9" s="313"/>
      <c r="E9" s="313"/>
      <c r="F9" s="313"/>
      <c r="G9" s="313"/>
      <c r="H9" s="313"/>
      <c r="I9" s="313"/>
      <c r="J9" s="313"/>
      <c r="K9" s="313"/>
      <c r="L9" s="313"/>
      <c r="M9" s="313"/>
      <c r="N9" s="313"/>
      <c r="O9" s="313"/>
      <c r="P9" s="313"/>
      <c r="Q9" s="313"/>
      <c r="R9" s="313"/>
    </row>
    <row r="10" spans="1:18" ht="15" customHeight="1" x14ac:dyDescent="0.2">
      <c r="A10" s="311"/>
      <c r="B10" s="312" t="s">
        <v>1112</v>
      </c>
      <c r="C10" s="314"/>
      <c r="D10" s="314"/>
      <c r="E10" s="314"/>
      <c r="F10" s="314"/>
      <c r="G10" s="314"/>
      <c r="H10" s="314"/>
      <c r="I10" s="314"/>
      <c r="J10" s="314"/>
      <c r="K10" s="314"/>
      <c r="L10" s="314"/>
      <c r="M10" s="314"/>
      <c r="N10" s="314"/>
      <c r="O10" s="314"/>
      <c r="P10" s="314"/>
      <c r="Q10" s="314"/>
      <c r="R10" s="314"/>
    </row>
    <row r="11" spans="1:18" ht="15" customHeight="1" x14ac:dyDescent="0.2">
      <c r="A11" s="311"/>
      <c r="B11" s="312" t="s">
        <v>1113</v>
      </c>
      <c r="C11" s="314"/>
      <c r="D11" s="314"/>
      <c r="E11" s="314"/>
      <c r="F11" s="314"/>
      <c r="G11" s="314"/>
      <c r="H11" s="314"/>
      <c r="I11" s="314"/>
      <c r="J11" s="314"/>
      <c r="K11" s="314"/>
      <c r="L11" s="314"/>
      <c r="M11" s="314"/>
      <c r="N11" s="314"/>
      <c r="O11" s="314"/>
      <c r="P11" s="314"/>
      <c r="Q11" s="314"/>
      <c r="R11" s="314"/>
    </row>
    <row r="12" spans="1:18" ht="15" customHeight="1" x14ac:dyDescent="0.2">
      <c r="A12" s="311"/>
      <c r="B12" s="312" t="s">
        <v>880</v>
      </c>
      <c r="C12" s="314"/>
      <c r="D12" s="314"/>
      <c r="E12" s="314"/>
      <c r="F12" s="314"/>
      <c r="G12" s="314"/>
      <c r="H12" s="314"/>
      <c r="I12" s="314"/>
      <c r="J12" s="314"/>
      <c r="K12" s="314"/>
      <c r="L12" s="314"/>
      <c r="M12" s="314"/>
      <c r="N12" s="314"/>
      <c r="O12" s="314"/>
      <c r="P12" s="314"/>
      <c r="Q12" s="314"/>
      <c r="R12" s="314"/>
    </row>
    <row r="13" spans="1:18" ht="15" customHeight="1" x14ac:dyDescent="0.2">
      <c r="A13" s="311"/>
      <c r="B13" s="312" t="s">
        <v>1142</v>
      </c>
      <c r="C13" s="314"/>
      <c r="D13" s="314"/>
      <c r="E13" s="314"/>
      <c r="F13" s="314"/>
      <c r="G13" s="314"/>
      <c r="H13" s="314"/>
      <c r="I13" s="314"/>
      <c r="J13" s="314"/>
      <c r="K13" s="314"/>
      <c r="L13" s="314"/>
      <c r="M13" s="314"/>
      <c r="N13" s="314"/>
      <c r="O13" s="314"/>
      <c r="P13" s="314"/>
      <c r="Q13" s="314"/>
      <c r="R13" s="314"/>
    </row>
    <row r="14" spans="1:18" ht="15" customHeight="1" x14ac:dyDescent="0.2">
      <c r="A14" s="311"/>
      <c r="B14" s="312" t="s">
        <v>1114</v>
      </c>
      <c r="C14" s="315"/>
      <c r="D14" s="315"/>
      <c r="E14" s="315"/>
      <c r="F14" s="315"/>
      <c r="G14" s="315"/>
      <c r="H14" s="315"/>
      <c r="I14" s="315"/>
      <c r="J14" s="315"/>
      <c r="K14" s="315"/>
      <c r="L14" s="315"/>
      <c r="M14" s="315"/>
      <c r="N14" s="315"/>
      <c r="O14" s="315"/>
      <c r="P14" s="315"/>
      <c r="Q14" s="315"/>
      <c r="R14" s="315"/>
    </row>
    <row r="15" spans="1:18" ht="15" customHeight="1" x14ac:dyDescent="0.2">
      <c r="A15" s="311"/>
      <c r="B15" s="312" t="s">
        <v>1199</v>
      </c>
      <c r="C15" s="316"/>
      <c r="D15" s="316"/>
      <c r="E15" s="316"/>
      <c r="F15" s="316"/>
      <c r="G15" s="316"/>
      <c r="H15" s="316"/>
      <c r="I15" s="316"/>
      <c r="J15" s="316"/>
      <c r="K15" s="316"/>
      <c r="L15" s="316"/>
      <c r="M15" s="316"/>
      <c r="N15" s="316"/>
      <c r="O15" s="316"/>
      <c r="P15" s="316"/>
      <c r="Q15" s="316"/>
      <c r="R15" s="316"/>
    </row>
    <row r="16" spans="1:18" ht="15" customHeight="1" x14ac:dyDescent="0.2">
      <c r="A16" s="311"/>
      <c r="B16" s="312" t="s">
        <v>993</v>
      </c>
      <c r="C16" s="314"/>
      <c r="D16" s="314"/>
      <c r="E16" s="314"/>
      <c r="F16" s="314"/>
      <c r="G16" s="314"/>
      <c r="H16" s="314"/>
      <c r="I16" s="314"/>
      <c r="J16" s="314"/>
      <c r="K16" s="314"/>
      <c r="L16" s="314"/>
      <c r="M16" s="314"/>
      <c r="N16" s="314"/>
      <c r="O16" s="314"/>
      <c r="P16" s="314"/>
      <c r="Q16" s="314"/>
      <c r="R16" s="314"/>
    </row>
    <row r="17" spans="1:18" ht="15" customHeight="1" x14ac:dyDescent="0.2">
      <c r="A17" s="311"/>
      <c r="B17" s="312" t="s">
        <v>250</v>
      </c>
      <c r="C17" s="317"/>
      <c r="D17" s="317"/>
      <c r="E17" s="317"/>
      <c r="F17" s="317"/>
      <c r="G17" s="317"/>
      <c r="H17" s="317"/>
      <c r="I17" s="317"/>
      <c r="J17" s="317"/>
      <c r="K17" s="317"/>
      <c r="L17" s="317"/>
      <c r="M17" s="317"/>
      <c r="N17" s="317"/>
      <c r="O17" s="317"/>
      <c r="P17" s="317"/>
      <c r="Q17" s="317"/>
      <c r="R17" s="317"/>
    </row>
    <row r="18" spans="1:18" ht="15" customHeight="1" x14ac:dyDescent="0.2">
      <c r="A18" s="311"/>
      <c r="B18" s="312" t="s">
        <v>70</v>
      </c>
      <c r="C18" s="314"/>
      <c r="D18" s="314"/>
      <c r="E18" s="314"/>
      <c r="F18" s="314"/>
      <c r="G18" s="314"/>
      <c r="H18" s="314"/>
      <c r="I18" s="314"/>
      <c r="J18" s="314"/>
      <c r="K18" s="314"/>
      <c r="L18" s="314"/>
      <c r="M18" s="314"/>
      <c r="N18" s="314"/>
      <c r="O18" s="314"/>
      <c r="P18" s="314"/>
      <c r="Q18" s="314"/>
      <c r="R18" s="314"/>
    </row>
    <row r="19" spans="1:18" ht="15" customHeight="1" x14ac:dyDescent="0.2">
      <c r="A19" s="311"/>
      <c r="B19" s="312" t="s">
        <v>251</v>
      </c>
      <c r="C19" s="319"/>
      <c r="D19" s="319"/>
      <c r="E19" s="319"/>
      <c r="F19" s="319"/>
      <c r="G19" s="319"/>
      <c r="H19" s="319"/>
      <c r="I19" s="319"/>
      <c r="J19" s="319"/>
      <c r="K19" s="319"/>
      <c r="L19" s="319"/>
      <c r="M19" s="319"/>
      <c r="N19" s="319"/>
      <c r="O19" s="319"/>
      <c r="P19" s="319"/>
      <c r="Q19" s="319"/>
      <c r="R19" s="319"/>
    </row>
    <row r="20" spans="1:18" ht="15" customHeight="1" x14ac:dyDescent="0.2">
      <c r="A20" s="311"/>
      <c r="B20" s="312" t="s">
        <v>1007</v>
      </c>
      <c r="C20" s="314"/>
      <c r="D20" s="314"/>
      <c r="E20" s="314"/>
      <c r="F20" s="314"/>
      <c r="G20" s="314"/>
      <c r="H20" s="314"/>
      <c r="I20" s="314"/>
      <c r="J20" s="314"/>
      <c r="K20" s="314"/>
      <c r="L20" s="314"/>
      <c r="M20" s="314"/>
      <c r="N20" s="314"/>
      <c r="O20" s="314"/>
      <c r="P20" s="314"/>
      <c r="Q20" s="314"/>
      <c r="R20" s="314"/>
    </row>
    <row r="21" spans="1:18" ht="15" customHeight="1" x14ac:dyDescent="0.2">
      <c r="A21" s="311"/>
      <c r="B21" s="318" t="s">
        <v>994</v>
      </c>
      <c r="C21" s="320"/>
      <c r="D21" s="320"/>
      <c r="E21" s="320"/>
      <c r="F21" s="320"/>
      <c r="G21" s="320"/>
      <c r="H21" s="320"/>
      <c r="I21" s="320"/>
      <c r="J21" s="320"/>
      <c r="K21" s="320"/>
      <c r="L21" s="320"/>
      <c r="M21" s="320"/>
      <c r="N21" s="320"/>
      <c r="O21" s="320"/>
      <c r="P21" s="320"/>
      <c r="Q21" s="320"/>
      <c r="R21" s="320"/>
    </row>
    <row r="22" spans="1:18" ht="15" customHeight="1" x14ac:dyDescent="0.2">
      <c r="A22" s="311"/>
      <c r="B22" s="318" t="s">
        <v>995</v>
      </c>
      <c r="C22" s="314"/>
      <c r="D22" s="314"/>
      <c r="E22" s="314"/>
      <c r="F22" s="314"/>
      <c r="G22" s="314"/>
      <c r="H22" s="314"/>
      <c r="I22" s="314"/>
      <c r="J22" s="314"/>
      <c r="K22" s="314"/>
      <c r="L22" s="314"/>
      <c r="M22" s="314"/>
      <c r="N22" s="314"/>
      <c r="O22" s="314"/>
      <c r="P22" s="314"/>
      <c r="Q22" s="314"/>
      <c r="R22" s="314"/>
    </row>
    <row r="23" spans="1:18" ht="15" customHeight="1" x14ac:dyDescent="0.2">
      <c r="A23" s="311"/>
      <c r="B23" s="312" t="s">
        <v>443</v>
      </c>
      <c r="C23" s="321"/>
      <c r="D23" s="321"/>
      <c r="E23" s="321"/>
      <c r="F23" s="321"/>
      <c r="G23" s="321"/>
      <c r="H23" s="321"/>
      <c r="I23" s="321"/>
      <c r="J23" s="321"/>
      <c r="K23" s="321"/>
      <c r="L23" s="321"/>
      <c r="M23" s="321"/>
      <c r="N23" s="321"/>
      <c r="O23" s="321"/>
      <c r="P23" s="321"/>
      <c r="Q23" s="321"/>
      <c r="R23" s="321"/>
    </row>
    <row r="24" spans="1:18" ht="15" customHeight="1" x14ac:dyDescent="0.2">
      <c r="A24" s="311"/>
      <c r="B24" s="312" t="s">
        <v>444</v>
      </c>
      <c r="C24" s="314"/>
      <c r="D24" s="314"/>
      <c r="E24" s="314"/>
      <c r="F24" s="314"/>
      <c r="G24" s="314"/>
      <c r="H24" s="314"/>
      <c r="I24" s="314"/>
      <c r="J24" s="314"/>
      <c r="K24" s="314"/>
      <c r="L24" s="314"/>
      <c r="M24" s="314"/>
      <c r="N24" s="314"/>
      <c r="O24" s="314"/>
      <c r="P24" s="314"/>
      <c r="Q24" s="314"/>
      <c r="R24" s="314"/>
    </row>
    <row r="25" spans="1:18" ht="15" customHeight="1" x14ac:dyDescent="0.2">
      <c r="A25" s="311"/>
      <c r="B25" s="312" t="s">
        <v>1337</v>
      </c>
      <c r="C25" s="322"/>
      <c r="D25" s="322"/>
      <c r="E25" s="322"/>
      <c r="F25" s="322"/>
      <c r="G25" s="322"/>
      <c r="H25" s="322"/>
      <c r="I25" s="322"/>
      <c r="J25" s="314"/>
      <c r="K25" s="314"/>
      <c r="L25" s="314"/>
      <c r="M25" s="314"/>
      <c r="N25" s="314"/>
      <c r="O25" s="314"/>
      <c r="P25" s="314"/>
      <c r="Q25" s="314"/>
      <c r="R25" s="314"/>
    </row>
    <row r="26" spans="1:18" ht="15" customHeight="1" x14ac:dyDescent="0.2">
      <c r="A26" s="311"/>
      <c r="B26" s="312" t="s">
        <v>1275</v>
      </c>
      <c r="C26" s="322"/>
      <c r="D26" s="322"/>
      <c r="E26" s="322"/>
      <c r="F26" s="322"/>
      <c r="G26" s="322"/>
      <c r="H26" s="322"/>
      <c r="I26" s="322"/>
      <c r="J26" s="314"/>
      <c r="K26" s="314"/>
      <c r="L26" s="314"/>
      <c r="M26" s="314"/>
      <c r="N26" s="314"/>
      <c r="O26" s="314"/>
      <c r="P26" s="314"/>
      <c r="Q26" s="314"/>
      <c r="R26" s="314"/>
    </row>
    <row r="27" spans="1:18" ht="15" customHeight="1" x14ac:dyDescent="0.3">
      <c r="A27" s="311"/>
      <c r="B27" s="312" t="s">
        <v>109</v>
      </c>
      <c r="C27" s="314"/>
      <c r="D27" s="314"/>
      <c r="E27" s="314"/>
      <c r="F27" s="314"/>
      <c r="G27" s="314"/>
      <c r="H27" s="314"/>
      <c r="I27" s="314"/>
      <c r="J27" s="314"/>
      <c r="K27" s="314"/>
      <c r="L27" s="314"/>
      <c r="M27" s="314"/>
      <c r="N27" s="314"/>
      <c r="O27" s="314"/>
      <c r="P27" s="314"/>
      <c r="Q27" s="314"/>
      <c r="R27" s="314"/>
    </row>
    <row r="28" spans="1:18" ht="15" customHeight="1" x14ac:dyDescent="0.2">
      <c r="A28" s="311"/>
      <c r="B28" s="318" t="s">
        <v>252</v>
      </c>
      <c r="C28" s="314"/>
      <c r="D28" s="314"/>
      <c r="E28" s="314"/>
      <c r="F28" s="314"/>
      <c r="G28" s="314"/>
      <c r="H28" s="314"/>
      <c r="I28" s="314"/>
      <c r="J28" s="314"/>
      <c r="K28" s="314"/>
      <c r="L28" s="314"/>
      <c r="M28" s="314"/>
      <c r="N28" s="314"/>
      <c r="O28" s="314"/>
      <c r="P28" s="314"/>
      <c r="Q28" s="314"/>
      <c r="R28" s="314"/>
    </row>
    <row r="29" spans="1:18" ht="15" customHeight="1" x14ac:dyDescent="0.2">
      <c r="A29" s="311"/>
      <c r="B29" s="318" t="s">
        <v>253</v>
      </c>
      <c r="C29" s="323"/>
      <c r="D29" s="323"/>
      <c r="E29" s="323"/>
      <c r="F29" s="323"/>
      <c r="G29" s="323"/>
      <c r="H29" s="323"/>
      <c r="I29" s="323"/>
      <c r="J29" s="323"/>
      <c r="K29" s="323"/>
      <c r="L29" s="323"/>
      <c r="M29" s="323"/>
      <c r="N29" s="323"/>
      <c r="O29" s="323"/>
      <c r="P29" s="323"/>
      <c r="Q29" s="323"/>
      <c r="R29" s="323"/>
    </row>
    <row r="30" spans="1:18" x14ac:dyDescent="0.2">
      <c r="B30" s="311"/>
    </row>
  </sheetData>
  <phoneticPr fontId="3" type="noConversion"/>
  <hyperlinks>
    <hyperlink ref="B8" location="'1tab'!A1" display="Table 1.  U.S. Energy Markets Summary: Base Case "/>
    <hyperlink ref="B9" location="'2tab'!A1" display="Table 2.  Energy Nominal Prices"/>
    <hyperlink ref="B10" location="'3atab'!A1" display="Table 3a. International Petroleum and Other Liquids Production, Consumption, and Inventories"/>
    <hyperlink ref="B11" location="'3btab'!A1" display="Table 3b. Non-OPEC Petroleum and Other Liquids Supply"/>
    <hyperlink ref="B12" location="'3ctab'!A1" display="Table 3c. OPEC Crude Oil (excluding Condensates) Supply"/>
    <hyperlink ref="B14" location="'4atab'!A1" display="Table 4a.  U.S. Petroleum and Other Liquids Supply, Consumption, and Inventories"/>
    <hyperlink ref="B15" location="'4btab'!A1" display="Table 4b.  U.S. Hydrocarbon Gas Liquids (HGL) and Petroleum Refinery Balances"/>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tab'!A1" display="Table 7d.  U.S. Electricity Generation by Fuel and Sector"/>
    <hyperlink ref="B24" location="'7etab'!A1" display="Table 7e.  U.S. Fuel Consumption for Electricity Generation by Sector: Base Case "/>
    <hyperlink ref="B25" location="'8atab'!A1" display="Table 8a. U.S. Renewable Energy Consumption"/>
    <hyperlink ref="B27" location="'9atab'!A1" display="Table 9a.  U.S. Macroeconomic Indicators and CO2 Emissions "/>
    <hyperlink ref="B28" location="'9btab'!A1" display="Table 9b. U.S. Regional Macroeconomic Data: Base Case"/>
    <hyperlink ref="B29" location="'9ctab'!A1" display="Table 9c. U.S. Regional Weather Data: Base Case"/>
    <hyperlink ref="B13" location="'3dtab'!A1" display="Table 3d. World Liquid Fuels Consumption"/>
    <hyperlink ref="B18" location="'5btab'!A1" display="Table 5b. U.S. Regional Natural Gas Prices"/>
    <hyperlink ref="B26" location="'8btab'!A1" display="Table 8b.  U.S. Renewable Electricity Generation and Capacity"/>
  </hyperlinks>
  <pageMargins left="0.75" right="0.75" top="1" bottom="1" header="0.5" footer="0.5"/>
  <pageSetup scale="8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BV57"/>
  <sheetViews>
    <sheetView showGridLines="0" workbookViewId="0">
      <pane xSplit="2" ySplit="4" topLeftCell="AT5" activePane="bottomRight" state="frozen"/>
      <selection activeCell="BF63" sqref="BF63"/>
      <selection pane="topRight" activeCell="BF63" sqref="BF63"/>
      <selection pane="bottomLeft" activeCell="BF63" sqref="BF63"/>
      <selection pane="bottomRight" activeCell="BI6" sqref="BI6:BI46"/>
    </sheetView>
  </sheetViews>
  <sheetFormatPr defaultColWidth="11" defaultRowHeight="11.25" x14ac:dyDescent="0.2"/>
  <cols>
    <col min="1" max="1" width="12.42578125" style="597" customWidth="1"/>
    <col min="2" max="2" width="28.7109375" style="597" customWidth="1"/>
    <col min="3" max="55" width="6.5703125" style="597" customWidth="1"/>
    <col min="56" max="58" width="6.5703125" style="169" customWidth="1"/>
    <col min="59" max="74" width="6.5703125" style="597" customWidth="1"/>
    <col min="75" max="16384" width="11" style="597"/>
  </cols>
  <sheetData>
    <row r="1" spans="1:74" ht="12.75" customHeight="1" x14ac:dyDescent="0.2">
      <c r="A1" s="795" t="s">
        <v>992</v>
      </c>
      <c r="B1" s="595" t="s">
        <v>495</v>
      </c>
      <c r="C1" s="596"/>
      <c r="D1" s="596"/>
      <c r="E1" s="596"/>
      <c r="F1" s="596"/>
      <c r="G1" s="596"/>
      <c r="H1" s="596"/>
      <c r="I1" s="596"/>
      <c r="J1" s="596"/>
      <c r="K1" s="596"/>
      <c r="L1" s="596"/>
      <c r="M1" s="596"/>
      <c r="N1" s="596"/>
      <c r="O1" s="596"/>
      <c r="P1" s="596"/>
      <c r="Q1" s="596"/>
      <c r="R1" s="596"/>
      <c r="S1" s="596"/>
      <c r="T1" s="596"/>
      <c r="U1" s="596"/>
      <c r="V1" s="596"/>
      <c r="W1" s="596"/>
      <c r="X1" s="596"/>
      <c r="Y1" s="596"/>
      <c r="Z1" s="596"/>
      <c r="AA1" s="596"/>
      <c r="AB1" s="596"/>
      <c r="AC1" s="596"/>
      <c r="AD1" s="596"/>
      <c r="AE1" s="596"/>
      <c r="AF1" s="596"/>
      <c r="AG1" s="596"/>
      <c r="AH1" s="596"/>
      <c r="AI1" s="596"/>
      <c r="AJ1" s="596"/>
      <c r="AK1" s="596"/>
      <c r="AL1" s="596"/>
      <c r="AM1" s="596"/>
      <c r="AN1" s="596"/>
      <c r="AO1" s="596"/>
      <c r="AP1" s="596"/>
      <c r="AQ1" s="596"/>
      <c r="AR1" s="596"/>
      <c r="AS1" s="596"/>
      <c r="AT1" s="596"/>
      <c r="AU1" s="596"/>
      <c r="AV1" s="596"/>
      <c r="AW1" s="596"/>
      <c r="AX1" s="596"/>
      <c r="AY1" s="596"/>
      <c r="AZ1" s="596"/>
      <c r="BA1" s="596"/>
      <c r="BB1" s="596"/>
      <c r="BC1" s="596"/>
      <c r="BD1" s="711"/>
      <c r="BE1" s="711"/>
      <c r="BF1" s="711"/>
      <c r="BG1" s="596"/>
      <c r="BH1" s="596"/>
      <c r="BI1" s="596"/>
      <c r="BJ1" s="596"/>
      <c r="BK1" s="596"/>
      <c r="BL1" s="596"/>
      <c r="BM1" s="596"/>
      <c r="BN1" s="596"/>
      <c r="BO1" s="596"/>
      <c r="BP1" s="596"/>
      <c r="BQ1" s="596"/>
      <c r="BR1" s="596"/>
      <c r="BS1" s="596"/>
      <c r="BT1" s="596"/>
      <c r="BU1" s="596"/>
      <c r="BV1" s="596"/>
    </row>
    <row r="2" spans="1:74" ht="12.75" customHeight="1" x14ac:dyDescent="0.2">
      <c r="A2" s="796"/>
      <c r="B2" s="541" t="str">
        <f>"U.S. Energy Information Administration  |  Short-Term Energy Outlook  - "&amp;Dates!D1</f>
        <v>U.S. Energy Information Administration  |  Short-Term Energy Outlook  - December 2018</v>
      </c>
      <c r="C2" s="549"/>
      <c r="D2" s="549"/>
      <c r="E2" s="549"/>
      <c r="F2" s="549"/>
      <c r="G2" s="549"/>
      <c r="H2" s="549"/>
      <c r="I2" s="549"/>
      <c r="J2" s="549"/>
      <c r="K2" s="549"/>
      <c r="L2" s="549"/>
      <c r="M2" s="549"/>
      <c r="N2" s="549"/>
      <c r="O2" s="549"/>
      <c r="P2" s="549"/>
      <c r="Q2" s="549"/>
      <c r="R2" s="549"/>
      <c r="S2" s="549"/>
      <c r="T2" s="549"/>
      <c r="U2" s="549"/>
      <c r="V2" s="549"/>
      <c r="W2" s="549"/>
      <c r="X2" s="549"/>
      <c r="Y2" s="549"/>
      <c r="Z2" s="549"/>
      <c r="AA2" s="549"/>
      <c r="AB2" s="549"/>
      <c r="AC2" s="549"/>
      <c r="AD2" s="549"/>
      <c r="AE2" s="549"/>
      <c r="AF2" s="549"/>
      <c r="AG2" s="549"/>
      <c r="AH2" s="549"/>
      <c r="AI2" s="549"/>
      <c r="AJ2" s="549"/>
      <c r="AK2" s="549"/>
      <c r="AL2" s="549"/>
      <c r="AM2" s="549"/>
      <c r="AN2" s="549"/>
      <c r="AO2" s="549"/>
      <c r="AP2" s="549"/>
      <c r="AQ2" s="549"/>
      <c r="AR2" s="549"/>
      <c r="AS2" s="549"/>
      <c r="AT2" s="549"/>
      <c r="AU2" s="549"/>
      <c r="AV2" s="549"/>
      <c r="AW2" s="549"/>
      <c r="AX2" s="549"/>
      <c r="AY2" s="549"/>
      <c r="AZ2" s="549"/>
      <c r="BA2" s="549"/>
      <c r="BB2" s="549"/>
      <c r="BC2" s="549"/>
      <c r="BD2" s="698"/>
      <c r="BE2" s="698"/>
      <c r="BF2" s="698"/>
      <c r="BG2" s="549"/>
      <c r="BH2" s="549"/>
      <c r="BI2" s="549"/>
      <c r="BJ2" s="549"/>
      <c r="BK2" s="549"/>
      <c r="BL2" s="549"/>
      <c r="BM2" s="549"/>
      <c r="BN2" s="549"/>
      <c r="BO2" s="549"/>
      <c r="BP2" s="549"/>
      <c r="BQ2" s="549"/>
      <c r="BR2" s="549"/>
      <c r="BS2" s="549"/>
      <c r="BT2" s="549"/>
      <c r="BU2" s="549"/>
      <c r="BV2" s="549"/>
    </row>
    <row r="3" spans="1:74" ht="12.75" customHeight="1" x14ac:dyDescent="0.2">
      <c r="A3" s="598"/>
      <c r="B3" s="599"/>
      <c r="C3" s="804">
        <f>Dates!D3</f>
        <v>2014</v>
      </c>
      <c r="D3" s="805"/>
      <c r="E3" s="805"/>
      <c r="F3" s="805"/>
      <c r="G3" s="805"/>
      <c r="H3" s="805"/>
      <c r="I3" s="805"/>
      <c r="J3" s="805"/>
      <c r="K3" s="805"/>
      <c r="L3" s="805"/>
      <c r="M3" s="805"/>
      <c r="N3" s="848"/>
      <c r="O3" s="804">
        <f>C3+1</f>
        <v>2015</v>
      </c>
      <c r="P3" s="805"/>
      <c r="Q3" s="805"/>
      <c r="R3" s="805"/>
      <c r="S3" s="805"/>
      <c r="T3" s="805"/>
      <c r="U3" s="805"/>
      <c r="V3" s="805"/>
      <c r="W3" s="805"/>
      <c r="X3" s="805"/>
      <c r="Y3" s="805"/>
      <c r="Z3" s="848"/>
      <c r="AA3" s="804">
        <f>O3+1</f>
        <v>2016</v>
      </c>
      <c r="AB3" s="805"/>
      <c r="AC3" s="805"/>
      <c r="AD3" s="805"/>
      <c r="AE3" s="805"/>
      <c r="AF3" s="805"/>
      <c r="AG3" s="805"/>
      <c r="AH3" s="805"/>
      <c r="AI3" s="805"/>
      <c r="AJ3" s="805"/>
      <c r="AK3" s="805"/>
      <c r="AL3" s="848"/>
      <c r="AM3" s="804">
        <f>AA3+1</f>
        <v>2017</v>
      </c>
      <c r="AN3" s="805"/>
      <c r="AO3" s="805"/>
      <c r="AP3" s="805"/>
      <c r="AQ3" s="805"/>
      <c r="AR3" s="805"/>
      <c r="AS3" s="805"/>
      <c r="AT3" s="805"/>
      <c r="AU3" s="805"/>
      <c r="AV3" s="805"/>
      <c r="AW3" s="805"/>
      <c r="AX3" s="848"/>
      <c r="AY3" s="804">
        <f>AM3+1</f>
        <v>2018</v>
      </c>
      <c r="AZ3" s="805"/>
      <c r="BA3" s="805"/>
      <c r="BB3" s="805"/>
      <c r="BC3" s="805"/>
      <c r="BD3" s="805"/>
      <c r="BE3" s="805"/>
      <c r="BF3" s="805"/>
      <c r="BG3" s="805"/>
      <c r="BH3" s="805"/>
      <c r="BI3" s="805"/>
      <c r="BJ3" s="848"/>
      <c r="BK3" s="804">
        <f>AY3+1</f>
        <v>2019</v>
      </c>
      <c r="BL3" s="805"/>
      <c r="BM3" s="805"/>
      <c r="BN3" s="805"/>
      <c r="BO3" s="805"/>
      <c r="BP3" s="805"/>
      <c r="BQ3" s="805"/>
      <c r="BR3" s="805"/>
      <c r="BS3" s="805"/>
      <c r="BT3" s="805"/>
      <c r="BU3" s="805"/>
      <c r="BV3" s="848"/>
    </row>
    <row r="4" spans="1:74" s="169" customFormat="1" ht="12.75" customHeight="1" x14ac:dyDescent="0.2">
      <c r="A4" s="132"/>
      <c r="B4" s="600"/>
      <c r="C4" s="18" t="s">
        <v>605</v>
      </c>
      <c r="D4" s="18" t="s">
        <v>606</v>
      </c>
      <c r="E4" s="18" t="s">
        <v>607</v>
      </c>
      <c r="F4" s="18" t="s">
        <v>608</v>
      </c>
      <c r="G4" s="18" t="s">
        <v>609</v>
      </c>
      <c r="H4" s="18" t="s">
        <v>610</v>
      </c>
      <c r="I4" s="18" t="s">
        <v>611</v>
      </c>
      <c r="J4" s="18" t="s">
        <v>612</v>
      </c>
      <c r="K4" s="18" t="s">
        <v>613</v>
      </c>
      <c r="L4" s="18" t="s">
        <v>614</v>
      </c>
      <c r="M4" s="18" t="s">
        <v>615</v>
      </c>
      <c r="N4" s="18" t="s">
        <v>616</v>
      </c>
      <c r="O4" s="18" t="s">
        <v>605</v>
      </c>
      <c r="P4" s="18" t="s">
        <v>606</v>
      </c>
      <c r="Q4" s="18" t="s">
        <v>607</v>
      </c>
      <c r="R4" s="18" t="s">
        <v>608</v>
      </c>
      <c r="S4" s="18" t="s">
        <v>609</v>
      </c>
      <c r="T4" s="18" t="s">
        <v>610</v>
      </c>
      <c r="U4" s="18" t="s">
        <v>611</v>
      </c>
      <c r="V4" s="18" t="s">
        <v>612</v>
      </c>
      <c r="W4" s="18" t="s">
        <v>613</v>
      </c>
      <c r="X4" s="18" t="s">
        <v>614</v>
      </c>
      <c r="Y4" s="18" t="s">
        <v>615</v>
      </c>
      <c r="Z4" s="18" t="s">
        <v>616</v>
      </c>
      <c r="AA4" s="18" t="s">
        <v>605</v>
      </c>
      <c r="AB4" s="18" t="s">
        <v>606</v>
      </c>
      <c r="AC4" s="18" t="s">
        <v>607</v>
      </c>
      <c r="AD4" s="18" t="s">
        <v>608</v>
      </c>
      <c r="AE4" s="18" t="s">
        <v>609</v>
      </c>
      <c r="AF4" s="18" t="s">
        <v>610</v>
      </c>
      <c r="AG4" s="18" t="s">
        <v>611</v>
      </c>
      <c r="AH4" s="18" t="s">
        <v>612</v>
      </c>
      <c r="AI4" s="18" t="s">
        <v>613</v>
      </c>
      <c r="AJ4" s="18" t="s">
        <v>614</v>
      </c>
      <c r="AK4" s="18" t="s">
        <v>615</v>
      </c>
      <c r="AL4" s="18" t="s">
        <v>616</v>
      </c>
      <c r="AM4" s="18" t="s">
        <v>605</v>
      </c>
      <c r="AN4" s="18" t="s">
        <v>606</v>
      </c>
      <c r="AO4" s="18" t="s">
        <v>607</v>
      </c>
      <c r="AP4" s="18" t="s">
        <v>608</v>
      </c>
      <c r="AQ4" s="18" t="s">
        <v>609</v>
      </c>
      <c r="AR4" s="18" t="s">
        <v>610</v>
      </c>
      <c r="AS4" s="18" t="s">
        <v>611</v>
      </c>
      <c r="AT4" s="18" t="s">
        <v>612</v>
      </c>
      <c r="AU4" s="18" t="s">
        <v>613</v>
      </c>
      <c r="AV4" s="18" t="s">
        <v>614</v>
      </c>
      <c r="AW4" s="18" t="s">
        <v>615</v>
      </c>
      <c r="AX4" s="18" t="s">
        <v>616</v>
      </c>
      <c r="AY4" s="18" t="s">
        <v>605</v>
      </c>
      <c r="AZ4" s="18" t="s">
        <v>606</v>
      </c>
      <c r="BA4" s="18" t="s">
        <v>607</v>
      </c>
      <c r="BB4" s="18" t="s">
        <v>608</v>
      </c>
      <c r="BC4" s="18" t="s">
        <v>609</v>
      </c>
      <c r="BD4" s="18" t="s">
        <v>610</v>
      </c>
      <c r="BE4" s="18" t="s">
        <v>611</v>
      </c>
      <c r="BF4" s="18" t="s">
        <v>612</v>
      </c>
      <c r="BG4" s="18" t="s">
        <v>613</v>
      </c>
      <c r="BH4" s="18" t="s">
        <v>614</v>
      </c>
      <c r="BI4" s="18" t="s">
        <v>615</v>
      </c>
      <c r="BJ4" s="18" t="s">
        <v>616</v>
      </c>
      <c r="BK4" s="18" t="s">
        <v>605</v>
      </c>
      <c r="BL4" s="18" t="s">
        <v>606</v>
      </c>
      <c r="BM4" s="18" t="s">
        <v>607</v>
      </c>
      <c r="BN4" s="18" t="s">
        <v>608</v>
      </c>
      <c r="BO4" s="18" t="s">
        <v>609</v>
      </c>
      <c r="BP4" s="18" t="s">
        <v>610</v>
      </c>
      <c r="BQ4" s="18" t="s">
        <v>611</v>
      </c>
      <c r="BR4" s="18" t="s">
        <v>612</v>
      </c>
      <c r="BS4" s="18" t="s">
        <v>613</v>
      </c>
      <c r="BT4" s="18" t="s">
        <v>614</v>
      </c>
      <c r="BU4" s="18" t="s">
        <v>615</v>
      </c>
      <c r="BV4" s="18" t="s">
        <v>616</v>
      </c>
    </row>
    <row r="5" spans="1:74" ht="12" customHeight="1" x14ac:dyDescent="0.2">
      <c r="A5" s="601"/>
      <c r="B5" s="170" t="s">
        <v>484</v>
      </c>
      <c r="C5" s="538"/>
      <c r="D5" s="538"/>
      <c r="E5" s="538"/>
      <c r="F5" s="538"/>
      <c r="G5" s="538"/>
      <c r="H5" s="538"/>
      <c r="I5" s="538"/>
      <c r="J5" s="538"/>
      <c r="K5" s="538"/>
      <c r="L5" s="538"/>
      <c r="M5" s="538"/>
      <c r="N5" s="538"/>
      <c r="O5" s="538"/>
      <c r="P5" s="538"/>
      <c r="Q5" s="538"/>
      <c r="R5" s="538"/>
      <c r="S5" s="538"/>
      <c r="T5" s="538"/>
      <c r="U5" s="538"/>
      <c r="V5" s="538"/>
      <c r="W5" s="538"/>
      <c r="X5" s="538"/>
      <c r="Y5" s="538"/>
      <c r="Z5" s="538"/>
      <c r="AA5" s="538"/>
      <c r="AB5" s="538"/>
      <c r="AC5" s="538"/>
      <c r="AD5" s="538"/>
      <c r="AE5" s="538"/>
      <c r="AF5" s="538"/>
      <c r="AG5" s="538"/>
      <c r="AH5" s="538"/>
      <c r="AI5" s="538"/>
      <c r="AJ5" s="538"/>
      <c r="AK5" s="538"/>
      <c r="AL5" s="538"/>
      <c r="AM5" s="538"/>
      <c r="AN5" s="538"/>
      <c r="AO5" s="538"/>
      <c r="AP5" s="538"/>
      <c r="AQ5" s="538"/>
      <c r="AR5" s="538"/>
      <c r="AS5" s="538"/>
      <c r="AT5" s="538"/>
      <c r="AU5" s="538"/>
      <c r="AV5" s="538"/>
      <c r="AW5" s="538"/>
      <c r="AX5" s="538"/>
      <c r="AY5" s="538"/>
      <c r="AZ5" s="538"/>
      <c r="BA5" s="538"/>
      <c r="BB5" s="538"/>
      <c r="BC5" s="538"/>
      <c r="BD5" s="538"/>
      <c r="BE5" s="538"/>
      <c r="BF5" s="538"/>
      <c r="BG5" s="538"/>
      <c r="BH5" s="538"/>
      <c r="BI5" s="538"/>
      <c r="BJ5" s="538"/>
      <c r="BK5" s="538"/>
      <c r="BL5" s="538"/>
      <c r="BM5" s="538"/>
      <c r="BN5" s="538"/>
      <c r="BO5" s="538"/>
      <c r="BP5" s="538"/>
      <c r="BQ5" s="538"/>
      <c r="BR5" s="538"/>
      <c r="BS5" s="538"/>
      <c r="BT5" s="538"/>
      <c r="BU5" s="538"/>
      <c r="BV5" s="538"/>
    </row>
    <row r="6" spans="1:74" ht="12" customHeight="1" x14ac:dyDescent="0.2">
      <c r="A6" s="601" t="s">
        <v>68</v>
      </c>
      <c r="B6" s="603" t="s">
        <v>592</v>
      </c>
      <c r="C6" s="272">
        <v>1.2886170000000001E-2</v>
      </c>
      <c r="D6" s="272">
        <v>1.147024E-2</v>
      </c>
      <c r="E6" s="272">
        <v>1.2721150000000001E-2</v>
      </c>
      <c r="F6" s="272">
        <v>1.249166E-2</v>
      </c>
      <c r="G6" s="272">
        <v>1.267071E-2</v>
      </c>
      <c r="H6" s="272">
        <v>1.229995E-2</v>
      </c>
      <c r="I6" s="272">
        <v>1.2549100000000001E-2</v>
      </c>
      <c r="J6" s="272">
        <v>1.2640749999999999E-2</v>
      </c>
      <c r="K6" s="272">
        <v>1.243446E-2</v>
      </c>
      <c r="L6" s="272">
        <v>1.2791749999999999E-2</v>
      </c>
      <c r="M6" s="272">
        <v>1.295704E-2</v>
      </c>
      <c r="N6" s="272">
        <v>1.307621E-2</v>
      </c>
      <c r="O6" s="272">
        <v>1.2691650000000001E-2</v>
      </c>
      <c r="P6" s="272">
        <v>1.1742829999999999E-2</v>
      </c>
      <c r="Q6" s="272">
        <v>1.299059E-2</v>
      </c>
      <c r="R6" s="272">
        <v>1.185772E-2</v>
      </c>
      <c r="S6" s="272">
        <v>1.2954749999999999E-2</v>
      </c>
      <c r="T6" s="272">
        <v>1.2129640000000001E-2</v>
      </c>
      <c r="U6" s="272">
        <v>1.264329E-2</v>
      </c>
      <c r="V6" s="272">
        <v>1.2526020000000001E-2</v>
      </c>
      <c r="W6" s="272">
        <v>1.1209429999999999E-2</v>
      </c>
      <c r="X6" s="272">
        <v>1.232928E-2</v>
      </c>
      <c r="Y6" s="272">
        <v>1.242804E-2</v>
      </c>
      <c r="Z6" s="272">
        <v>1.2832120000000001E-2</v>
      </c>
      <c r="AA6" s="272">
        <v>1.229703E-2</v>
      </c>
      <c r="AB6" s="272">
        <v>1.147887E-2</v>
      </c>
      <c r="AC6" s="272">
        <v>1.21415E-2</v>
      </c>
      <c r="AD6" s="272">
        <v>1.116115E-2</v>
      </c>
      <c r="AE6" s="272">
        <v>1.2387820000000001E-2</v>
      </c>
      <c r="AF6" s="272">
        <v>1.155282E-2</v>
      </c>
      <c r="AG6" s="272">
        <v>1.2105090000000001E-2</v>
      </c>
      <c r="AH6" s="272">
        <v>1.222554E-2</v>
      </c>
      <c r="AI6" s="272">
        <v>1.2247829999999999E-2</v>
      </c>
      <c r="AJ6" s="272">
        <v>1.2492410000000001E-2</v>
      </c>
      <c r="AK6" s="272">
        <v>1.259102E-2</v>
      </c>
      <c r="AL6" s="272">
        <v>1.3422190000000001E-2</v>
      </c>
      <c r="AM6" s="272">
        <v>1.273789E-2</v>
      </c>
      <c r="AN6" s="272">
        <v>1.1413791E-2</v>
      </c>
      <c r="AO6" s="272">
        <v>1.2755516999999999E-2</v>
      </c>
      <c r="AP6" s="272">
        <v>1.2315862E-2</v>
      </c>
      <c r="AQ6" s="272">
        <v>1.182449E-2</v>
      </c>
      <c r="AR6" s="272">
        <v>1.1184003E-2</v>
      </c>
      <c r="AS6" s="272">
        <v>1.2487299E-2</v>
      </c>
      <c r="AT6" s="272">
        <v>1.2391772000000001E-2</v>
      </c>
      <c r="AU6" s="272">
        <v>1.1948901E-2</v>
      </c>
      <c r="AV6" s="272">
        <v>1.1322865999999999E-2</v>
      </c>
      <c r="AW6" s="272">
        <v>1.1877924E-2</v>
      </c>
      <c r="AX6" s="272">
        <v>1.4472956E-2</v>
      </c>
      <c r="AY6" s="272">
        <v>1.3068924000000001E-2</v>
      </c>
      <c r="AZ6" s="272">
        <v>1.2306292999999999E-2</v>
      </c>
      <c r="BA6" s="272">
        <v>1.3054813E-2</v>
      </c>
      <c r="BB6" s="272">
        <v>1.1582416E-2</v>
      </c>
      <c r="BC6" s="272">
        <v>1.3275477000000001E-2</v>
      </c>
      <c r="BD6" s="272">
        <v>1.2643979E-2</v>
      </c>
      <c r="BE6" s="272">
        <v>1.3254894E-2</v>
      </c>
      <c r="BF6" s="272">
        <v>1.3190089E-2</v>
      </c>
      <c r="BG6" s="272">
        <v>1.2787411E-2</v>
      </c>
      <c r="BH6" s="272">
        <v>1.28769E-2</v>
      </c>
      <c r="BI6" s="272">
        <v>1.2944799999999999E-2</v>
      </c>
      <c r="BJ6" s="360">
        <v>1.33314E-2</v>
      </c>
      <c r="BK6" s="360">
        <v>1.31673E-2</v>
      </c>
      <c r="BL6" s="360">
        <v>1.18212E-2</v>
      </c>
      <c r="BM6" s="360">
        <v>1.31383E-2</v>
      </c>
      <c r="BN6" s="360">
        <v>1.2422799999999999E-2</v>
      </c>
      <c r="BO6" s="360">
        <v>1.2952099999999999E-2</v>
      </c>
      <c r="BP6" s="360">
        <v>1.23862E-2</v>
      </c>
      <c r="BQ6" s="360">
        <v>1.2783600000000001E-2</v>
      </c>
      <c r="BR6" s="360">
        <v>1.2782200000000001E-2</v>
      </c>
      <c r="BS6" s="360">
        <v>1.2530299999999999E-2</v>
      </c>
      <c r="BT6" s="360">
        <v>1.2680200000000001E-2</v>
      </c>
      <c r="BU6" s="360">
        <v>1.28164E-2</v>
      </c>
      <c r="BV6" s="360">
        <v>1.3417500000000001E-2</v>
      </c>
    </row>
    <row r="7" spans="1:74" ht="12" customHeight="1" x14ac:dyDescent="0.2">
      <c r="A7" s="602" t="s">
        <v>947</v>
      </c>
      <c r="B7" s="603" t="s">
        <v>53</v>
      </c>
      <c r="C7" s="272">
        <v>0.20456058799999999</v>
      </c>
      <c r="D7" s="272">
        <v>0.16441784500000001</v>
      </c>
      <c r="E7" s="272">
        <v>0.229559704</v>
      </c>
      <c r="F7" s="272">
        <v>0.24069349900000001</v>
      </c>
      <c r="G7" s="272">
        <v>0.25116268400000002</v>
      </c>
      <c r="H7" s="272">
        <v>0.24384096399999999</v>
      </c>
      <c r="I7" s="272">
        <v>0.23075959900000001</v>
      </c>
      <c r="J7" s="272">
        <v>0.18742758800000001</v>
      </c>
      <c r="K7" s="272">
        <v>0.15202502500000001</v>
      </c>
      <c r="L7" s="272">
        <v>0.16227360699999999</v>
      </c>
      <c r="M7" s="272">
        <v>0.17616200900000001</v>
      </c>
      <c r="N7" s="272">
        <v>0.2111364</v>
      </c>
      <c r="O7" s="272">
        <v>0.223786599</v>
      </c>
      <c r="P7" s="272">
        <v>0.206684852</v>
      </c>
      <c r="Q7" s="272">
        <v>0.22503515800000001</v>
      </c>
      <c r="R7" s="272">
        <v>0.208098226</v>
      </c>
      <c r="S7" s="272">
        <v>0.186337422</v>
      </c>
      <c r="T7" s="272">
        <v>0.18914420900000001</v>
      </c>
      <c r="U7" s="272">
        <v>0.19472893099999999</v>
      </c>
      <c r="V7" s="272">
        <v>0.177336041</v>
      </c>
      <c r="W7" s="272">
        <v>0.14924465100000001</v>
      </c>
      <c r="X7" s="272">
        <v>0.15388692400000001</v>
      </c>
      <c r="Y7" s="272">
        <v>0.178943147</v>
      </c>
      <c r="Z7" s="272">
        <v>0.21449090300000001</v>
      </c>
      <c r="AA7" s="272">
        <v>0.23508257099999999</v>
      </c>
      <c r="AB7" s="272">
        <v>0.221621809</v>
      </c>
      <c r="AC7" s="272">
        <v>0.25134715000000002</v>
      </c>
      <c r="AD7" s="272">
        <v>0.23758448200000001</v>
      </c>
      <c r="AE7" s="272">
        <v>0.23408115199999999</v>
      </c>
      <c r="AF7" s="272">
        <v>0.21349449400000001</v>
      </c>
      <c r="AG7" s="272">
        <v>0.19698010599999999</v>
      </c>
      <c r="AH7" s="272">
        <v>0.179636349</v>
      </c>
      <c r="AI7" s="272">
        <v>0.15028696599999999</v>
      </c>
      <c r="AJ7" s="272">
        <v>0.15906146600000001</v>
      </c>
      <c r="AK7" s="272">
        <v>0.172836771</v>
      </c>
      <c r="AL7" s="272">
        <v>0.206707593</v>
      </c>
      <c r="AM7" s="272">
        <v>0.24538940300000001</v>
      </c>
      <c r="AN7" s="272">
        <v>0.21662481</v>
      </c>
      <c r="AO7" s="272">
        <v>0.26833750899999997</v>
      </c>
      <c r="AP7" s="272">
        <v>0.26921413500000002</v>
      </c>
      <c r="AQ7" s="272">
        <v>0.296705632</v>
      </c>
      <c r="AR7" s="272">
        <v>0.27715296</v>
      </c>
      <c r="AS7" s="272">
        <v>0.24288053000000001</v>
      </c>
      <c r="AT7" s="272">
        <v>0.20029641000000001</v>
      </c>
      <c r="AU7" s="272">
        <v>0.174842313</v>
      </c>
      <c r="AV7" s="272">
        <v>0.16740739399999999</v>
      </c>
      <c r="AW7" s="272">
        <v>0.188137307</v>
      </c>
      <c r="AX7" s="272">
        <v>0.20503521</v>
      </c>
      <c r="AY7" s="272">
        <v>0.23456317099999999</v>
      </c>
      <c r="AZ7" s="272">
        <v>0.233984409</v>
      </c>
      <c r="BA7" s="272">
        <v>0.23773103000000001</v>
      </c>
      <c r="BB7" s="272">
        <v>0.25192059100000003</v>
      </c>
      <c r="BC7" s="272">
        <v>0.27898190899999997</v>
      </c>
      <c r="BD7" s="272">
        <v>0.25626721800000002</v>
      </c>
      <c r="BE7" s="272">
        <v>0.22001284600000001</v>
      </c>
      <c r="BF7" s="272">
        <v>0.196007663</v>
      </c>
      <c r="BG7" s="272">
        <v>0.1712127</v>
      </c>
      <c r="BH7" s="272">
        <v>0.15129690000000001</v>
      </c>
      <c r="BI7" s="272">
        <v>0.1668781</v>
      </c>
      <c r="BJ7" s="360">
        <v>0.1939003</v>
      </c>
      <c r="BK7" s="360">
        <v>0.20212910000000001</v>
      </c>
      <c r="BL7" s="360">
        <v>0.18351999999999999</v>
      </c>
      <c r="BM7" s="360">
        <v>0.22280549999999999</v>
      </c>
      <c r="BN7" s="360">
        <v>0.2296184</v>
      </c>
      <c r="BO7" s="360">
        <v>0.24835550000000001</v>
      </c>
      <c r="BP7" s="360">
        <v>0.24737700000000001</v>
      </c>
      <c r="BQ7" s="360">
        <v>0.2327215</v>
      </c>
      <c r="BR7" s="360">
        <v>0.2002766</v>
      </c>
      <c r="BS7" s="360">
        <v>0.1674708</v>
      </c>
      <c r="BT7" s="360">
        <v>0.16545689999999999</v>
      </c>
      <c r="BU7" s="360">
        <v>0.1636483</v>
      </c>
      <c r="BV7" s="360">
        <v>0.21518590000000001</v>
      </c>
    </row>
    <row r="8" spans="1:74" ht="12" customHeight="1" x14ac:dyDescent="0.2">
      <c r="A8" s="601" t="s">
        <v>948</v>
      </c>
      <c r="B8" s="603" t="s">
        <v>1264</v>
      </c>
      <c r="C8" s="272">
        <v>6.9806721463000002E-3</v>
      </c>
      <c r="D8" s="272">
        <v>7.7402994681999996E-3</v>
      </c>
      <c r="E8" s="272">
        <v>1.2234237938000001E-2</v>
      </c>
      <c r="F8" s="272">
        <v>1.3817100398E-2</v>
      </c>
      <c r="G8" s="272">
        <v>1.6263369946E-2</v>
      </c>
      <c r="H8" s="272">
        <v>1.7905322724E-2</v>
      </c>
      <c r="I8" s="272">
        <v>1.6625595034000001E-2</v>
      </c>
      <c r="J8" s="272">
        <v>1.7486049021E-2</v>
      </c>
      <c r="K8" s="272">
        <v>1.7074506871000001E-2</v>
      </c>
      <c r="L8" s="272">
        <v>1.5976142459999999E-2</v>
      </c>
      <c r="M8" s="272">
        <v>1.2847209068E-2</v>
      </c>
      <c r="N8" s="272">
        <v>9.6118351816999997E-3</v>
      </c>
      <c r="O8" s="272">
        <v>1.0569142732000001E-2</v>
      </c>
      <c r="P8" s="272">
        <v>1.3599586925000001E-2</v>
      </c>
      <c r="Q8" s="272">
        <v>1.8985973436E-2</v>
      </c>
      <c r="R8" s="272">
        <v>2.1786109261000001E-2</v>
      </c>
      <c r="S8" s="272">
        <v>2.2888294137000002E-2</v>
      </c>
      <c r="T8" s="272">
        <v>2.3409576165000001E-2</v>
      </c>
      <c r="U8" s="272">
        <v>2.403808709E-2</v>
      </c>
      <c r="V8" s="272">
        <v>2.4596268593000001E-2</v>
      </c>
      <c r="W8" s="272">
        <v>2.0294447590999999E-2</v>
      </c>
      <c r="X8" s="272">
        <v>1.7476825676999999E-2</v>
      </c>
      <c r="Y8" s="272">
        <v>1.5856684249000001E-2</v>
      </c>
      <c r="Z8" s="272">
        <v>1.4400193072E-2</v>
      </c>
      <c r="AA8" s="272">
        <v>1.3461934784E-2</v>
      </c>
      <c r="AB8" s="272">
        <v>2.0315438918000001E-2</v>
      </c>
      <c r="AC8" s="272">
        <v>2.3733363374000001E-2</v>
      </c>
      <c r="AD8" s="272">
        <v>2.6136849803E-2</v>
      </c>
      <c r="AE8" s="272">
        <v>3.1158023255E-2</v>
      </c>
      <c r="AF8" s="272">
        <v>3.1552448093999999E-2</v>
      </c>
      <c r="AG8" s="272">
        <v>3.5879957150000003E-2</v>
      </c>
      <c r="AH8" s="272">
        <v>3.6082395920000003E-2</v>
      </c>
      <c r="AI8" s="272">
        <v>3.3089142650999999E-2</v>
      </c>
      <c r="AJ8" s="272">
        <v>2.9049441592E-2</v>
      </c>
      <c r="AK8" s="272">
        <v>2.5197876745999999E-2</v>
      </c>
      <c r="AL8" s="272">
        <v>2.2054942881999998E-2</v>
      </c>
      <c r="AM8" s="272">
        <v>1.8568974403999999E-2</v>
      </c>
      <c r="AN8" s="272">
        <v>2.3323667183E-2</v>
      </c>
      <c r="AO8" s="272">
        <v>3.8775927480999998E-2</v>
      </c>
      <c r="AP8" s="272">
        <v>4.2892820939000001E-2</v>
      </c>
      <c r="AQ8" s="272">
        <v>5.1749846566999998E-2</v>
      </c>
      <c r="AR8" s="272">
        <v>5.6402847796000001E-2</v>
      </c>
      <c r="AS8" s="272">
        <v>5.2528812382000002E-2</v>
      </c>
      <c r="AT8" s="272">
        <v>4.9613870244999997E-2</v>
      </c>
      <c r="AU8" s="272">
        <v>4.6704638719999997E-2</v>
      </c>
      <c r="AV8" s="272">
        <v>4.4045826541999997E-2</v>
      </c>
      <c r="AW8" s="272">
        <v>3.1133635829E-2</v>
      </c>
      <c r="AX8" s="272">
        <v>3.0996592319E-2</v>
      </c>
      <c r="AY8" s="272">
        <v>3.1206458085E-2</v>
      </c>
      <c r="AZ8" s="272">
        <v>3.7654540129999997E-2</v>
      </c>
      <c r="BA8" s="272">
        <v>4.7624005998999998E-2</v>
      </c>
      <c r="BB8" s="272">
        <v>5.7162407438000003E-2</v>
      </c>
      <c r="BC8" s="272">
        <v>6.4661710541000006E-2</v>
      </c>
      <c r="BD8" s="272">
        <v>7.1262730157000007E-2</v>
      </c>
      <c r="BE8" s="272">
        <v>6.3375544822999993E-2</v>
      </c>
      <c r="BF8" s="272">
        <v>6.3702801396E-2</v>
      </c>
      <c r="BG8" s="272">
        <v>5.9041738767000002E-2</v>
      </c>
      <c r="BH8" s="272">
        <v>5.2574799999999998E-2</v>
      </c>
      <c r="BI8" s="272">
        <v>3.9937500000000001E-2</v>
      </c>
      <c r="BJ8" s="360">
        <v>3.5681400000000002E-2</v>
      </c>
      <c r="BK8" s="360">
        <v>3.3419299999999999E-2</v>
      </c>
      <c r="BL8" s="360">
        <v>4.06018E-2</v>
      </c>
      <c r="BM8" s="360">
        <v>5.6585200000000002E-2</v>
      </c>
      <c r="BN8" s="360">
        <v>6.0909499999999998E-2</v>
      </c>
      <c r="BO8" s="360">
        <v>7.0019300000000007E-2</v>
      </c>
      <c r="BP8" s="360">
        <v>7.4245199999999997E-2</v>
      </c>
      <c r="BQ8" s="360">
        <v>6.9756799999999994E-2</v>
      </c>
      <c r="BR8" s="360">
        <v>7.0610300000000001E-2</v>
      </c>
      <c r="BS8" s="360">
        <v>6.4389799999999997E-2</v>
      </c>
      <c r="BT8" s="360">
        <v>5.8978999999999997E-2</v>
      </c>
      <c r="BU8" s="360">
        <v>4.4144599999999999E-2</v>
      </c>
      <c r="BV8" s="360">
        <v>3.9818300000000001E-2</v>
      </c>
    </row>
    <row r="9" spans="1:74" ht="12" customHeight="1" x14ac:dyDescent="0.2">
      <c r="A9" s="556" t="s">
        <v>763</v>
      </c>
      <c r="B9" s="603" t="s">
        <v>1028</v>
      </c>
      <c r="C9" s="272">
        <v>2.3961909999999999E-2</v>
      </c>
      <c r="D9" s="272">
        <v>2.2165649999999999E-2</v>
      </c>
      <c r="E9" s="272">
        <v>2.4082860000000001E-2</v>
      </c>
      <c r="F9" s="272">
        <v>2.3140609999999999E-2</v>
      </c>
      <c r="G9" s="272">
        <v>2.379148E-2</v>
      </c>
      <c r="H9" s="272">
        <v>2.3510659999999999E-2</v>
      </c>
      <c r="I9" s="272">
        <v>2.4823439999999999E-2</v>
      </c>
      <c r="J9" s="272">
        <v>2.3863390000000002E-2</v>
      </c>
      <c r="K9" s="272">
        <v>2.238915E-2</v>
      </c>
      <c r="L9" s="272">
        <v>2.2124729999999999E-2</v>
      </c>
      <c r="M9" s="272">
        <v>2.202308E-2</v>
      </c>
      <c r="N9" s="272">
        <v>2.3012580000000001E-2</v>
      </c>
      <c r="O9" s="272">
        <v>2.2650790000000001E-2</v>
      </c>
      <c r="P9" s="272">
        <v>2.0486049999999999E-2</v>
      </c>
      <c r="Q9" s="272">
        <v>2.240253E-2</v>
      </c>
      <c r="R9" s="272">
        <v>2.1822459999999998E-2</v>
      </c>
      <c r="S9" s="272">
        <v>2.2968579999999999E-2</v>
      </c>
      <c r="T9" s="272">
        <v>2.3125260000000002E-2</v>
      </c>
      <c r="U9" s="272">
        <v>2.5607060000000001E-2</v>
      </c>
      <c r="V9" s="272">
        <v>2.477439E-2</v>
      </c>
      <c r="W9" s="272">
        <v>2.312055E-2</v>
      </c>
      <c r="X9" s="272">
        <v>2.3881079999999999E-2</v>
      </c>
      <c r="Y9" s="272">
        <v>2.4738090000000001E-2</v>
      </c>
      <c r="Z9" s="272">
        <v>2.5445160000000001E-2</v>
      </c>
      <c r="AA9" s="272">
        <v>2.318396E-2</v>
      </c>
      <c r="AB9" s="272">
        <v>2.233653E-2</v>
      </c>
      <c r="AC9" s="272">
        <v>2.3599370000000001E-2</v>
      </c>
      <c r="AD9" s="272">
        <v>2.3822690000000001E-2</v>
      </c>
      <c r="AE9" s="272">
        <v>2.391604E-2</v>
      </c>
      <c r="AF9" s="272">
        <v>2.3134499999999999E-2</v>
      </c>
      <c r="AG9" s="272">
        <v>2.353417E-2</v>
      </c>
      <c r="AH9" s="272">
        <v>2.4062360000000001E-2</v>
      </c>
      <c r="AI9" s="272">
        <v>2.234367E-2</v>
      </c>
      <c r="AJ9" s="272">
        <v>2.1747160000000001E-2</v>
      </c>
      <c r="AK9" s="272">
        <v>2.407716E-2</v>
      </c>
      <c r="AL9" s="272">
        <v>2.4904679999999998E-2</v>
      </c>
      <c r="AM9" s="272">
        <v>2.5507670999999999E-2</v>
      </c>
      <c r="AN9" s="272">
        <v>2.2111344000000002E-2</v>
      </c>
      <c r="AO9" s="272">
        <v>2.4375135999999999E-2</v>
      </c>
      <c r="AP9" s="272">
        <v>2.2410916999999999E-2</v>
      </c>
      <c r="AQ9" s="272">
        <v>2.3679958000000001E-2</v>
      </c>
      <c r="AR9" s="272">
        <v>2.3639627E-2</v>
      </c>
      <c r="AS9" s="272">
        <v>2.3624262E-2</v>
      </c>
      <c r="AT9" s="272">
        <v>2.3491662E-2</v>
      </c>
      <c r="AU9" s="272">
        <v>2.1857729999999999E-2</v>
      </c>
      <c r="AV9" s="272">
        <v>2.2366291E-2</v>
      </c>
      <c r="AW9" s="272">
        <v>2.3048058999999999E-2</v>
      </c>
      <c r="AX9" s="272">
        <v>2.4104631000000001E-2</v>
      </c>
      <c r="AY9" s="272">
        <v>2.4776411000000002E-2</v>
      </c>
      <c r="AZ9" s="272">
        <v>2.3458863999999999E-2</v>
      </c>
      <c r="BA9" s="272">
        <v>2.5006068999999999E-2</v>
      </c>
      <c r="BB9" s="272">
        <v>2.3234657999999998E-2</v>
      </c>
      <c r="BC9" s="272">
        <v>2.3228459999999999E-2</v>
      </c>
      <c r="BD9" s="272">
        <v>2.3765680000000001E-2</v>
      </c>
      <c r="BE9" s="272">
        <v>2.3230064000000002E-2</v>
      </c>
      <c r="BF9" s="272">
        <v>2.3590894000000001E-2</v>
      </c>
      <c r="BG9" s="272">
        <v>2.0579607999999999E-2</v>
      </c>
      <c r="BH9" s="272">
        <v>2.17059E-2</v>
      </c>
      <c r="BI9" s="272">
        <v>2.2650199999999999E-2</v>
      </c>
      <c r="BJ9" s="360">
        <v>2.3910899999999999E-2</v>
      </c>
      <c r="BK9" s="360">
        <v>2.2864499999999999E-2</v>
      </c>
      <c r="BL9" s="360">
        <v>2.08267E-2</v>
      </c>
      <c r="BM9" s="360">
        <v>2.30707E-2</v>
      </c>
      <c r="BN9" s="360">
        <v>2.2335899999999999E-2</v>
      </c>
      <c r="BO9" s="360">
        <v>2.33551E-2</v>
      </c>
      <c r="BP9" s="360">
        <v>2.30694E-2</v>
      </c>
      <c r="BQ9" s="360">
        <v>2.4065E-2</v>
      </c>
      <c r="BR9" s="360">
        <v>2.4038299999999999E-2</v>
      </c>
      <c r="BS9" s="360">
        <v>2.26611E-2</v>
      </c>
      <c r="BT9" s="360">
        <v>2.2525199999999999E-2</v>
      </c>
      <c r="BU9" s="360">
        <v>2.3230899999999999E-2</v>
      </c>
      <c r="BV9" s="360">
        <v>2.4234700000000001E-2</v>
      </c>
    </row>
    <row r="10" spans="1:74" ht="12" customHeight="1" x14ac:dyDescent="0.2">
      <c r="A10" s="556" t="s">
        <v>762</v>
      </c>
      <c r="B10" s="603" t="s">
        <v>1265</v>
      </c>
      <c r="C10" s="272">
        <v>2.1381020000000001E-2</v>
      </c>
      <c r="D10" s="272">
        <v>1.9968119999999999E-2</v>
      </c>
      <c r="E10" s="272">
        <v>2.2135519999999999E-2</v>
      </c>
      <c r="F10" s="272">
        <v>1.809991E-2</v>
      </c>
      <c r="G10" s="272">
        <v>1.7285399999999999E-2</v>
      </c>
      <c r="H10" s="272">
        <v>2.185467E-2</v>
      </c>
      <c r="I10" s="272">
        <v>2.2763729999999999E-2</v>
      </c>
      <c r="J10" s="272">
        <v>2.257642E-2</v>
      </c>
      <c r="K10" s="272">
        <v>2.0837250000000002E-2</v>
      </c>
      <c r="L10" s="272">
        <v>2.027851E-2</v>
      </c>
      <c r="M10" s="272">
        <v>2.1604410000000001E-2</v>
      </c>
      <c r="N10" s="272">
        <v>2.2468309999999998E-2</v>
      </c>
      <c r="O10" s="272">
        <v>2.2131560000000002E-2</v>
      </c>
      <c r="P10" s="272">
        <v>2.0920950000000001E-2</v>
      </c>
      <c r="Q10" s="272">
        <v>2.0608580000000001E-2</v>
      </c>
      <c r="R10" s="272">
        <v>1.782135E-2</v>
      </c>
      <c r="S10" s="272">
        <v>1.8431039999999999E-2</v>
      </c>
      <c r="T10" s="272">
        <v>2.0610799999999999E-2</v>
      </c>
      <c r="U10" s="272">
        <v>2.2353999999999999E-2</v>
      </c>
      <c r="V10" s="272">
        <v>2.2964269999999998E-2</v>
      </c>
      <c r="W10" s="272">
        <v>1.993464E-2</v>
      </c>
      <c r="X10" s="272">
        <v>1.7458560000000001E-2</v>
      </c>
      <c r="Y10" s="272">
        <v>1.919471E-2</v>
      </c>
      <c r="Z10" s="272">
        <v>2.142614E-2</v>
      </c>
      <c r="AA10" s="272">
        <v>2.068967E-2</v>
      </c>
      <c r="AB10" s="272">
        <v>2.0494680000000001E-2</v>
      </c>
      <c r="AC10" s="272">
        <v>1.947024E-2</v>
      </c>
      <c r="AD10" s="272">
        <v>1.523507E-2</v>
      </c>
      <c r="AE10" s="272">
        <v>1.5720600000000001E-2</v>
      </c>
      <c r="AF10" s="272">
        <v>1.8136090000000001E-2</v>
      </c>
      <c r="AG10" s="272">
        <v>2.0066489999999999E-2</v>
      </c>
      <c r="AH10" s="272">
        <v>2.139634E-2</v>
      </c>
      <c r="AI10" s="272">
        <v>1.9064850000000001E-2</v>
      </c>
      <c r="AJ10" s="272">
        <v>1.5671319999999999E-2</v>
      </c>
      <c r="AK10" s="272">
        <v>1.7836709999999999E-2</v>
      </c>
      <c r="AL10" s="272">
        <v>2.062485E-2</v>
      </c>
      <c r="AM10" s="272">
        <v>2.0440776000000001E-2</v>
      </c>
      <c r="AN10" s="272">
        <v>1.8489199000000001E-2</v>
      </c>
      <c r="AO10" s="272">
        <v>2.0941097999999998E-2</v>
      </c>
      <c r="AP10" s="272">
        <v>1.6793609000000001E-2</v>
      </c>
      <c r="AQ10" s="272">
        <v>1.6751644E-2</v>
      </c>
      <c r="AR10" s="272">
        <v>1.8418957E-2</v>
      </c>
      <c r="AS10" s="272">
        <v>2.0093626E-2</v>
      </c>
      <c r="AT10" s="272">
        <v>2.1050089000000001E-2</v>
      </c>
      <c r="AU10" s="272">
        <v>1.8053942E-2</v>
      </c>
      <c r="AV10" s="272">
        <v>1.8035018E-2</v>
      </c>
      <c r="AW10" s="272">
        <v>1.9038132999999999E-2</v>
      </c>
      <c r="AX10" s="272">
        <v>2.1218082999999999E-2</v>
      </c>
      <c r="AY10" s="272">
        <v>2.0464263E-2</v>
      </c>
      <c r="AZ10" s="272">
        <v>1.8305057999999999E-2</v>
      </c>
      <c r="BA10" s="272">
        <v>1.8869758E-2</v>
      </c>
      <c r="BB10" s="272">
        <v>1.5007345E-2</v>
      </c>
      <c r="BC10" s="272">
        <v>1.8598847000000002E-2</v>
      </c>
      <c r="BD10" s="272">
        <v>1.9585874E-2</v>
      </c>
      <c r="BE10" s="272">
        <v>1.9843715000000001E-2</v>
      </c>
      <c r="BF10" s="272">
        <v>1.8795464000000001E-2</v>
      </c>
      <c r="BG10" s="272">
        <v>1.7024551999999998E-2</v>
      </c>
      <c r="BH10" s="272">
        <v>1.5882299999999999E-2</v>
      </c>
      <c r="BI10" s="272">
        <v>1.7357299999999999E-2</v>
      </c>
      <c r="BJ10" s="360">
        <v>1.9165600000000001E-2</v>
      </c>
      <c r="BK10" s="360">
        <v>1.8572399999999999E-2</v>
      </c>
      <c r="BL10" s="360">
        <v>1.7552100000000001E-2</v>
      </c>
      <c r="BM10" s="360">
        <v>1.9536499999999998E-2</v>
      </c>
      <c r="BN10" s="360">
        <v>1.6417399999999999E-2</v>
      </c>
      <c r="BO10" s="360">
        <v>1.77631E-2</v>
      </c>
      <c r="BP10" s="360">
        <v>2.0482500000000001E-2</v>
      </c>
      <c r="BQ10" s="360">
        <v>2.2540299999999999E-2</v>
      </c>
      <c r="BR10" s="360">
        <v>2.3252700000000001E-2</v>
      </c>
      <c r="BS10" s="360">
        <v>2.0391200000000002E-2</v>
      </c>
      <c r="BT10" s="360">
        <v>1.8766399999999999E-2</v>
      </c>
      <c r="BU10" s="360">
        <v>1.9562199999999998E-2</v>
      </c>
      <c r="BV10" s="360">
        <v>2.1440799999999999E-2</v>
      </c>
    </row>
    <row r="11" spans="1:74" ht="12" customHeight="1" x14ac:dyDescent="0.2">
      <c r="A11" s="601" t="s">
        <v>108</v>
      </c>
      <c r="B11" s="603" t="s">
        <v>593</v>
      </c>
      <c r="C11" s="272">
        <v>0.17017790830000001</v>
      </c>
      <c r="D11" s="272">
        <v>0.13310724756</v>
      </c>
      <c r="E11" s="272">
        <v>0.16853708279999999</v>
      </c>
      <c r="F11" s="272">
        <v>0.17708811935999999</v>
      </c>
      <c r="G11" s="272">
        <v>0.14826629831999999</v>
      </c>
      <c r="H11" s="272">
        <v>0.15012682914</v>
      </c>
      <c r="I11" s="272">
        <v>0.11579772179</v>
      </c>
      <c r="J11" s="272">
        <v>9.6641871288000003E-2</v>
      </c>
      <c r="K11" s="272">
        <v>0.10945832981</v>
      </c>
      <c r="L11" s="272">
        <v>0.13782138226000001</v>
      </c>
      <c r="M11" s="272">
        <v>0.17923984169000001</v>
      </c>
      <c r="N11" s="272">
        <v>0.13976340981999999</v>
      </c>
      <c r="O11" s="272">
        <v>0.14114795642</v>
      </c>
      <c r="P11" s="272">
        <v>0.13892428272999999</v>
      </c>
      <c r="Q11" s="272">
        <v>0.14251520392</v>
      </c>
      <c r="R11" s="272">
        <v>0.1663484277</v>
      </c>
      <c r="S11" s="272">
        <v>0.15969395133</v>
      </c>
      <c r="T11" s="272">
        <v>0.12496374714</v>
      </c>
      <c r="U11" s="272">
        <v>0.12734931806999999</v>
      </c>
      <c r="V11" s="272">
        <v>0.12180090842000001</v>
      </c>
      <c r="W11" s="272">
        <v>0.13010209361</v>
      </c>
      <c r="X11" s="272">
        <v>0.15249174344999999</v>
      </c>
      <c r="Y11" s="272">
        <v>0.18324081340000001</v>
      </c>
      <c r="Z11" s="272">
        <v>0.18712703825999999</v>
      </c>
      <c r="AA11" s="272">
        <v>0.17030163332000001</v>
      </c>
      <c r="AB11" s="272">
        <v>0.18573338899</v>
      </c>
      <c r="AC11" s="272">
        <v>0.20236352217</v>
      </c>
      <c r="AD11" s="272">
        <v>0.19184983360999999</v>
      </c>
      <c r="AE11" s="272">
        <v>0.17385692727999999</v>
      </c>
      <c r="AF11" s="272">
        <v>0.15038772320999999</v>
      </c>
      <c r="AG11" s="272">
        <v>0.16253037604000001</v>
      </c>
      <c r="AH11" s="272">
        <v>0.12535975307</v>
      </c>
      <c r="AI11" s="272">
        <v>0.15131875582000001</v>
      </c>
      <c r="AJ11" s="272">
        <v>0.18757523056</v>
      </c>
      <c r="AK11" s="272">
        <v>0.1789883571</v>
      </c>
      <c r="AL11" s="272">
        <v>0.21346248437000001</v>
      </c>
      <c r="AM11" s="272">
        <v>0.18299261858999999</v>
      </c>
      <c r="AN11" s="272">
        <v>0.19552365982</v>
      </c>
      <c r="AO11" s="272">
        <v>0.23050326651</v>
      </c>
      <c r="AP11" s="272">
        <v>0.2270239137</v>
      </c>
      <c r="AQ11" s="272">
        <v>0.20706862244999999</v>
      </c>
      <c r="AR11" s="272">
        <v>0.18271490931000001</v>
      </c>
      <c r="AS11" s="272">
        <v>0.14723346485</v>
      </c>
      <c r="AT11" s="272">
        <v>0.12566099553000001</v>
      </c>
      <c r="AU11" s="272">
        <v>0.16469720475999999</v>
      </c>
      <c r="AV11" s="272">
        <v>0.23341212221999999</v>
      </c>
      <c r="AW11" s="272">
        <v>0.22211226465</v>
      </c>
      <c r="AX11" s="272">
        <v>0.22666798770999999</v>
      </c>
      <c r="AY11" s="272">
        <v>0.24797465100999999</v>
      </c>
      <c r="AZ11" s="272">
        <v>0.22206963148</v>
      </c>
      <c r="BA11" s="272">
        <v>0.25166440400000001</v>
      </c>
      <c r="BB11" s="272">
        <v>0.24720983665999999</v>
      </c>
      <c r="BC11" s="272">
        <v>0.21713172499</v>
      </c>
      <c r="BD11" s="272">
        <v>0.22450987922999999</v>
      </c>
      <c r="BE11" s="272">
        <v>0.14775993916999999</v>
      </c>
      <c r="BF11" s="272">
        <v>0.17991921778</v>
      </c>
      <c r="BG11" s="272">
        <v>0.16592365022</v>
      </c>
      <c r="BH11" s="272">
        <v>0.2224653</v>
      </c>
      <c r="BI11" s="272">
        <v>0.24399680000000001</v>
      </c>
      <c r="BJ11" s="360">
        <v>0.24237420000000001</v>
      </c>
      <c r="BK11" s="360">
        <v>0.2460734</v>
      </c>
      <c r="BL11" s="360">
        <v>0.230485</v>
      </c>
      <c r="BM11" s="360">
        <v>0.27289920000000001</v>
      </c>
      <c r="BN11" s="360">
        <v>0.27810750000000001</v>
      </c>
      <c r="BO11" s="360">
        <v>0.25640259999999998</v>
      </c>
      <c r="BP11" s="360">
        <v>0.23655309999999999</v>
      </c>
      <c r="BQ11" s="360">
        <v>0.1976464</v>
      </c>
      <c r="BR11" s="360">
        <v>0.17740320000000001</v>
      </c>
      <c r="BS11" s="360">
        <v>0.19946369999999999</v>
      </c>
      <c r="BT11" s="360">
        <v>0.25266060000000001</v>
      </c>
      <c r="BU11" s="360">
        <v>0.27389730000000001</v>
      </c>
      <c r="BV11" s="360">
        <v>0.27548050000000002</v>
      </c>
    </row>
    <row r="12" spans="1:74" ht="12" customHeight="1" x14ac:dyDescent="0.2">
      <c r="A12" s="602" t="s">
        <v>236</v>
      </c>
      <c r="B12" s="603" t="s">
        <v>485</v>
      </c>
      <c r="C12" s="272">
        <v>0.43994826844000001</v>
      </c>
      <c r="D12" s="272">
        <v>0.35886940203000001</v>
      </c>
      <c r="E12" s="272">
        <v>0.46927055474000001</v>
      </c>
      <c r="F12" s="272">
        <v>0.48533089876000002</v>
      </c>
      <c r="G12" s="272">
        <v>0.46943994227000002</v>
      </c>
      <c r="H12" s="272">
        <v>0.46953839586000001</v>
      </c>
      <c r="I12" s="272">
        <v>0.42331918582</v>
      </c>
      <c r="J12" s="272">
        <v>0.36063606831</v>
      </c>
      <c r="K12" s="272">
        <v>0.33421872168</v>
      </c>
      <c r="L12" s="272">
        <v>0.37126612172000001</v>
      </c>
      <c r="M12" s="272">
        <v>0.42483358976000002</v>
      </c>
      <c r="N12" s="272">
        <v>0.41906874501000002</v>
      </c>
      <c r="O12" s="272">
        <v>0.43297769814999998</v>
      </c>
      <c r="P12" s="272">
        <v>0.41235855166000002</v>
      </c>
      <c r="Q12" s="272">
        <v>0.44253803536000003</v>
      </c>
      <c r="R12" s="272">
        <v>0.44773429296</v>
      </c>
      <c r="S12" s="272">
        <v>0.42327403746999998</v>
      </c>
      <c r="T12" s="272">
        <v>0.3933832323</v>
      </c>
      <c r="U12" s="272">
        <v>0.40672068616000001</v>
      </c>
      <c r="V12" s="272">
        <v>0.38399789802000001</v>
      </c>
      <c r="W12" s="272">
        <v>0.3539058122</v>
      </c>
      <c r="X12" s="272">
        <v>0.37752441313000001</v>
      </c>
      <c r="Y12" s="272">
        <v>0.43440148465</v>
      </c>
      <c r="Z12" s="272">
        <v>0.47572155433000002</v>
      </c>
      <c r="AA12" s="272">
        <v>0.4750167991</v>
      </c>
      <c r="AB12" s="272">
        <v>0.48198071691</v>
      </c>
      <c r="AC12" s="272">
        <v>0.53265514555000004</v>
      </c>
      <c r="AD12" s="272">
        <v>0.50579007541999998</v>
      </c>
      <c r="AE12" s="272">
        <v>0.49112056253000003</v>
      </c>
      <c r="AF12" s="272">
        <v>0.4482580753</v>
      </c>
      <c r="AG12" s="272">
        <v>0.45109618919</v>
      </c>
      <c r="AH12" s="272">
        <v>0.39876273799</v>
      </c>
      <c r="AI12" s="272">
        <v>0.38835121446999998</v>
      </c>
      <c r="AJ12" s="272">
        <v>0.42559702816</v>
      </c>
      <c r="AK12" s="272">
        <v>0.43152789484999998</v>
      </c>
      <c r="AL12" s="272">
        <v>0.50117674026000003</v>
      </c>
      <c r="AM12" s="272">
        <v>0.50563733299000002</v>
      </c>
      <c r="AN12" s="272">
        <v>0.48748647100999998</v>
      </c>
      <c r="AO12" s="272">
        <v>0.59568845400000003</v>
      </c>
      <c r="AP12" s="272">
        <v>0.59065125764000004</v>
      </c>
      <c r="AQ12" s="272">
        <v>0.60778019300999997</v>
      </c>
      <c r="AR12" s="272">
        <v>0.56951330411000001</v>
      </c>
      <c r="AS12" s="272">
        <v>0.49884799422999998</v>
      </c>
      <c r="AT12" s="272">
        <v>0.43250479876999998</v>
      </c>
      <c r="AU12" s="272">
        <v>0.43810472948000001</v>
      </c>
      <c r="AV12" s="272">
        <v>0.49658951776999999</v>
      </c>
      <c r="AW12" s="272">
        <v>0.49534732347999999</v>
      </c>
      <c r="AX12" s="272">
        <v>0.52249546003000003</v>
      </c>
      <c r="AY12" s="272">
        <v>0.57205387808999997</v>
      </c>
      <c r="AZ12" s="272">
        <v>0.54777879560999998</v>
      </c>
      <c r="BA12" s="272">
        <v>0.59395008000000005</v>
      </c>
      <c r="BB12" s="272">
        <v>0.60611725408999995</v>
      </c>
      <c r="BC12" s="272">
        <v>0.61587812854000001</v>
      </c>
      <c r="BD12" s="272">
        <v>0.60803536038999995</v>
      </c>
      <c r="BE12" s="272">
        <v>0.48747700300000002</v>
      </c>
      <c r="BF12" s="272">
        <v>0.49520612917000001</v>
      </c>
      <c r="BG12" s="272">
        <v>0.44656965998999998</v>
      </c>
      <c r="BH12" s="272">
        <v>0.47680210000000001</v>
      </c>
      <c r="BI12" s="272">
        <v>0.50376469999999995</v>
      </c>
      <c r="BJ12" s="360">
        <v>0.52836369999999999</v>
      </c>
      <c r="BK12" s="360">
        <v>0.53622599999999998</v>
      </c>
      <c r="BL12" s="360">
        <v>0.5048068</v>
      </c>
      <c r="BM12" s="360">
        <v>0.60803549999999995</v>
      </c>
      <c r="BN12" s="360">
        <v>0.61981140000000001</v>
      </c>
      <c r="BO12" s="360">
        <v>0.62884779999999996</v>
      </c>
      <c r="BP12" s="360">
        <v>0.61411349999999998</v>
      </c>
      <c r="BQ12" s="360">
        <v>0.55951360000000006</v>
      </c>
      <c r="BR12" s="360">
        <v>0.50836329999999996</v>
      </c>
      <c r="BS12" s="360">
        <v>0.48690699999999998</v>
      </c>
      <c r="BT12" s="360">
        <v>0.53106810000000004</v>
      </c>
      <c r="BU12" s="360">
        <v>0.53729959999999999</v>
      </c>
      <c r="BV12" s="360">
        <v>0.58957780000000004</v>
      </c>
    </row>
    <row r="13" spans="1:74" ht="12" customHeight="1" x14ac:dyDescent="0.2">
      <c r="A13" s="602"/>
      <c r="B13" s="170" t="s">
        <v>486</v>
      </c>
      <c r="C13" s="238"/>
      <c r="D13" s="238"/>
      <c r="E13" s="238"/>
      <c r="F13" s="238"/>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361"/>
      <c r="BK13" s="361"/>
      <c r="BL13" s="361"/>
      <c r="BM13" s="361"/>
      <c r="BN13" s="361"/>
      <c r="BO13" s="361"/>
      <c r="BP13" s="361"/>
      <c r="BQ13" s="361"/>
      <c r="BR13" s="361"/>
      <c r="BS13" s="361"/>
      <c r="BT13" s="361"/>
      <c r="BU13" s="361"/>
      <c r="BV13" s="361"/>
    </row>
    <row r="14" spans="1:74" ht="12" customHeight="1" x14ac:dyDescent="0.2">
      <c r="A14" s="602" t="s">
        <v>1197</v>
      </c>
      <c r="B14" s="603" t="s">
        <v>1266</v>
      </c>
      <c r="C14" s="272">
        <v>6.2529896000000001E-2</v>
      </c>
      <c r="D14" s="272">
        <v>5.6066194E-2</v>
      </c>
      <c r="E14" s="272">
        <v>6.2441349E-2</v>
      </c>
      <c r="F14" s="272">
        <v>6.1541433999999999E-2</v>
      </c>
      <c r="G14" s="272">
        <v>6.4140648999999994E-2</v>
      </c>
      <c r="H14" s="272">
        <v>6.3656784999999994E-2</v>
      </c>
      <c r="I14" s="272">
        <v>6.5407233999999995E-2</v>
      </c>
      <c r="J14" s="272">
        <v>6.3740805999999997E-2</v>
      </c>
      <c r="K14" s="272">
        <v>6.1842695000000003E-2</v>
      </c>
      <c r="L14" s="272">
        <v>6.3761329000000005E-2</v>
      </c>
      <c r="M14" s="272">
        <v>6.3525557999999996E-2</v>
      </c>
      <c r="N14" s="272">
        <v>6.8460199999999999E-2</v>
      </c>
      <c r="O14" s="272">
        <v>6.5405716000000003E-2</v>
      </c>
      <c r="P14" s="272">
        <v>5.8925323000000002E-2</v>
      </c>
      <c r="Q14" s="272">
        <v>6.4861656000000004E-2</v>
      </c>
      <c r="R14" s="272">
        <v>6.1445791999999999E-2</v>
      </c>
      <c r="S14" s="272">
        <v>6.5349715000000003E-2</v>
      </c>
      <c r="T14" s="272">
        <v>6.5436615000000004E-2</v>
      </c>
      <c r="U14" s="272">
        <v>6.6674594000000004E-2</v>
      </c>
      <c r="V14" s="272">
        <v>6.5622429999999995E-2</v>
      </c>
      <c r="W14" s="272">
        <v>6.2935771000000001E-2</v>
      </c>
      <c r="X14" s="272">
        <v>6.5789846999999999E-2</v>
      </c>
      <c r="Y14" s="272">
        <v>6.5272070000000001E-2</v>
      </c>
      <c r="Z14" s="272">
        <v>6.8322696000000002E-2</v>
      </c>
      <c r="AA14" s="272">
        <v>6.6298613000000006E-2</v>
      </c>
      <c r="AB14" s="272">
        <v>6.2729654999999995E-2</v>
      </c>
      <c r="AC14" s="272">
        <v>6.7480604999999999E-2</v>
      </c>
      <c r="AD14" s="272">
        <v>6.1485958E-2</v>
      </c>
      <c r="AE14" s="272">
        <v>6.6186623E-2</v>
      </c>
      <c r="AF14" s="272">
        <v>6.6442403999999997E-2</v>
      </c>
      <c r="AG14" s="272">
        <v>6.8718651000000006E-2</v>
      </c>
      <c r="AH14" s="272">
        <v>6.9593574000000005E-2</v>
      </c>
      <c r="AI14" s="272">
        <v>6.5618134999999994E-2</v>
      </c>
      <c r="AJ14" s="272">
        <v>6.7715739999999996E-2</v>
      </c>
      <c r="AK14" s="272">
        <v>6.7057971999999993E-2</v>
      </c>
      <c r="AL14" s="272">
        <v>7.1329435999999996E-2</v>
      </c>
      <c r="AM14" s="272">
        <v>7.1065680000000006E-2</v>
      </c>
      <c r="AN14" s="272">
        <v>6.3326939999999998E-2</v>
      </c>
      <c r="AO14" s="272">
        <v>7.0015172000000001E-2</v>
      </c>
      <c r="AP14" s="272">
        <v>6.4113870000000003E-2</v>
      </c>
      <c r="AQ14" s="272">
        <v>6.8976934000000004E-2</v>
      </c>
      <c r="AR14" s="272">
        <v>6.6678670999999995E-2</v>
      </c>
      <c r="AS14" s="272">
        <v>6.7955128000000004E-2</v>
      </c>
      <c r="AT14" s="272">
        <v>7.0744000000000001E-2</v>
      </c>
      <c r="AU14" s="272">
        <v>6.6504052999999994E-2</v>
      </c>
      <c r="AV14" s="272">
        <v>6.9820594999999999E-2</v>
      </c>
      <c r="AW14" s="272">
        <v>7.0769894999999999E-2</v>
      </c>
      <c r="AX14" s="272">
        <v>7.1461034000000007E-2</v>
      </c>
      <c r="AY14" s="272">
        <v>6.9684537000000005E-2</v>
      </c>
      <c r="AZ14" s="272">
        <v>6.3495454000000007E-2</v>
      </c>
      <c r="BA14" s="272">
        <v>6.9307283999999997E-2</v>
      </c>
      <c r="BB14" s="272">
        <v>6.5679794E-2</v>
      </c>
      <c r="BC14" s="272">
        <v>6.9301916000000005E-2</v>
      </c>
      <c r="BD14" s="272">
        <v>6.8712494999999998E-2</v>
      </c>
      <c r="BE14" s="272">
        <v>7.2045933000000006E-2</v>
      </c>
      <c r="BF14" s="272">
        <v>7.2641359000000003E-2</v>
      </c>
      <c r="BG14" s="272">
        <v>6.7270399999999994E-2</v>
      </c>
      <c r="BH14" s="272">
        <v>6.8583099999999994E-2</v>
      </c>
      <c r="BI14" s="272">
        <v>6.8301600000000004E-2</v>
      </c>
      <c r="BJ14" s="360">
        <v>7.0376999999999995E-2</v>
      </c>
      <c r="BK14" s="360">
        <v>6.9190600000000005E-2</v>
      </c>
      <c r="BL14" s="360">
        <v>6.18919E-2</v>
      </c>
      <c r="BM14" s="360">
        <v>7.0189100000000004E-2</v>
      </c>
      <c r="BN14" s="360">
        <v>6.5268199999999998E-2</v>
      </c>
      <c r="BO14" s="360">
        <v>7.0415000000000005E-2</v>
      </c>
      <c r="BP14" s="360">
        <v>6.9157800000000005E-2</v>
      </c>
      <c r="BQ14" s="360">
        <v>6.9829799999999997E-2</v>
      </c>
      <c r="BR14" s="360">
        <v>6.9703000000000001E-2</v>
      </c>
      <c r="BS14" s="360">
        <v>6.5290699999999993E-2</v>
      </c>
      <c r="BT14" s="360">
        <v>6.7321300000000001E-2</v>
      </c>
      <c r="BU14" s="360">
        <v>6.7029900000000003E-2</v>
      </c>
      <c r="BV14" s="360">
        <v>7.1837200000000004E-2</v>
      </c>
    </row>
    <row r="15" spans="1:74" ht="12" customHeight="1" x14ac:dyDescent="0.2">
      <c r="A15" s="602" t="s">
        <v>760</v>
      </c>
      <c r="B15" s="603" t="s">
        <v>592</v>
      </c>
      <c r="C15" s="272">
        <v>3.5671200000000002E-4</v>
      </c>
      <c r="D15" s="272">
        <v>3.2219200000000001E-4</v>
      </c>
      <c r="E15" s="272">
        <v>3.5671200000000002E-4</v>
      </c>
      <c r="F15" s="272">
        <v>3.4520500000000001E-4</v>
      </c>
      <c r="G15" s="272">
        <v>3.5671200000000002E-4</v>
      </c>
      <c r="H15" s="272">
        <v>3.4520500000000001E-4</v>
      </c>
      <c r="I15" s="272">
        <v>3.5671200000000002E-4</v>
      </c>
      <c r="J15" s="272">
        <v>3.5671200000000002E-4</v>
      </c>
      <c r="K15" s="272">
        <v>3.4520500000000001E-4</v>
      </c>
      <c r="L15" s="272">
        <v>3.5671200000000002E-4</v>
      </c>
      <c r="M15" s="272">
        <v>3.4520500000000001E-4</v>
      </c>
      <c r="N15" s="272">
        <v>3.5671200000000002E-4</v>
      </c>
      <c r="O15" s="272">
        <v>3.5671200000000002E-4</v>
      </c>
      <c r="P15" s="272">
        <v>3.2219200000000001E-4</v>
      </c>
      <c r="Q15" s="272">
        <v>3.5671200000000002E-4</v>
      </c>
      <c r="R15" s="272">
        <v>3.4520500000000001E-4</v>
      </c>
      <c r="S15" s="272">
        <v>3.5671200000000002E-4</v>
      </c>
      <c r="T15" s="272">
        <v>3.4520500000000001E-4</v>
      </c>
      <c r="U15" s="272">
        <v>3.5671200000000002E-4</v>
      </c>
      <c r="V15" s="272">
        <v>3.5671200000000002E-4</v>
      </c>
      <c r="W15" s="272">
        <v>3.4520500000000001E-4</v>
      </c>
      <c r="X15" s="272">
        <v>3.5671200000000002E-4</v>
      </c>
      <c r="Y15" s="272">
        <v>3.4520500000000001E-4</v>
      </c>
      <c r="Z15" s="272">
        <v>3.5671200000000002E-4</v>
      </c>
      <c r="AA15" s="272">
        <v>3.5573799999999997E-4</v>
      </c>
      <c r="AB15" s="272">
        <v>3.3278700000000002E-4</v>
      </c>
      <c r="AC15" s="272">
        <v>3.5573799999999997E-4</v>
      </c>
      <c r="AD15" s="272">
        <v>3.4426200000000002E-4</v>
      </c>
      <c r="AE15" s="272">
        <v>3.5573799999999997E-4</v>
      </c>
      <c r="AF15" s="272">
        <v>3.4426200000000002E-4</v>
      </c>
      <c r="AG15" s="272">
        <v>3.5573799999999997E-4</v>
      </c>
      <c r="AH15" s="272">
        <v>3.5573799999999997E-4</v>
      </c>
      <c r="AI15" s="272">
        <v>3.4426200000000002E-4</v>
      </c>
      <c r="AJ15" s="272">
        <v>3.5573799999999997E-4</v>
      </c>
      <c r="AK15" s="272">
        <v>3.4426200000000002E-4</v>
      </c>
      <c r="AL15" s="272">
        <v>3.5573799999999997E-4</v>
      </c>
      <c r="AM15" s="272">
        <v>3.5671200000000002E-4</v>
      </c>
      <c r="AN15" s="272">
        <v>3.2219200000000001E-4</v>
      </c>
      <c r="AO15" s="272">
        <v>3.5671200000000002E-4</v>
      </c>
      <c r="AP15" s="272">
        <v>3.4520500000000001E-4</v>
      </c>
      <c r="AQ15" s="272">
        <v>3.5671200000000002E-4</v>
      </c>
      <c r="AR15" s="272">
        <v>3.4520500000000001E-4</v>
      </c>
      <c r="AS15" s="272">
        <v>3.5671200000000002E-4</v>
      </c>
      <c r="AT15" s="272">
        <v>3.5671200000000002E-4</v>
      </c>
      <c r="AU15" s="272">
        <v>3.4520500000000001E-4</v>
      </c>
      <c r="AV15" s="272">
        <v>3.5671200000000002E-4</v>
      </c>
      <c r="AW15" s="272">
        <v>3.4520500000000001E-4</v>
      </c>
      <c r="AX15" s="272">
        <v>3.5671200000000002E-4</v>
      </c>
      <c r="AY15" s="272">
        <v>3.5671200000000002E-4</v>
      </c>
      <c r="AZ15" s="272">
        <v>3.2219200000000001E-4</v>
      </c>
      <c r="BA15" s="272">
        <v>3.5671200000000002E-4</v>
      </c>
      <c r="BB15" s="272">
        <v>3.4520500000000001E-4</v>
      </c>
      <c r="BC15" s="272">
        <v>3.5671200000000002E-4</v>
      </c>
      <c r="BD15" s="272">
        <v>3.4520500000000001E-4</v>
      </c>
      <c r="BE15" s="272">
        <v>3.5671200000000002E-4</v>
      </c>
      <c r="BF15" s="272">
        <v>3.5671200000000002E-4</v>
      </c>
      <c r="BG15" s="272">
        <v>3.5043599999999998E-4</v>
      </c>
      <c r="BH15" s="272">
        <v>3.4986499999999999E-4</v>
      </c>
      <c r="BI15" s="272">
        <v>3.5028899999999999E-4</v>
      </c>
      <c r="BJ15" s="360">
        <v>3.4970500000000001E-4</v>
      </c>
      <c r="BK15" s="360">
        <v>3.4906800000000001E-4</v>
      </c>
      <c r="BL15" s="360">
        <v>3.5151099999999999E-4</v>
      </c>
      <c r="BM15" s="360">
        <v>3.5103800000000002E-4</v>
      </c>
      <c r="BN15" s="360">
        <v>3.5156800000000002E-4</v>
      </c>
      <c r="BO15" s="360">
        <v>3.5110099999999998E-4</v>
      </c>
      <c r="BP15" s="360">
        <v>3.5163700000000002E-4</v>
      </c>
      <c r="BQ15" s="360">
        <v>3.5117500000000001E-4</v>
      </c>
      <c r="BR15" s="360">
        <v>3.5067200000000001E-4</v>
      </c>
      <c r="BS15" s="360">
        <v>3.5069399999999997E-4</v>
      </c>
      <c r="BT15" s="360">
        <v>3.5076900000000002E-4</v>
      </c>
      <c r="BU15" s="360">
        <v>3.5081199999999999E-4</v>
      </c>
      <c r="BV15" s="360">
        <v>3.5091300000000001E-4</v>
      </c>
    </row>
    <row r="16" spans="1:74" ht="12" customHeight="1" x14ac:dyDescent="0.2">
      <c r="A16" s="602" t="s">
        <v>761</v>
      </c>
      <c r="B16" s="603" t="s">
        <v>53</v>
      </c>
      <c r="C16" s="272">
        <v>1.136499E-3</v>
      </c>
      <c r="D16" s="272">
        <v>9.8614100000000006E-4</v>
      </c>
      <c r="E16" s="272">
        <v>1.0884950000000001E-3</v>
      </c>
      <c r="F16" s="272">
        <v>1.2032130000000001E-3</v>
      </c>
      <c r="G16" s="272">
        <v>1.232063E-3</v>
      </c>
      <c r="H16" s="272">
        <v>9.5171299999999997E-4</v>
      </c>
      <c r="I16" s="272">
        <v>8.4729800000000002E-4</v>
      </c>
      <c r="J16" s="272">
        <v>9.1282799999999997E-4</v>
      </c>
      <c r="K16" s="272">
        <v>8.1602200000000001E-4</v>
      </c>
      <c r="L16" s="272">
        <v>8.8830199999999999E-4</v>
      </c>
      <c r="M16" s="272">
        <v>9.4260800000000005E-4</v>
      </c>
      <c r="N16" s="272">
        <v>1.18688E-3</v>
      </c>
      <c r="O16" s="272">
        <v>1.128301E-3</v>
      </c>
      <c r="P16" s="272">
        <v>9.7548999999999997E-4</v>
      </c>
      <c r="Q16" s="272">
        <v>1.213193E-3</v>
      </c>
      <c r="R16" s="272">
        <v>1.2834109999999999E-3</v>
      </c>
      <c r="S16" s="272">
        <v>1.1875259999999999E-3</v>
      </c>
      <c r="T16" s="272">
        <v>1.0615399999999999E-3</v>
      </c>
      <c r="U16" s="272">
        <v>1.074099E-3</v>
      </c>
      <c r="V16" s="272">
        <v>8.4025699999999996E-4</v>
      </c>
      <c r="W16" s="272">
        <v>7.1647599999999996E-4</v>
      </c>
      <c r="X16" s="272">
        <v>1.065788E-3</v>
      </c>
      <c r="Y16" s="272">
        <v>1.2392989999999999E-3</v>
      </c>
      <c r="Z16" s="272">
        <v>1.349769E-3</v>
      </c>
      <c r="AA16" s="272">
        <v>1.19633E-3</v>
      </c>
      <c r="AB16" s="272">
        <v>1.065472E-3</v>
      </c>
      <c r="AC16" s="272">
        <v>1.3120950000000001E-3</v>
      </c>
      <c r="AD16" s="272">
        <v>1.186124E-3</v>
      </c>
      <c r="AE16" s="272">
        <v>1.1028730000000001E-3</v>
      </c>
      <c r="AF16" s="272">
        <v>9.1069100000000004E-4</v>
      </c>
      <c r="AG16" s="272">
        <v>9.5740699999999996E-4</v>
      </c>
      <c r="AH16" s="272">
        <v>8.5254700000000005E-4</v>
      </c>
      <c r="AI16" s="272">
        <v>6.02558E-4</v>
      </c>
      <c r="AJ16" s="272">
        <v>8.1314799999999997E-4</v>
      </c>
      <c r="AK16" s="272">
        <v>6.4054499999999996E-4</v>
      </c>
      <c r="AL16" s="272">
        <v>1.077485E-3</v>
      </c>
      <c r="AM16" s="272">
        <v>1.156401E-3</v>
      </c>
      <c r="AN16" s="272">
        <v>1.0599120000000001E-3</v>
      </c>
      <c r="AO16" s="272">
        <v>1.205968E-3</v>
      </c>
      <c r="AP16" s="272">
        <v>1.3467780000000001E-3</v>
      </c>
      <c r="AQ16" s="272">
        <v>1.4256500000000001E-3</v>
      </c>
      <c r="AR16" s="272">
        <v>1.140573E-3</v>
      </c>
      <c r="AS16" s="272">
        <v>1.0550410000000001E-3</v>
      </c>
      <c r="AT16" s="272">
        <v>8.5690400000000002E-4</v>
      </c>
      <c r="AU16" s="272">
        <v>6.9004099999999996E-4</v>
      </c>
      <c r="AV16" s="272">
        <v>7.7197099999999999E-4</v>
      </c>
      <c r="AW16" s="272">
        <v>1.1144320000000001E-3</v>
      </c>
      <c r="AX16" s="272">
        <v>9.1427200000000004E-4</v>
      </c>
      <c r="AY16" s="272">
        <v>1.0296820000000001E-3</v>
      </c>
      <c r="AZ16" s="272">
        <v>1.0314689999999999E-3</v>
      </c>
      <c r="BA16" s="272">
        <v>1.1273990000000001E-3</v>
      </c>
      <c r="BB16" s="272">
        <v>1.1006919999999999E-3</v>
      </c>
      <c r="BC16" s="272">
        <v>1.150096E-3</v>
      </c>
      <c r="BD16" s="272">
        <v>1.0491470000000001E-3</v>
      </c>
      <c r="BE16" s="272">
        <v>1.039388E-3</v>
      </c>
      <c r="BF16" s="272">
        <v>9.8019499999999989E-4</v>
      </c>
      <c r="BG16" s="272">
        <v>6.9067499999999997E-4</v>
      </c>
      <c r="BH16" s="272">
        <v>7.7267999999999998E-4</v>
      </c>
      <c r="BI16" s="272">
        <v>1.11546E-3</v>
      </c>
      <c r="BJ16" s="360">
        <v>9.1511200000000004E-4</v>
      </c>
      <c r="BK16" s="360">
        <v>1.03063E-3</v>
      </c>
      <c r="BL16" s="360">
        <v>1.03242E-3</v>
      </c>
      <c r="BM16" s="360">
        <v>1.1284299999999999E-3</v>
      </c>
      <c r="BN16" s="360">
        <v>1.1016999999999999E-3</v>
      </c>
      <c r="BO16" s="360">
        <v>1.1511500000000001E-3</v>
      </c>
      <c r="BP16" s="360">
        <v>1.0501099999999999E-3</v>
      </c>
      <c r="BQ16" s="360">
        <v>1.0403400000000001E-3</v>
      </c>
      <c r="BR16" s="360">
        <v>9.8109499999999997E-4</v>
      </c>
      <c r="BS16" s="360">
        <v>9.4791799999999996E-4</v>
      </c>
      <c r="BT16" s="360">
        <v>7.7267999999999998E-4</v>
      </c>
      <c r="BU16" s="360">
        <v>1.11546E-3</v>
      </c>
      <c r="BV16" s="360">
        <v>9.1511200000000004E-4</v>
      </c>
    </row>
    <row r="17" spans="1:74" ht="12" customHeight="1" x14ac:dyDescent="0.2">
      <c r="A17" s="602" t="s">
        <v>1261</v>
      </c>
      <c r="B17" s="603" t="s">
        <v>1260</v>
      </c>
      <c r="C17" s="272">
        <v>5.9344939170000003E-4</v>
      </c>
      <c r="D17" s="272">
        <v>6.2942410499999997E-4</v>
      </c>
      <c r="E17" s="272">
        <v>8.9527082940000005E-4</v>
      </c>
      <c r="F17" s="272">
        <v>9.7715639910000008E-4</v>
      </c>
      <c r="G17" s="272">
        <v>1.0750402613999999E-3</v>
      </c>
      <c r="H17" s="272">
        <v>1.0877457164999999E-3</v>
      </c>
      <c r="I17" s="272">
        <v>1.1315667504E-3</v>
      </c>
      <c r="J17" s="272">
        <v>1.1206064754000001E-3</v>
      </c>
      <c r="K17" s="272">
        <v>1.0222799225999999E-3</v>
      </c>
      <c r="L17" s="272">
        <v>9.6621752159999996E-4</v>
      </c>
      <c r="M17" s="272">
        <v>7.7763374610000005E-4</v>
      </c>
      <c r="N17" s="272">
        <v>7.1551946639999997E-4</v>
      </c>
      <c r="O17" s="272">
        <v>7.5002368632000002E-4</v>
      </c>
      <c r="P17" s="272">
        <v>8.0179483168000003E-4</v>
      </c>
      <c r="Q17" s="272">
        <v>1.1302147501E-3</v>
      </c>
      <c r="R17" s="272">
        <v>1.2259388658E-3</v>
      </c>
      <c r="S17" s="272">
        <v>1.3628626532E-3</v>
      </c>
      <c r="T17" s="272">
        <v>1.3600991969999999E-3</v>
      </c>
      <c r="U17" s="272">
        <v>1.4183072552E-3</v>
      </c>
      <c r="V17" s="272">
        <v>1.3926006072999999E-3</v>
      </c>
      <c r="W17" s="272">
        <v>1.2746316659000001E-3</v>
      </c>
      <c r="X17" s="272">
        <v>1.178842224E-3</v>
      </c>
      <c r="Y17" s="272">
        <v>9.4600868643E-4</v>
      </c>
      <c r="Z17" s="272">
        <v>8.8033955723000005E-4</v>
      </c>
      <c r="AA17" s="272">
        <v>1.0580483158000001E-3</v>
      </c>
      <c r="AB17" s="272">
        <v>1.1668581450000001E-3</v>
      </c>
      <c r="AC17" s="272">
        <v>1.5994217508999999E-3</v>
      </c>
      <c r="AD17" s="272">
        <v>1.7416507738E-3</v>
      </c>
      <c r="AE17" s="272">
        <v>1.9229605144000001E-3</v>
      </c>
      <c r="AF17" s="272">
        <v>1.929104872E-3</v>
      </c>
      <c r="AG17" s="272">
        <v>2.0000560232000001E-3</v>
      </c>
      <c r="AH17" s="272">
        <v>1.9585791397999999E-3</v>
      </c>
      <c r="AI17" s="272">
        <v>1.7752234034000001E-3</v>
      </c>
      <c r="AJ17" s="272">
        <v>1.6294303669E-3</v>
      </c>
      <c r="AK17" s="272">
        <v>1.296847013E-3</v>
      </c>
      <c r="AL17" s="272">
        <v>1.1905278851000001E-3</v>
      </c>
      <c r="AM17" s="272">
        <v>1.1464569852E-3</v>
      </c>
      <c r="AN17" s="272">
        <v>1.2800463332000001E-3</v>
      </c>
      <c r="AO17" s="272">
        <v>1.8440166114999999E-3</v>
      </c>
      <c r="AP17" s="272">
        <v>2.0031975528000002E-3</v>
      </c>
      <c r="AQ17" s="272">
        <v>2.2386228032E-3</v>
      </c>
      <c r="AR17" s="272">
        <v>2.2697895366999999E-3</v>
      </c>
      <c r="AS17" s="272">
        <v>2.3730764234E-3</v>
      </c>
      <c r="AT17" s="272">
        <v>2.3152330135E-3</v>
      </c>
      <c r="AU17" s="272">
        <v>2.0954820742E-3</v>
      </c>
      <c r="AV17" s="272">
        <v>1.8865509097000001E-3</v>
      </c>
      <c r="AW17" s="272">
        <v>1.4611634112E-3</v>
      </c>
      <c r="AX17" s="272">
        <v>1.2998961487000001E-3</v>
      </c>
      <c r="AY17" s="272">
        <v>1.3827180731999999E-3</v>
      </c>
      <c r="AZ17" s="272">
        <v>1.4684907849999999E-3</v>
      </c>
      <c r="BA17" s="272">
        <v>2.0843978949999999E-3</v>
      </c>
      <c r="BB17" s="272">
        <v>2.2828303921999999E-3</v>
      </c>
      <c r="BC17" s="272">
        <v>2.5305957709000002E-3</v>
      </c>
      <c r="BD17" s="272">
        <v>2.5570925802E-3</v>
      </c>
      <c r="BE17" s="272">
        <v>2.6262475997000001E-3</v>
      </c>
      <c r="BF17" s="272">
        <v>2.5675808430999998E-3</v>
      </c>
      <c r="BG17" s="272">
        <v>2.3572620997000002E-3</v>
      </c>
      <c r="BH17" s="272">
        <v>2.1180299999999999E-3</v>
      </c>
      <c r="BI17" s="272">
        <v>1.6821500000000001E-3</v>
      </c>
      <c r="BJ17" s="360">
        <v>1.5287199999999999E-3</v>
      </c>
      <c r="BK17" s="360">
        <v>1.61404E-3</v>
      </c>
      <c r="BL17" s="360">
        <v>1.71065E-3</v>
      </c>
      <c r="BM17" s="360">
        <v>2.4244499999999999E-3</v>
      </c>
      <c r="BN17" s="360">
        <v>2.6286600000000001E-3</v>
      </c>
      <c r="BO17" s="360">
        <v>2.9044800000000001E-3</v>
      </c>
      <c r="BP17" s="360">
        <v>2.9200699999999999E-3</v>
      </c>
      <c r="BQ17" s="360">
        <v>3.02133E-3</v>
      </c>
      <c r="BR17" s="360">
        <v>2.9432199999999999E-3</v>
      </c>
      <c r="BS17" s="360">
        <v>2.6795299999999998E-3</v>
      </c>
      <c r="BT17" s="360">
        <v>2.4630799999999999E-3</v>
      </c>
      <c r="BU17" s="360">
        <v>1.95619E-3</v>
      </c>
      <c r="BV17" s="360">
        <v>1.77746E-3</v>
      </c>
    </row>
    <row r="18" spans="1:74" ht="12" customHeight="1" x14ac:dyDescent="0.2">
      <c r="A18" s="602" t="s">
        <v>23</v>
      </c>
      <c r="B18" s="603" t="s">
        <v>1028</v>
      </c>
      <c r="C18" s="272">
        <v>1.6492765999999999E-2</v>
      </c>
      <c r="D18" s="272">
        <v>1.5203654E-2</v>
      </c>
      <c r="E18" s="272">
        <v>1.6648406000000001E-2</v>
      </c>
      <c r="F18" s="272">
        <v>1.7001919000000001E-2</v>
      </c>
      <c r="G18" s="272">
        <v>1.5370745999999999E-2</v>
      </c>
      <c r="H18" s="272">
        <v>1.4966739E-2</v>
      </c>
      <c r="I18" s="272">
        <v>1.5967545999999999E-2</v>
      </c>
      <c r="J18" s="272">
        <v>1.4935936E-2</v>
      </c>
      <c r="K18" s="272">
        <v>1.4310389E-2</v>
      </c>
      <c r="L18" s="272">
        <v>1.6541475999999999E-2</v>
      </c>
      <c r="M18" s="272">
        <v>1.5878628999999998E-2</v>
      </c>
      <c r="N18" s="272">
        <v>1.6706756E-2</v>
      </c>
      <c r="O18" s="272">
        <v>1.6636206000000001E-2</v>
      </c>
      <c r="P18" s="272">
        <v>1.4557964E-2</v>
      </c>
      <c r="Q18" s="272">
        <v>1.6545635999999999E-2</v>
      </c>
      <c r="R18" s="272">
        <v>1.5970629E-2</v>
      </c>
      <c r="S18" s="272">
        <v>1.5363425999999999E-2</v>
      </c>
      <c r="T18" s="272">
        <v>1.4928719E-2</v>
      </c>
      <c r="U18" s="272">
        <v>1.5733336000000001E-2</v>
      </c>
      <c r="V18" s="272">
        <v>1.5213925999999999E-2</v>
      </c>
      <c r="W18" s="272">
        <v>1.4701449E-2</v>
      </c>
      <c r="X18" s="272">
        <v>1.6885305999999999E-2</v>
      </c>
      <c r="Y18" s="272">
        <v>1.6498868999999999E-2</v>
      </c>
      <c r="Z18" s="272">
        <v>1.7284095999999999E-2</v>
      </c>
      <c r="AA18" s="272">
        <v>1.4999556000000001E-2</v>
      </c>
      <c r="AB18" s="272">
        <v>1.4516444999999999E-2</v>
      </c>
      <c r="AC18" s="272">
        <v>1.5839426E-2</v>
      </c>
      <c r="AD18" s="272">
        <v>1.4924649999999999E-2</v>
      </c>
      <c r="AE18" s="272">
        <v>1.4973256000000001E-2</v>
      </c>
      <c r="AF18" s="272">
        <v>1.2940200000000001E-2</v>
      </c>
      <c r="AG18" s="272">
        <v>1.3701415999999999E-2</v>
      </c>
      <c r="AH18" s="272">
        <v>1.3726656E-2</v>
      </c>
      <c r="AI18" s="272">
        <v>1.300373E-2</v>
      </c>
      <c r="AJ18" s="272">
        <v>1.5062526E-2</v>
      </c>
      <c r="AK18" s="272">
        <v>1.516904E-2</v>
      </c>
      <c r="AL18" s="272">
        <v>1.5568406E-2</v>
      </c>
      <c r="AM18" s="272">
        <v>1.5235936E-2</v>
      </c>
      <c r="AN18" s="272">
        <v>1.3718484E-2</v>
      </c>
      <c r="AO18" s="272">
        <v>1.5055936000000001E-2</v>
      </c>
      <c r="AP18" s="272">
        <v>1.4384159000000001E-2</v>
      </c>
      <c r="AQ18" s="272">
        <v>1.3728436E-2</v>
      </c>
      <c r="AR18" s="272">
        <v>1.2469789E-2</v>
      </c>
      <c r="AS18" s="272">
        <v>1.3126356E-2</v>
      </c>
      <c r="AT18" s="272">
        <v>1.3332426E-2</v>
      </c>
      <c r="AU18" s="272">
        <v>1.2559179E-2</v>
      </c>
      <c r="AV18" s="272">
        <v>1.4323156E-2</v>
      </c>
      <c r="AW18" s="272">
        <v>1.4568549E-2</v>
      </c>
      <c r="AX18" s="272">
        <v>1.5033846E-2</v>
      </c>
      <c r="AY18" s="272">
        <v>1.5133275999999999E-2</v>
      </c>
      <c r="AZ18" s="272">
        <v>1.3627004E-2</v>
      </c>
      <c r="BA18" s="272">
        <v>1.4993925999999999E-2</v>
      </c>
      <c r="BB18" s="272">
        <v>1.4446689E-2</v>
      </c>
      <c r="BC18" s="272">
        <v>1.3923936E-2</v>
      </c>
      <c r="BD18" s="272">
        <v>1.2491669E-2</v>
      </c>
      <c r="BE18" s="272">
        <v>1.3075755999999999E-2</v>
      </c>
      <c r="BF18" s="272">
        <v>1.3136856000000001E-2</v>
      </c>
      <c r="BG18" s="272">
        <v>1.3350600000000001E-2</v>
      </c>
      <c r="BH18" s="272">
        <v>1.4326999999999999E-2</v>
      </c>
      <c r="BI18" s="272">
        <v>1.4316000000000001E-2</v>
      </c>
      <c r="BJ18" s="360">
        <v>1.4808999999999999E-2</v>
      </c>
      <c r="BK18" s="360">
        <v>1.4387199999999999E-2</v>
      </c>
      <c r="BL18" s="360">
        <v>1.3077E-2</v>
      </c>
      <c r="BM18" s="360">
        <v>1.4368000000000001E-2</v>
      </c>
      <c r="BN18" s="360">
        <v>1.3783800000000001E-2</v>
      </c>
      <c r="BO18" s="360">
        <v>1.3738999999999999E-2</v>
      </c>
      <c r="BP18" s="360">
        <v>1.29447E-2</v>
      </c>
      <c r="BQ18" s="360">
        <v>1.3566399999999999E-2</v>
      </c>
      <c r="BR18" s="360">
        <v>1.3643300000000001E-2</v>
      </c>
      <c r="BS18" s="360">
        <v>1.29198E-2</v>
      </c>
      <c r="BT18" s="360">
        <v>1.41946E-2</v>
      </c>
      <c r="BU18" s="360">
        <v>1.4160499999999999E-2</v>
      </c>
      <c r="BV18" s="360">
        <v>1.46564E-2</v>
      </c>
    </row>
    <row r="19" spans="1:74" ht="12" customHeight="1" x14ac:dyDescent="0.2">
      <c r="A19" s="556" t="s">
        <v>55</v>
      </c>
      <c r="B19" s="603" t="s">
        <v>1265</v>
      </c>
      <c r="C19" s="272">
        <v>0.12740689299999999</v>
      </c>
      <c r="D19" s="272">
        <v>0.11552846899999999</v>
      </c>
      <c r="E19" s="272">
        <v>0.12597604300000001</v>
      </c>
      <c r="F19" s="272">
        <v>0.121088052</v>
      </c>
      <c r="G19" s="272">
        <v>0.12327342299999999</v>
      </c>
      <c r="H19" s="272">
        <v>0.124514152</v>
      </c>
      <c r="I19" s="272">
        <v>0.12827482300000001</v>
      </c>
      <c r="J19" s="272">
        <v>0.129734503</v>
      </c>
      <c r="K19" s="272">
        <v>0.12122303199999999</v>
      </c>
      <c r="L19" s="272">
        <v>0.124645333</v>
      </c>
      <c r="M19" s="272">
        <v>0.123289382</v>
      </c>
      <c r="N19" s="272">
        <v>0.130045893</v>
      </c>
      <c r="O19" s="272">
        <v>0.12973791300000001</v>
      </c>
      <c r="P19" s="272">
        <v>0.116126169</v>
      </c>
      <c r="Q19" s="272">
        <v>0.12174576300000001</v>
      </c>
      <c r="R19" s="272">
        <v>0.121027992</v>
      </c>
      <c r="S19" s="272">
        <v>0.12460526299999999</v>
      </c>
      <c r="T19" s="272">
        <v>0.121134452</v>
      </c>
      <c r="U19" s="272">
        <v>0.12636212299999999</v>
      </c>
      <c r="V19" s="272">
        <v>0.12670922300000001</v>
      </c>
      <c r="W19" s="272">
        <v>0.121041312</v>
      </c>
      <c r="X19" s="272">
        <v>0.120135223</v>
      </c>
      <c r="Y19" s="272">
        <v>0.121497802</v>
      </c>
      <c r="Z19" s="272">
        <v>0.12576505299999999</v>
      </c>
      <c r="AA19" s="272">
        <v>0.12675117599999999</v>
      </c>
      <c r="AB19" s="272">
        <v>0.11851002300000001</v>
      </c>
      <c r="AC19" s="272">
        <v>0.121447376</v>
      </c>
      <c r="AD19" s="272">
        <v>0.115260059</v>
      </c>
      <c r="AE19" s="272">
        <v>0.120853956</v>
      </c>
      <c r="AF19" s="272">
        <v>0.121132669</v>
      </c>
      <c r="AG19" s="272">
        <v>0.124084676</v>
      </c>
      <c r="AH19" s="272">
        <v>0.124402316</v>
      </c>
      <c r="AI19" s="272">
        <v>0.116908159</v>
      </c>
      <c r="AJ19" s="272">
        <v>0.11952067600000001</v>
      </c>
      <c r="AK19" s="272">
        <v>0.121972399</v>
      </c>
      <c r="AL19" s="272">
        <v>0.142932266</v>
      </c>
      <c r="AM19" s="272">
        <v>0.13189726299999999</v>
      </c>
      <c r="AN19" s="272">
        <v>0.11752612899999999</v>
      </c>
      <c r="AO19" s="272">
        <v>0.12948659300000001</v>
      </c>
      <c r="AP19" s="272">
        <v>0.123486492</v>
      </c>
      <c r="AQ19" s="272">
        <v>0.12701578299999999</v>
      </c>
      <c r="AR19" s="272">
        <v>0.127630522</v>
      </c>
      <c r="AS19" s="272">
        <v>0.132980083</v>
      </c>
      <c r="AT19" s="272">
        <v>0.13402440299999999</v>
      </c>
      <c r="AU19" s="272">
        <v>0.122918552</v>
      </c>
      <c r="AV19" s="272">
        <v>0.12840758299999999</v>
      </c>
      <c r="AW19" s="272">
        <v>0.12902266200000001</v>
      </c>
      <c r="AX19" s="272">
        <v>0.13504683300000001</v>
      </c>
      <c r="AY19" s="272">
        <v>0.13146332299999999</v>
      </c>
      <c r="AZ19" s="272">
        <v>0.12182000900000001</v>
      </c>
      <c r="BA19" s="272">
        <v>0.12821007300000001</v>
      </c>
      <c r="BB19" s="272">
        <v>0.12614845199999999</v>
      </c>
      <c r="BC19" s="272">
        <v>0.12844066300000001</v>
      </c>
      <c r="BD19" s="272">
        <v>0.12716703200000001</v>
      </c>
      <c r="BE19" s="272">
        <v>0.132013773</v>
      </c>
      <c r="BF19" s="272">
        <v>0.133148673</v>
      </c>
      <c r="BG19" s="272">
        <v>0.1240604</v>
      </c>
      <c r="BH19" s="272">
        <v>0.12509310000000001</v>
      </c>
      <c r="BI19" s="272">
        <v>0.1201966</v>
      </c>
      <c r="BJ19" s="360">
        <v>0.12443700000000001</v>
      </c>
      <c r="BK19" s="360">
        <v>0.1235791</v>
      </c>
      <c r="BL19" s="360">
        <v>0.11080660000000001</v>
      </c>
      <c r="BM19" s="360">
        <v>0.11747050000000001</v>
      </c>
      <c r="BN19" s="360">
        <v>0.11509320000000001</v>
      </c>
      <c r="BO19" s="360">
        <v>0.1167378</v>
      </c>
      <c r="BP19" s="360">
        <v>0.1157541</v>
      </c>
      <c r="BQ19" s="360">
        <v>0.12200279999999999</v>
      </c>
      <c r="BR19" s="360">
        <v>0.1205137</v>
      </c>
      <c r="BS19" s="360">
        <v>0.11627</v>
      </c>
      <c r="BT19" s="360">
        <v>0.120573</v>
      </c>
      <c r="BU19" s="360">
        <v>0.1173568</v>
      </c>
      <c r="BV19" s="360">
        <v>0.1226295</v>
      </c>
    </row>
    <row r="20" spans="1:74" ht="12" customHeight="1" x14ac:dyDescent="0.2">
      <c r="A20" s="602" t="s">
        <v>22</v>
      </c>
      <c r="B20" s="603" t="s">
        <v>485</v>
      </c>
      <c r="C20" s="272">
        <v>0.20905093944</v>
      </c>
      <c r="D20" s="272">
        <v>0.18917796580999999</v>
      </c>
      <c r="E20" s="272">
        <v>0.20765598179</v>
      </c>
      <c r="F20" s="272">
        <v>0.2023514277</v>
      </c>
      <c r="G20" s="272">
        <v>0.20560031719999999</v>
      </c>
      <c r="H20" s="272">
        <v>0.205637922</v>
      </c>
      <c r="I20" s="272">
        <v>0.21210558200999999</v>
      </c>
      <c r="J20" s="272">
        <v>0.2109275846</v>
      </c>
      <c r="K20" s="272">
        <v>0.19969705489</v>
      </c>
      <c r="L20" s="272">
        <v>0.20744753374</v>
      </c>
      <c r="M20" s="272">
        <v>0.20517521682000001</v>
      </c>
      <c r="N20" s="272">
        <v>0.21797750705999999</v>
      </c>
      <c r="O20" s="272">
        <v>0.21465293154000001</v>
      </c>
      <c r="P20" s="272">
        <v>0.19222158412000001</v>
      </c>
      <c r="Q20" s="272">
        <v>0.20619255079000001</v>
      </c>
      <c r="R20" s="272">
        <v>0.20148378456999999</v>
      </c>
      <c r="S20" s="272">
        <v>0.20840417126999999</v>
      </c>
      <c r="T20" s="272">
        <v>0.20441159018999999</v>
      </c>
      <c r="U20" s="272">
        <v>0.21174850935</v>
      </c>
      <c r="V20" s="272">
        <v>0.21030080496</v>
      </c>
      <c r="W20" s="272">
        <v>0.20123520511000001</v>
      </c>
      <c r="X20" s="272">
        <v>0.20573611456999999</v>
      </c>
      <c r="Y20" s="272">
        <v>0.20631987442999999</v>
      </c>
      <c r="Z20" s="272">
        <v>0.21454946336</v>
      </c>
      <c r="AA20" s="272">
        <v>0.21099900533999999</v>
      </c>
      <c r="AB20" s="272">
        <v>0.19858971071000001</v>
      </c>
      <c r="AC20" s="272">
        <v>0.20796832027000001</v>
      </c>
      <c r="AD20" s="272">
        <v>0.19462570366000001</v>
      </c>
      <c r="AE20" s="272">
        <v>0.20502514471</v>
      </c>
      <c r="AF20" s="272">
        <v>0.20332478408999999</v>
      </c>
      <c r="AG20" s="272">
        <v>0.20940894063000001</v>
      </c>
      <c r="AH20" s="272">
        <v>0.21054143871</v>
      </c>
      <c r="AI20" s="272">
        <v>0.19798194709</v>
      </c>
      <c r="AJ20" s="272">
        <v>0.20499373162000001</v>
      </c>
      <c r="AK20" s="272">
        <v>0.20668818190999999</v>
      </c>
      <c r="AL20" s="272">
        <v>0.23284231321000001</v>
      </c>
      <c r="AM20" s="272">
        <v>0.22114734446000001</v>
      </c>
      <c r="AN20" s="272">
        <v>0.19729380581</v>
      </c>
      <c r="AO20" s="272">
        <v>0.21764905119</v>
      </c>
      <c r="AP20" s="272">
        <v>0.20518456012</v>
      </c>
      <c r="AQ20" s="272">
        <v>0.21310963920000001</v>
      </c>
      <c r="AR20" s="272">
        <v>0.20988200793</v>
      </c>
      <c r="AS20" s="272">
        <v>0.21706583521</v>
      </c>
      <c r="AT20" s="272">
        <v>0.22096891046</v>
      </c>
      <c r="AU20" s="272">
        <v>0.20456106534999999</v>
      </c>
      <c r="AV20" s="272">
        <v>0.21527110125000001</v>
      </c>
      <c r="AW20" s="272">
        <v>0.21737054866</v>
      </c>
      <c r="AX20" s="272">
        <v>0.22435700260999999</v>
      </c>
      <c r="AY20" s="272">
        <v>0.21924126901999999</v>
      </c>
      <c r="AZ20" s="272">
        <v>0.20161266758999999</v>
      </c>
      <c r="BA20" s="272">
        <v>0.21556073193</v>
      </c>
      <c r="BB20" s="272">
        <v>0.20917917866999999</v>
      </c>
      <c r="BC20" s="272">
        <v>0.21486407123000001</v>
      </c>
      <c r="BD20" s="272">
        <v>0.21139309123</v>
      </c>
      <c r="BE20" s="272">
        <v>0.2202004176</v>
      </c>
      <c r="BF20" s="272">
        <v>0.22199935257</v>
      </c>
      <c r="BG20" s="272">
        <v>0.20722489999999999</v>
      </c>
      <c r="BH20" s="272">
        <v>0.21070520000000001</v>
      </c>
      <c r="BI20" s="272">
        <v>0.20577809999999999</v>
      </c>
      <c r="BJ20" s="360">
        <v>0.21242610000000001</v>
      </c>
      <c r="BK20" s="360">
        <v>0.2099615</v>
      </c>
      <c r="BL20" s="360">
        <v>0.18851390000000001</v>
      </c>
      <c r="BM20" s="360">
        <v>0.2050614</v>
      </c>
      <c r="BN20" s="360">
        <v>0.19707559999999999</v>
      </c>
      <c r="BO20" s="360">
        <v>0.20400380000000001</v>
      </c>
      <c r="BP20" s="360">
        <v>0.20084369999999999</v>
      </c>
      <c r="BQ20" s="360">
        <v>0.2083885</v>
      </c>
      <c r="BR20" s="360">
        <v>0.20680180000000001</v>
      </c>
      <c r="BS20" s="360">
        <v>0.19725210000000001</v>
      </c>
      <c r="BT20" s="360">
        <v>0.20475470000000001</v>
      </c>
      <c r="BU20" s="360">
        <v>0.2014888</v>
      </c>
      <c r="BV20" s="360">
        <v>0.21197070000000001</v>
      </c>
    </row>
    <row r="21" spans="1:74" ht="12" customHeight="1" x14ac:dyDescent="0.2">
      <c r="A21" s="602"/>
      <c r="B21" s="170" t="s">
        <v>487</v>
      </c>
      <c r="C21" s="238"/>
      <c r="D21" s="238"/>
      <c r="E21" s="238"/>
      <c r="F21" s="238"/>
      <c r="G21" s="238"/>
      <c r="H21" s="238"/>
      <c r="I21" s="238"/>
      <c r="J21" s="238"/>
      <c r="K21" s="238"/>
      <c r="L21" s="238"/>
      <c r="M21" s="238"/>
      <c r="N21" s="238"/>
      <c r="O21" s="238"/>
      <c r="P21" s="238"/>
      <c r="Q21" s="238"/>
      <c r="R21" s="238"/>
      <c r="S21" s="238"/>
      <c r="T21" s="238"/>
      <c r="U21" s="238"/>
      <c r="V21" s="238"/>
      <c r="W21" s="238"/>
      <c r="X21" s="238"/>
      <c r="Y21" s="238"/>
      <c r="Z21" s="238"/>
      <c r="AA21" s="238"/>
      <c r="AB21" s="238"/>
      <c r="AC21" s="238"/>
      <c r="AD21" s="238"/>
      <c r="AE21" s="238"/>
      <c r="AF21" s="238"/>
      <c r="AG21" s="238"/>
      <c r="AH21" s="238"/>
      <c r="AI21" s="238"/>
      <c r="AJ21" s="238"/>
      <c r="AK21" s="238"/>
      <c r="AL21" s="238"/>
      <c r="AM21" s="238"/>
      <c r="AN21" s="238"/>
      <c r="AO21" s="238"/>
      <c r="AP21" s="238"/>
      <c r="AQ21" s="238"/>
      <c r="AR21" s="238"/>
      <c r="AS21" s="238"/>
      <c r="AT21" s="238"/>
      <c r="AU21" s="238"/>
      <c r="AV21" s="238"/>
      <c r="AW21" s="238"/>
      <c r="AX21" s="238"/>
      <c r="AY21" s="238"/>
      <c r="AZ21" s="238"/>
      <c r="BA21" s="238"/>
      <c r="BB21" s="238"/>
      <c r="BC21" s="238"/>
      <c r="BD21" s="238"/>
      <c r="BE21" s="238"/>
      <c r="BF21" s="238"/>
      <c r="BG21" s="238"/>
      <c r="BH21" s="238"/>
      <c r="BI21" s="238"/>
      <c r="BJ21" s="361"/>
      <c r="BK21" s="361"/>
      <c r="BL21" s="361"/>
      <c r="BM21" s="361"/>
      <c r="BN21" s="361"/>
      <c r="BO21" s="361"/>
      <c r="BP21" s="361"/>
      <c r="BQ21" s="361"/>
      <c r="BR21" s="361"/>
      <c r="BS21" s="361"/>
      <c r="BT21" s="361"/>
      <c r="BU21" s="361"/>
      <c r="BV21" s="361"/>
    </row>
    <row r="22" spans="1:74" ht="12" customHeight="1" x14ac:dyDescent="0.2">
      <c r="A22" s="602" t="s">
        <v>67</v>
      </c>
      <c r="B22" s="603" t="s">
        <v>592</v>
      </c>
      <c r="C22" s="272">
        <v>1.6731509999999999E-3</v>
      </c>
      <c r="D22" s="272">
        <v>1.5112330000000001E-3</v>
      </c>
      <c r="E22" s="272">
        <v>1.6731509999999999E-3</v>
      </c>
      <c r="F22" s="272">
        <v>1.619178E-3</v>
      </c>
      <c r="G22" s="272">
        <v>1.6731509999999999E-3</v>
      </c>
      <c r="H22" s="272">
        <v>1.619178E-3</v>
      </c>
      <c r="I22" s="272">
        <v>1.6731509999999999E-3</v>
      </c>
      <c r="J22" s="272">
        <v>1.6731509999999999E-3</v>
      </c>
      <c r="K22" s="272">
        <v>1.619178E-3</v>
      </c>
      <c r="L22" s="272">
        <v>1.6731509999999999E-3</v>
      </c>
      <c r="M22" s="272">
        <v>1.619178E-3</v>
      </c>
      <c r="N22" s="272">
        <v>1.6731509999999999E-3</v>
      </c>
      <c r="O22" s="272">
        <v>1.6731509999999999E-3</v>
      </c>
      <c r="P22" s="272">
        <v>1.5112330000000001E-3</v>
      </c>
      <c r="Q22" s="272">
        <v>1.6731509999999999E-3</v>
      </c>
      <c r="R22" s="272">
        <v>1.619178E-3</v>
      </c>
      <c r="S22" s="272">
        <v>1.6731509999999999E-3</v>
      </c>
      <c r="T22" s="272">
        <v>1.619178E-3</v>
      </c>
      <c r="U22" s="272">
        <v>1.6731509999999999E-3</v>
      </c>
      <c r="V22" s="272">
        <v>1.6731509999999999E-3</v>
      </c>
      <c r="W22" s="272">
        <v>1.619178E-3</v>
      </c>
      <c r="X22" s="272">
        <v>1.6731509999999999E-3</v>
      </c>
      <c r="Y22" s="272">
        <v>1.619178E-3</v>
      </c>
      <c r="Z22" s="272">
        <v>1.6731509999999999E-3</v>
      </c>
      <c r="AA22" s="272">
        <v>1.6685789999999999E-3</v>
      </c>
      <c r="AB22" s="272">
        <v>1.560929E-3</v>
      </c>
      <c r="AC22" s="272">
        <v>1.6685789999999999E-3</v>
      </c>
      <c r="AD22" s="272">
        <v>1.6147539999999999E-3</v>
      </c>
      <c r="AE22" s="272">
        <v>1.6685789999999999E-3</v>
      </c>
      <c r="AF22" s="272">
        <v>1.6147539999999999E-3</v>
      </c>
      <c r="AG22" s="272">
        <v>1.6685789999999999E-3</v>
      </c>
      <c r="AH22" s="272">
        <v>1.6685789999999999E-3</v>
      </c>
      <c r="AI22" s="272">
        <v>1.6147539999999999E-3</v>
      </c>
      <c r="AJ22" s="272">
        <v>1.6685789999999999E-3</v>
      </c>
      <c r="AK22" s="272">
        <v>1.6147539999999999E-3</v>
      </c>
      <c r="AL22" s="272">
        <v>1.6685789999999999E-3</v>
      </c>
      <c r="AM22" s="272">
        <v>1.6731509999999999E-3</v>
      </c>
      <c r="AN22" s="272">
        <v>1.5112330000000001E-3</v>
      </c>
      <c r="AO22" s="272">
        <v>1.6731509999999999E-3</v>
      </c>
      <c r="AP22" s="272">
        <v>1.619178E-3</v>
      </c>
      <c r="AQ22" s="272">
        <v>1.6731509999999999E-3</v>
      </c>
      <c r="AR22" s="272">
        <v>1.619178E-3</v>
      </c>
      <c r="AS22" s="272">
        <v>1.6731509999999999E-3</v>
      </c>
      <c r="AT22" s="272">
        <v>1.6731509999999999E-3</v>
      </c>
      <c r="AU22" s="272">
        <v>1.619178E-3</v>
      </c>
      <c r="AV22" s="272">
        <v>1.6731509999999999E-3</v>
      </c>
      <c r="AW22" s="272">
        <v>1.619178E-3</v>
      </c>
      <c r="AX22" s="272">
        <v>1.6731509999999999E-3</v>
      </c>
      <c r="AY22" s="272">
        <v>1.6731509999999999E-3</v>
      </c>
      <c r="AZ22" s="272">
        <v>1.5112330000000001E-3</v>
      </c>
      <c r="BA22" s="272">
        <v>1.6731509999999999E-3</v>
      </c>
      <c r="BB22" s="272">
        <v>1.619178E-3</v>
      </c>
      <c r="BC22" s="272">
        <v>1.6731509999999999E-3</v>
      </c>
      <c r="BD22" s="272">
        <v>1.619178E-3</v>
      </c>
      <c r="BE22" s="272">
        <v>1.6731509999999999E-3</v>
      </c>
      <c r="BF22" s="272">
        <v>1.6731509999999999E-3</v>
      </c>
      <c r="BG22" s="272">
        <v>1.64371E-3</v>
      </c>
      <c r="BH22" s="272">
        <v>1.6410299999999999E-3</v>
      </c>
      <c r="BI22" s="272">
        <v>1.64302E-3</v>
      </c>
      <c r="BJ22" s="360">
        <v>1.64028E-3</v>
      </c>
      <c r="BK22" s="360">
        <v>1.63729E-3</v>
      </c>
      <c r="BL22" s="360">
        <v>1.64875E-3</v>
      </c>
      <c r="BM22" s="360">
        <v>1.6465399999999999E-3</v>
      </c>
      <c r="BN22" s="360">
        <v>1.64902E-3</v>
      </c>
      <c r="BO22" s="360">
        <v>1.64683E-3</v>
      </c>
      <c r="BP22" s="360">
        <v>1.64934E-3</v>
      </c>
      <c r="BQ22" s="360">
        <v>1.64718E-3</v>
      </c>
      <c r="BR22" s="360">
        <v>1.64482E-3</v>
      </c>
      <c r="BS22" s="360">
        <v>1.64492E-3</v>
      </c>
      <c r="BT22" s="360">
        <v>1.6452699999999999E-3</v>
      </c>
      <c r="BU22" s="360">
        <v>1.6454799999999999E-3</v>
      </c>
      <c r="BV22" s="360">
        <v>1.64595E-3</v>
      </c>
    </row>
    <row r="23" spans="1:74" ht="12" customHeight="1" x14ac:dyDescent="0.2">
      <c r="A23" s="602" t="s">
        <v>1263</v>
      </c>
      <c r="B23" s="603" t="s">
        <v>1262</v>
      </c>
      <c r="C23" s="272">
        <v>3.0048016347000001E-3</v>
      </c>
      <c r="D23" s="272">
        <v>3.2504620811999998E-3</v>
      </c>
      <c r="E23" s="272">
        <v>4.3855002954000001E-3</v>
      </c>
      <c r="F23" s="272">
        <v>4.7481983529000004E-3</v>
      </c>
      <c r="G23" s="272">
        <v>5.2329004952000003E-3</v>
      </c>
      <c r="H23" s="272">
        <v>5.2169738319E-3</v>
      </c>
      <c r="I23" s="272">
        <v>5.3878770242999996E-3</v>
      </c>
      <c r="J23" s="272">
        <v>5.3172446470999999E-3</v>
      </c>
      <c r="K23" s="272">
        <v>4.7913432258000002E-3</v>
      </c>
      <c r="L23" s="272">
        <v>4.3256745402E-3</v>
      </c>
      <c r="M23" s="272">
        <v>3.4801895402999999E-3</v>
      </c>
      <c r="N23" s="272">
        <v>3.3182176357999999E-3</v>
      </c>
      <c r="O23" s="272">
        <v>3.237515719E-3</v>
      </c>
      <c r="P23" s="272">
        <v>3.5344000575999999E-3</v>
      </c>
      <c r="Q23" s="272">
        <v>4.7685483099999997E-3</v>
      </c>
      <c r="R23" s="272">
        <v>5.2540116623999997E-3</v>
      </c>
      <c r="S23" s="272">
        <v>5.7729317250000004E-3</v>
      </c>
      <c r="T23" s="272">
        <v>5.7261981235000002E-3</v>
      </c>
      <c r="U23" s="272">
        <v>5.9770811476000003E-3</v>
      </c>
      <c r="V23" s="272">
        <v>5.7889160651999998E-3</v>
      </c>
      <c r="W23" s="272">
        <v>5.1515334151000002E-3</v>
      </c>
      <c r="X23" s="272">
        <v>4.5435881811999998E-3</v>
      </c>
      <c r="Y23" s="272">
        <v>3.6700752108999998E-3</v>
      </c>
      <c r="Z23" s="272">
        <v>3.4737164536E-3</v>
      </c>
      <c r="AA23" s="272">
        <v>3.4407132790999998E-3</v>
      </c>
      <c r="AB23" s="272">
        <v>4.0376595136000001E-3</v>
      </c>
      <c r="AC23" s="272">
        <v>5.2070133820000001E-3</v>
      </c>
      <c r="AD23" s="272">
        <v>5.6488428324999998E-3</v>
      </c>
      <c r="AE23" s="272">
        <v>6.1231264188000003E-3</v>
      </c>
      <c r="AF23" s="272">
        <v>6.2370362631999996E-3</v>
      </c>
      <c r="AG23" s="272">
        <v>6.4212921657999999E-3</v>
      </c>
      <c r="AH23" s="272">
        <v>6.2542581345000001E-3</v>
      </c>
      <c r="AI23" s="272">
        <v>5.5840968778000004E-3</v>
      </c>
      <c r="AJ23" s="272">
        <v>4.9465654603000004E-3</v>
      </c>
      <c r="AK23" s="272">
        <v>3.9549118974E-3</v>
      </c>
      <c r="AL23" s="272">
        <v>3.8794065822000002E-3</v>
      </c>
      <c r="AM23" s="272">
        <v>4.0413906079E-3</v>
      </c>
      <c r="AN23" s="272">
        <v>4.4738829151000003E-3</v>
      </c>
      <c r="AO23" s="272">
        <v>6.1976285571999998E-3</v>
      </c>
      <c r="AP23" s="272">
        <v>6.8735072193000001E-3</v>
      </c>
      <c r="AQ23" s="272">
        <v>7.5990015019999999E-3</v>
      </c>
      <c r="AR23" s="272">
        <v>7.7351799644E-3</v>
      </c>
      <c r="AS23" s="272">
        <v>7.9965808409000003E-3</v>
      </c>
      <c r="AT23" s="272">
        <v>7.7816600379000001E-3</v>
      </c>
      <c r="AU23" s="272">
        <v>7.0271703881000002E-3</v>
      </c>
      <c r="AV23" s="272">
        <v>6.2705881022999998E-3</v>
      </c>
      <c r="AW23" s="272">
        <v>4.9467284973999997E-3</v>
      </c>
      <c r="AX23" s="272">
        <v>4.8129913728E-3</v>
      </c>
      <c r="AY23" s="272">
        <v>5.3068181798999999E-3</v>
      </c>
      <c r="AZ23" s="272">
        <v>5.8564233924E-3</v>
      </c>
      <c r="BA23" s="272">
        <v>7.9218333159000003E-3</v>
      </c>
      <c r="BB23" s="272">
        <v>8.8419910764999995E-3</v>
      </c>
      <c r="BC23" s="272">
        <v>9.7122234551000001E-3</v>
      </c>
      <c r="BD23" s="272">
        <v>9.9729434993000004E-3</v>
      </c>
      <c r="BE23" s="272">
        <v>1.0152734538999999E-2</v>
      </c>
      <c r="BF23" s="272">
        <v>9.7904048132999993E-3</v>
      </c>
      <c r="BG23" s="272">
        <v>8.8349637427E-3</v>
      </c>
      <c r="BH23" s="272">
        <v>7.9703499999999993E-3</v>
      </c>
      <c r="BI23" s="272">
        <v>6.4668E-3</v>
      </c>
      <c r="BJ23" s="360">
        <v>6.2258599999999997E-3</v>
      </c>
      <c r="BK23" s="360">
        <v>6.6627800000000001E-3</v>
      </c>
      <c r="BL23" s="360">
        <v>7.2960200000000003E-3</v>
      </c>
      <c r="BM23" s="360">
        <v>9.7936700000000008E-3</v>
      </c>
      <c r="BN23" s="360">
        <v>1.07338E-2</v>
      </c>
      <c r="BO23" s="360">
        <v>1.1760400000000001E-2</v>
      </c>
      <c r="BP23" s="360">
        <v>1.1861399999999999E-2</v>
      </c>
      <c r="BQ23" s="360">
        <v>1.2301400000000001E-2</v>
      </c>
      <c r="BR23" s="360">
        <v>1.18923E-2</v>
      </c>
      <c r="BS23" s="360">
        <v>1.0787100000000001E-2</v>
      </c>
      <c r="BT23" s="360">
        <v>9.7101400000000008E-3</v>
      </c>
      <c r="BU23" s="360">
        <v>7.8660599999999994E-3</v>
      </c>
      <c r="BV23" s="360">
        <v>7.5628600000000002E-3</v>
      </c>
    </row>
    <row r="24" spans="1:74" ht="12" customHeight="1" x14ac:dyDescent="0.2">
      <c r="A24" s="556" t="s">
        <v>1049</v>
      </c>
      <c r="B24" s="603" t="s">
        <v>1028</v>
      </c>
      <c r="C24" s="272">
        <v>4.46855E-3</v>
      </c>
      <c r="D24" s="272">
        <v>3.4573E-3</v>
      </c>
      <c r="E24" s="272">
        <v>3.8006400000000001E-3</v>
      </c>
      <c r="F24" s="272">
        <v>3.7563599999999998E-3</v>
      </c>
      <c r="G24" s="272">
        <v>3.96525E-3</v>
      </c>
      <c r="H24" s="272">
        <v>3.9349399999999996E-3</v>
      </c>
      <c r="I24" s="272">
        <v>4.2034300000000002E-3</v>
      </c>
      <c r="J24" s="272">
        <v>4.1548399999999999E-3</v>
      </c>
      <c r="K24" s="272">
        <v>3.9355400000000004E-3</v>
      </c>
      <c r="L24" s="272">
        <v>3.8002999999999999E-3</v>
      </c>
      <c r="M24" s="272">
        <v>3.6468899999999999E-3</v>
      </c>
      <c r="N24" s="272">
        <v>3.8385200000000002E-3</v>
      </c>
      <c r="O24" s="272">
        <v>3.8576700000000001E-3</v>
      </c>
      <c r="P24" s="272">
        <v>3.3915199999999999E-3</v>
      </c>
      <c r="Q24" s="272">
        <v>3.8823500000000001E-3</v>
      </c>
      <c r="R24" s="272">
        <v>3.8593099999999999E-3</v>
      </c>
      <c r="S24" s="272">
        <v>4.0069900000000002E-3</v>
      </c>
      <c r="T24" s="272">
        <v>3.9311499999999996E-3</v>
      </c>
      <c r="U24" s="272">
        <v>4.2678000000000004E-3</v>
      </c>
      <c r="V24" s="272">
        <v>4.0826600000000001E-3</v>
      </c>
      <c r="W24" s="272">
        <v>4.0447599999999997E-3</v>
      </c>
      <c r="X24" s="272">
        <v>3.7764600000000001E-3</v>
      </c>
      <c r="Y24" s="272">
        <v>3.9126100000000004E-3</v>
      </c>
      <c r="Z24" s="272">
        <v>4.0157700000000001E-3</v>
      </c>
      <c r="AA24" s="272">
        <v>3.9803499999999997E-3</v>
      </c>
      <c r="AB24" s="272">
        <v>3.61445E-3</v>
      </c>
      <c r="AC24" s="272">
        <v>4.1044499999999999E-3</v>
      </c>
      <c r="AD24" s="272">
        <v>3.9306699999999998E-3</v>
      </c>
      <c r="AE24" s="272">
        <v>4.0506500000000003E-3</v>
      </c>
      <c r="AF24" s="272">
        <v>3.9919600000000001E-3</v>
      </c>
      <c r="AG24" s="272">
        <v>4.2129000000000003E-3</v>
      </c>
      <c r="AH24" s="272">
        <v>4.1688999999999997E-3</v>
      </c>
      <c r="AI24" s="272">
        <v>3.9595200000000002E-3</v>
      </c>
      <c r="AJ24" s="272">
        <v>3.9046300000000001E-3</v>
      </c>
      <c r="AK24" s="272">
        <v>4.0761E-3</v>
      </c>
      <c r="AL24" s="272">
        <v>4.1364699999999997E-3</v>
      </c>
      <c r="AM24" s="272">
        <v>4.2868300000000002E-3</v>
      </c>
      <c r="AN24" s="272">
        <v>3.7689799999999999E-3</v>
      </c>
      <c r="AO24" s="272">
        <v>4.0016399999999999E-3</v>
      </c>
      <c r="AP24" s="272">
        <v>3.89098E-3</v>
      </c>
      <c r="AQ24" s="272">
        <v>4.07202E-3</v>
      </c>
      <c r="AR24" s="272">
        <v>3.9536199999999997E-3</v>
      </c>
      <c r="AS24" s="272">
        <v>4.09437E-3</v>
      </c>
      <c r="AT24" s="272">
        <v>4.09056E-3</v>
      </c>
      <c r="AU24" s="272">
        <v>3.6854800000000001E-3</v>
      </c>
      <c r="AV24" s="272">
        <v>3.6843900000000001E-3</v>
      </c>
      <c r="AW24" s="272">
        <v>3.9208699999999999E-3</v>
      </c>
      <c r="AX24" s="272">
        <v>4.0565999999999996E-3</v>
      </c>
      <c r="AY24" s="272">
        <v>3.9108900000000002E-3</v>
      </c>
      <c r="AZ24" s="272">
        <v>3.6261800000000001E-3</v>
      </c>
      <c r="BA24" s="272">
        <v>3.9427899999999998E-3</v>
      </c>
      <c r="BB24" s="272">
        <v>3.6369699999999998E-3</v>
      </c>
      <c r="BC24" s="272">
        <v>3.6717799999999999E-3</v>
      </c>
      <c r="BD24" s="272">
        <v>3.58304E-3</v>
      </c>
      <c r="BE24" s="272">
        <v>3.5712600000000001E-3</v>
      </c>
      <c r="BF24" s="272">
        <v>3.62292E-3</v>
      </c>
      <c r="BG24" s="272">
        <v>3.8348700000000002E-3</v>
      </c>
      <c r="BH24" s="272">
        <v>3.7242E-3</v>
      </c>
      <c r="BI24" s="272">
        <v>3.9337199999999999E-3</v>
      </c>
      <c r="BJ24" s="360">
        <v>4.13423E-3</v>
      </c>
      <c r="BK24" s="360">
        <v>3.7899600000000002E-3</v>
      </c>
      <c r="BL24" s="360">
        <v>3.3900800000000002E-3</v>
      </c>
      <c r="BM24" s="360">
        <v>3.7555100000000001E-3</v>
      </c>
      <c r="BN24" s="360">
        <v>3.5586599999999999E-3</v>
      </c>
      <c r="BO24" s="360">
        <v>3.65716E-3</v>
      </c>
      <c r="BP24" s="360">
        <v>3.6230899999999998E-3</v>
      </c>
      <c r="BQ24" s="360">
        <v>3.63452E-3</v>
      </c>
      <c r="BR24" s="360">
        <v>3.67111E-3</v>
      </c>
      <c r="BS24" s="360">
        <v>3.3712099999999999E-3</v>
      </c>
      <c r="BT24" s="360">
        <v>3.7062200000000001E-3</v>
      </c>
      <c r="BU24" s="360">
        <v>3.9096299999999999E-3</v>
      </c>
      <c r="BV24" s="360">
        <v>4.1054999999999998E-3</v>
      </c>
    </row>
    <row r="25" spans="1:74" ht="12" customHeight="1" x14ac:dyDescent="0.2">
      <c r="A25" s="556" t="s">
        <v>24</v>
      </c>
      <c r="B25" s="603" t="s">
        <v>1265</v>
      </c>
      <c r="C25" s="272">
        <v>6.5391529999999998E-3</v>
      </c>
      <c r="D25" s="272">
        <v>5.8850689999999997E-3</v>
      </c>
      <c r="E25" s="272">
        <v>6.5073930000000002E-3</v>
      </c>
      <c r="F25" s="272">
        <v>6.1716619999999996E-3</v>
      </c>
      <c r="G25" s="272">
        <v>6.4829629999999996E-3</v>
      </c>
      <c r="H25" s="272">
        <v>6.405722E-3</v>
      </c>
      <c r="I25" s="272">
        <v>6.509903E-3</v>
      </c>
      <c r="J25" s="272">
        <v>6.4926130000000004E-3</v>
      </c>
      <c r="K25" s="272">
        <v>6.2313619999999998E-3</v>
      </c>
      <c r="L25" s="272">
        <v>6.4262929999999996E-3</v>
      </c>
      <c r="M25" s="272">
        <v>6.1989619999999997E-3</v>
      </c>
      <c r="N25" s="272">
        <v>6.4382329999999998E-3</v>
      </c>
      <c r="O25" s="272">
        <v>6.8170799999999997E-3</v>
      </c>
      <c r="P25" s="272">
        <v>6.1809350000000002E-3</v>
      </c>
      <c r="Q25" s="272">
        <v>6.7367299999999998E-3</v>
      </c>
      <c r="R25" s="272">
        <v>6.5181919999999999E-3</v>
      </c>
      <c r="S25" s="272">
        <v>6.5756599999999997E-3</v>
      </c>
      <c r="T25" s="272">
        <v>6.468812E-3</v>
      </c>
      <c r="U25" s="272">
        <v>6.8221000000000002E-3</v>
      </c>
      <c r="V25" s="272">
        <v>6.7008700000000003E-3</v>
      </c>
      <c r="W25" s="272">
        <v>6.5389519999999998E-3</v>
      </c>
      <c r="X25" s="272">
        <v>6.6903500000000003E-3</v>
      </c>
      <c r="Y25" s="272">
        <v>6.4849419999999996E-3</v>
      </c>
      <c r="Z25" s="272">
        <v>6.7529599999999997E-3</v>
      </c>
      <c r="AA25" s="272">
        <v>7.1695170000000003E-3</v>
      </c>
      <c r="AB25" s="272">
        <v>6.6952540000000003E-3</v>
      </c>
      <c r="AC25" s="272">
        <v>6.9805570000000001E-3</v>
      </c>
      <c r="AD25" s="272">
        <v>6.8385410000000001E-3</v>
      </c>
      <c r="AE25" s="272">
        <v>6.9636569999999998E-3</v>
      </c>
      <c r="AF25" s="272">
        <v>6.9288910000000004E-3</v>
      </c>
      <c r="AG25" s="272">
        <v>7.1049770000000002E-3</v>
      </c>
      <c r="AH25" s="272">
        <v>7.1841769999999999E-3</v>
      </c>
      <c r="AI25" s="272">
        <v>6.900771E-3</v>
      </c>
      <c r="AJ25" s="272">
        <v>7.0460569999999997E-3</v>
      </c>
      <c r="AK25" s="272">
        <v>6.8149509999999996E-3</v>
      </c>
      <c r="AL25" s="272">
        <v>7.1127969999999997E-3</v>
      </c>
      <c r="AM25" s="272">
        <v>7.2692310000000001E-3</v>
      </c>
      <c r="AN25" s="272">
        <v>6.5207219999999996E-3</v>
      </c>
      <c r="AO25" s="272">
        <v>7.0128710000000004E-3</v>
      </c>
      <c r="AP25" s="272">
        <v>6.8007650000000003E-3</v>
      </c>
      <c r="AQ25" s="272">
        <v>7.0318510000000004E-3</v>
      </c>
      <c r="AR25" s="272">
        <v>6.8322649999999997E-3</v>
      </c>
      <c r="AS25" s="272">
        <v>7.0834909999999999E-3</v>
      </c>
      <c r="AT25" s="272">
        <v>7.0936710000000002E-3</v>
      </c>
      <c r="AU25" s="272">
        <v>6.7210949999999998E-3</v>
      </c>
      <c r="AV25" s="272">
        <v>7.1227210000000003E-3</v>
      </c>
      <c r="AW25" s="272">
        <v>6.9863750000000004E-3</v>
      </c>
      <c r="AX25" s="272">
        <v>7.2544510000000003E-3</v>
      </c>
      <c r="AY25" s="272">
        <v>7.204691E-3</v>
      </c>
      <c r="AZ25" s="272">
        <v>6.5567719999999998E-3</v>
      </c>
      <c r="BA25" s="272">
        <v>7.2165709999999997E-3</v>
      </c>
      <c r="BB25" s="272">
        <v>6.8282450000000001E-3</v>
      </c>
      <c r="BC25" s="272">
        <v>7.0389909999999997E-3</v>
      </c>
      <c r="BD25" s="272">
        <v>6.9274749999999998E-3</v>
      </c>
      <c r="BE25" s="272">
        <v>7.1290609999999999E-3</v>
      </c>
      <c r="BF25" s="272">
        <v>7.1742309999999997E-3</v>
      </c>
      <c r="BG25" s="272">
        <v>6.6467599999999998E-3</v>
      </c>
      <c r="BH25" s="272">
        <v>7.0394300000000002E-3</v>
      </c>
      <c r="BI25" s="272">
        <v>6.90056E-3</v>
      </c>
      <c r="BJ25" s="360">
        <v>7.12417E-3</v>
      </c>
      <c r="BK25" s="360">
        <v>7.2466800000000001E-3</v>
      </c>
      <c r="BL25" s="360">
        <v>6.4657500000000001E-3</v>
      </c>
      <c r="BM25" s="360">
        <v>7.0199399999999997E-3</v>
      </c>
      <c r="BN25" s="360">
        <v>6.6183300000000004E-3</v>
      </c>
      <c r="BO25" s="360">
        <v>6.9467599999999997E-3</v>
      </c>
      <c r="BP25" s="360">
        <v>6.9475200000000004E-3</v>
      </c>
      <c r="BQ25" s="360">
        <v>7.2146800000000002E-3</v>
      </c>
      <c r="BR25" s="360">
        <v>7.3320399999999997E-3</v>
      </c>
      <c r="BS25" s="360">
        <v>6.9588200000000001E-3</v>
      </c>
      <c r="BT25" s="360">
        <v>7.0087099999999996E-3</v>
      </c>
      <c r="BU25" s="360">
        <v>6.8666700000000001E-3</v>
      </c>
      <c r="BV25" s="360">
        <v>7.0933000000000003E-3</v>
      </c>
    </row>
    <row r="26" spans="1:74" ht="12" customHeight="1" x14ac:dyDescent="0.2">
      <c r="A26" s="602" t="s">
        <v>237</v>
      </c>
      <c r="B26" s="603" t="s">
        <v>485</v>
      </c>
      <c r="C26" s="272">
        <v>1.6013504817E-2</v>
      </c>
      <c r="D26" s="272">
        <v>1.4409733593000001E-2</v>
      </c>
      <c r="E26" s="272">
        <v>1.6694078192999999E-2</v>
      </c>
      <c r="F26" s="272">
        <v>1.6628706752000001E-2</v>
      </c>
      <c r="G26" s="272">
        <v>1.7702372886999999E-2</v>
      </c>
      <c r="H26" s="272">
        <v>1.7512601339000001E-2</v>
      </c>
      <c r="I26" s="272">
        <v>1.8123110381999999E-2</v>
      </c>
      <c r="J26" s="272">
        <v>1.7979658530000001E-2</v>
      </c>
      <c r="K26" s="272">
        <v>1.6896632153E-2</v>
      </c>
      <c r="L26" s="272">
        <v>1.6565948551E-2</v>
      </c>
      <c r="M26" s="272">
        <v>1.5266843420999999E-2</v>
      </c>
      <c r="N26" s="272">
        <v>1.5602774893E-2</v>
      </c>
      <c r="O26" s="272">
        <v>1.7627717354000001E-2</v>
      </c>
      <c r="P26" s="272">
        <v>1.6543262246000001E-2</v>
      </c>
      <c r="Q26" s="272">
        <v>1.9205447306E-2</v>
      </c>
      <c r="R26" s="272">
        <v>1.9304822013E-2</v>
      </c>
      <c r="S26" s="272">
        <v>2.0270304140000001E-2</v>
      </c>
      <c r="T26" s="272">
        <v>1.9944905825000001E-2</v>
      </c>
      <c r="U26" s="272">
        <v>2.0995626606999999E-2</v>
      </c>
      <c r="V26" s="272">
        <v>2.0509311394000002E-2</v>
      </c>
      <c r="W26" s="272">
        <v>1.9528323053999999E-2</v>
      </c>
      <c r="X26" s="272">
        <v>1.8879168096000001E-2</v>
      </c>
      <c r="Y26" s="272">
        <v>1.7833773765000002E-2</v>
      </c>
      <c r="Z26" s="272">
        <v>1.8086965396999999E-2</v>
      </c>
      <c r="AA26" s="272">
        <v>1.8434772559000001E-2</v>
      </c>
      <c r="AB26" s="272">
        <v>1.8099358127999999E-2</v>
      </c>
      <c r="AC26" s="272">
        <v>2.0329166826999999E-2</v>
      </c>
      <c r="AD26" s="272">
        <v>2.0174097100999999E-2</v>
      </c>
      <c r="AE26" s="272">
        <v>2.1100040986000001E-2</v>
      </c>
      <c r="AF26" s="272">
        <v>2.1076453251999999E-2</v>
      </c>
      <c r="AG26" s="272">
        <v>2.1782655019000001E-2</v>
      </c>
      <c r="AH26" s="272">
        <v>2.1718896476000001E-2</v>
      </c>
      <c r="AI26" s="272">
        <v>2.0397526544999999E-2</v>
      </c>
      <c r="AJ26" s="272">
        <v>1.9917716113999999E-2</v>
      </c>
      <c r="AK26" s="272">
        <v>1.8747313626E-2</v>
      </c>
      <c r="AL26" s="272">
        <v>1.9228471540999999E-2</v>
      </c>
      <c r="AM26" s="272">
        <v>1.9555557138000002E-2</v>
      </c>
      <c r="AN26" s="272">
        <v>1.8306723114000001E-2</v>
      </c>
      <c r="AO26" s="272">
        <v>2.116831533E-2</v>
      </c>
      <c r="AP26" s="272">
        <v>2.1502385929000001E-2</v>
      </c>
      <c r="AQ26" s="272">
        <v>2.2846321371000001E-2</v>
      </c>
      <c r="AR26" s="272">
        <v>2.2526386732000001E-2</v>
      </c>
      <c r="AS26" s="272">
        <v>2.3190360029999999E-2</v>
      </c>
      <c r="AT26" s="272">
        <v>2.3100571765000001E-2</v>
      </c>
      <c r="AU26" s="272">
        <v>2.1336635193000001E-2</v>
      </c>
      <c r="AV26" s="272">
        <v>2.1249864526999999E-2</v>
      </c>
      <c r="AW26" s="272">
        <v>1.9865002321000001E-2</v>
      </c>
      <c r="AX26" s="272">
        <v>2.0181746837000001E-2</v>
      </c>
      <c r="AY26" s="272">
        <v>2.0495358472E-2</v>
      </c>
      <c r="AZ26" s="272">
        <v>1.9570808155000001E-2</v>
      </c>
      <c r="BA26" s="272">
        <v>2.3119021869E-2</v>
      </c>
      <c r="BB26" s="272">
        <v>2.3130902413000001E-2</v>
      </c>
      <c r="BC26" s="272">
        <v>2.4639509553999999E-2</v>
      </c>
      <c r="BD26" s="272">
        <v>2.4504058863999999E-2</v>
      </c>
      <c r="BE26" s="272">
        <v>2.4967016682E-2</v>
      </c>
      <c r="BF26" s="272">
        <v>2.4755040020999999E-2</v>
      </c>
      <c r="BG26" s="272">
        <v>2.33025E-2</v>
      </c>
      <c r="BH26" s="272">
        <v>2.29053E-2</v>
      </c>
      <c r="BI26" s="272">
        <v>2.1298299999999999E-2</v>
      </c>
      <c r="BJ26" s="360">
        <v>2.15347E-2</v>
      </c>
      <c r="BK26" s="360">
        <v>2.15832E-2</v>
      </c>
      <c r="BL26" s="360">
        <v>2.09471E-2</v>
      </c>
      <c r="BM26" s="360">
        <v>2.46555E-2</v>
      </c>
      <c r="BN26" s="360">
        <v>2.4901400000000001E-2</v>
      </c>
      <c r="BO26" s="360">
        <v>2.6557999999999998E-2</v>
      </c>
      <c r="BP26" s="360">
        <v>2.6563099999999999E-2</v>
      </c>
      <c r="BQ26" s="360">
        <v>2.7261899999999999E-2</v>
      </c>
      <c r="BR26" s="360">
        <v>2.6997899999999998E-2</v>
      </c>
      <c r="BS26" s="360">
        <v>2.5003000000000001E-2</v>
      </c>
      <c r="BT26" s="360">
        <v>2.4547699999999999E-2</v>
      </c>
      <c r="BU26" s="360">
        <v>2.2609000000000001E-2</v>
      </c>
      <c r="BV26" s="360">
        <v>2.2879799999999999E-2</v>
      </c>
    </row>
    <row r="27" spans="1:74" ht="12" customHeight="1" x14ac:dyDescent="0.2">
      <c r="A27" s="602"/>
      <c r="B27" s="170" t="s">
        <v>488</v>
      </c>
      <c r="C27" s="238"/>
      <c r="D27" s="238"/>
      <c r="E27" s="238"/>
      <c r="F27" s="238"/>
      <c r="G27" s="238"/>
      <c r="H27" s="238"/>
      <c r="I27" s="238"/>
      <c r="J27" s="238"/>
      <c r="K27" s="238"/>
      <c r="L27" s="238"/>
      <c r="M27" s="238"/>
      <c r="N27" s="238"/>
      <c r="O27" s="238"/>
      <c r="P27" s="238"/>
      <c r="Q27" s="238"/>
      <c r="R27" s="238"/>
      <c r="S27" s="238"/>
      <c r="T27" s="238"/>
      <c r="U27" s="238"/>
      <c r="V27" s="238"/>
      <c r="W27" s="238"/>
      <c r="X27" s="238"/>
      <c r="Y27" s="238"/>
      <c r="Z27" s="238"/>
      <c r="AA27" s="238"/>
      <c r="AB27" s="238"/>
      <c r="AC27" s="238"/>
      <c r="AD27" s="238"/>
      <c r="AE27" s="238"/>
      <c r="AF27" s="238"/>
      <c r="AG27" s="238"/>
      <c r="AH27" s="238"/>
      <c r="AI27" s="238"/>
      <c r="AJ27" s="238"/>
      <c r="AK27" s="238"/>
      <c r="AL27" s="238"/>
      <c r="AM27" s="238"/>
      <c r="AN27" s="238"/>
      <c r="AO27" s="238"/>
      <c r="AP27" s="238"/>
      <c r="AQ27" s="238"/>
      <c r="AR27" s="238"/>
      <c r="AS27" s="238"/>
      <c r="AT27" s="238"/>
      <c r="AU27" s="238"/>
      <c r="AV27" s="238"/>
      <c r="AW27" s="238"/>
      <c r="AX27" s="238"/>
      <c r="AY27" s="238"/>
      <c r="AZ27" s="238"/>
      <c r="BA27" s="238"/>
      <c r="BB27" s="238"/>
      <c r="BC27" s="238"/>
      <c r="BD27" s="238"/>
      <c r="BE27" s="238"/>
      <c r="BF27" s="238"/>
      <c r="BG27" s="238"/>
      <c r="BH27" s="238"/>
      <c r="BI27" s="238"/>
      <c r="BJ27" s="361"/>
      <c r="BK27" s="361"/>
      <c r="BL27" s="361"/>
      <c r="BM27" s="361"/>
      <c r="BN27" s="361"/>
      <c r="BO27" s="361"/>
      <c r="BP27" s="361"/>
      <c r="BQ27" s="361"/>
      <c r="BR27" s="361"/>
      <c r="BS27" s="361"/>
      <c r="BT27" s="361"/>
      <c r="BU27" s="361"/>
      <c r="BV27" s="361"/>
    </row>
    <row r="28" spans="1:74" ht="12" customHeight="1" x14ac:dyDescent="0.2">
      <c r="A28" s="602" t="s">
        <v>759</v>
      </c>
      <c r="B28" s="603" t="s">
        <v>592</v>
      </c>
      <c r="C28" s="272">
        <v>3.3632879999999999E-3</v>
      </c>
      <c r="D28" s="272">
        <v>3.0378079999999999E-3</v>
      </c>
      <c r="E28" s="272">
        <v>3.3632879999999999E-3</v>
      </c>
      <c r="F28" s="272">
        <v>3.254795E-3</v>
      </c>
      <c r="G28" s="272">
        <v>3.3632879999999999E-3</v>
      </c>
      <c r="H28" s="272">
        <v>3.254795E-3</v>
      </c>
      <c r="I28" s="272">
        <v>3.3632879999999999E-3</v>
      </c>
      <c r="J28" s="272">
        <v>3.3632879999999999E-3</v>
      </c>
      <c r="K28" s="272">
        <v>3.254795E-3</v>
      </c>
      <c r="L28" s="272">
        <v>3.3632879999999999E-3</v>
      </c>
      <c r="M28" s="272">
        <v>3.254795E-3</v>
      </c>
      <c r="N28" s="272">
        <v>3.3632879999999999E-3</v>
      </c>
      <c r="O28" s="272">
        <v>3.3632879999999999E-3</v>
      </c>
      <c r="P28" s="272">
        <v>3.0378079999999999E-3</v>
      </c>
      <c r="Q28" s="272">
        <v>3.3632879999999999E-3</v>
      </c>
      <c r="R28" s="272">
        <v>3.254795E-3</v>
      </c>
      <c r="S28" s="272">
        <v>3.3632879999999999E-3</v>
      </c>
      <c r="T28" s="272">
        <v>3.254795E-3</v>
      </c>
      <c r="U28" s="272">
        <v>3.3632879999999999E-3</v>
      </c>
      <c r="V28" s="272">
        <v>3.3632879999999999E-3</v>
      </c>
      <c r="W28" s="272">
        <v>3.254795E-3</v>
      </c>
      <c r="X28" s="272">
        <v>3.3632879999999999E-3</v>
      </c>
      <c r="Y28" s="272">
        <v>3.254795E-3</v>
      </c>
      <c r="Z28" s="272">
        <v>3.3632879999999999E-3</v>
      </c>
      <c r="AA28" s="272">
        <v>3.3540979999999998E-3</v>
      </c>
      <c r="AB28" s="272">
        <v>3.1377050000000002E-3</v>
      </c>
      <c r="AC28" s="272">
        <v>3.3540979999999998E-3</v>
      </c>
      <c r="AD28" s="272">
        <v>3.2459020000000002E-3</v>
      </c>
      <c r="AE28" s="272">
        <v>3.3540979999999998E-3</v>
      </c>
      <c r="AF28" s="272">
        <v>3.2459020000000002E-3</v>
      </c>
      <c r="AG28" s="272">
        <v>3.3540979999999998E-3</v>
      </c>
      <c r="AH28" s="272">
        <v>3.3540979999999998E-3</v>
      </c>
      <c r="AI28" s="272">
        <v>3.2459020000000002E-3</v>
      </c>
      <c r="AJ28" s="272">
        <v>3.3540979999999998E-3</v>
      </c>
      <c r="AK28" s="272">
        <v>3.2459020000000002E-3</v>
      </c>
      <c r="AL28" s="272">
        <v>3.3540979999999998E-3</v>
      </c>
      <c r="AM28" s="272">
        <v>3.3632879999999999E-3</v>
      </c>
      <c r="AN28" s="272">
        <v>3.0378079999999999E-3</v>
      </c>
      <c r="AO28" s="272">
        <v>3.3632879999999999E-3</v>
      </c>
      <c r="AP28" s="272">
        <v>3.254795E-3</v>
      </c>
      <c r="AQ28" s="272">
        <v>3.3632879999999999E-3</v>
      </c>
      <c r="AR28" s="272">
        <v>3.254795E-3</v>
      </c>
      <c r="AS28" s="272">
        <v>3.3632879999999999E-3</v>
      </c>
      <c r="AT28" s="272">
        <v>3.3632879999999999E-3</v>
      </c>
      <c r="AU28" s="272">
        <v>3.254795E-3</v>
      </c>
      <c r="AV28" s="272">
        <v>3.3632879999999999E-3</v>
      </c>
      <c r="AW28" s="272">
        <v>3.254795E-3</v>
      </c>
      <c r="AX28" s="272">
        <v>3.3632879999999999E-3</v>
      </c>
      <c r="AY28" s="272">
        <v>3.3632879999999999E-3</v>
      </c>
      <c r="AZ28" s="272">
        <v>3.0378079999999999E-3</v>
      </c>
      <c r="BA28" s="272">
        <v>3.3632879999999999E-3</v>
      </c>
      <c r="BB28" s="272">
        <v>3.254795E-3</v>
      </c>
      <c r="BC28" s="272">
        <v>3.3632879999999999E-3</v>
      </c>
      <c r="BD28" s="272">
        <v>3.254795E-3</v>
      </c>
      <c r="BE28" s="272">
        <v>3.3632879999999999E-3</v>
      </c>
      <c r="BF28" s="272">
        <v>3.3632879999999999E-3</v>
      </c>
      <c r="BG28" s="272">
        <v>4.2474604330000002E-3</v>
      </c>
      <c r="BH28" s="272">
        <v>4.3890420546E-3</v>
      </c>
      <c r="BI28" s="272">
        <v>4.2474604330000002E-3</v>
      </c>
      <c r="BJ28" s="360">
        <v>4.3890400000000003E-3</v>
      </c>
      <c r="BK28" s="360">
        <v>4.3890400000000003E-3</v>
      </c>
      <c r="BL28" s="360">
        <v>4.3890400000000003E-3</v>
      </c>
      <c r="BM28" s="360">
        <v>4.3890400000000003E-3</v>
      </c>
      <c r="BN28" s="360">
        <v>4.3890400000000003E-3</v>
      </c>
      <c r="BO28" s="360">
        <v>4.3890400000000003E-3</v>
      </c>
      <c r="BP28" s="360">
        <v>4.3890400000000003E-3</v>
      </c>
      <c r="BQ28" s="360">
        <v>4.3890400000000003E-3</v>
      </c>
      <c r="BR28" s="360">
        <v>4.3890400000000003E-3</v>
      </c>
      <c r="BS28" s="360">
        <v>4.3890400000000003E-3</v>
      </c>
      <c r="BT28" s="360">
        <v>4.3890400000000003E-3</v>
      </c>
      <c r="BU28" s="360">
        <v>4.3890400000000003E-3</v>
      </c>
      <c r="BV28" s="360">
        <v>4.3890400000000003E-3</v>
      </c>
    </row>
    <row r="29" spans="1:74" ht="12" customHeight="1" x14ac:dyDescent="0.2">
      <c r="A29" s="602" t="s">
        <v>25</v>
      </c>
      <c r="B29" s="603" t="s">
        <v>1267</v>
      </c>
      <c r="C29" s="272">
        <v>5.9362399999999997E-3</v>
      </c>
      <c r="D29" s="272">
        <v>6.2902879999999998E-3</v>
      </c>
      <c r="E29" s="272">
        <v>8.6327629999999999E-3</v>
      </c>
      <c r="F29" s="272">
        <v>9.4444609999999995E-3</v>
      </c>
      <c r="G29" s="272">
        <v>1.0468262000000001E-2</v>
      </c>
      <c r="H29" s="272">
        <v>1.0609537E-2</v>
      </c>
      <c r="I29" s="272">
        <v>1.1105118000000001E-2</v>
      </c>
      <c r="J29" s="272">
        <v>1.1058044E-2</v>
      </c>
      <c r="K29" s="272">
        <v>1.0251414E-2</v>
      </c>
      <c r="L29" s="272">
        <v>9.5509029999999995E-3</v>
      </c>
      <c r="M29" s="272">
        <v>7.9069980000000002E-3</v>
      </c>
      <c r="N29" s="272">
        <v>7.6714950000000004E-3</v>
      </c>
      <c r="O29" s="272">
        <v>6.4385420000000002E-3</v>
      </c>
      <c r="P29" s="272">
        <v>7.0678390000000002E-3</v>
      </c>
      <c r="Q29" s="272">
        <v>9.9599809999999997E-3</v>
      </c>
      <c r="R29" s="272">
        <v>1.1219009E-2</v>
      </c>
      <c r="S29" s="272">
        <v>1.2411752E-2</v>
      </c>
      <c r="T29" s="272">
        <v>1.2632325999999999E-2</v>
      </c>
      <c r="U29" s="272">
        <v>1.3420057000000001E-2</v>
      </c>
      <c r="V29" s="272">
        <v>1.3384119E-2</v>
      </c>
      <c r="W29" s="272">
        <v>1.2160917E-2</v>
      </c>
      <c r="X29" s="272">
        <v>1.1008248E-2</v>
      </c>
      <c r="Y29" s="272">
        <v>9.1029059999999992E-3</v>
      </c>
      <c r="Z29" s="272">
        <v>8.3996069999999999E-3</v>
      </c>
      <c r="AA29" s="272">
        <v>8.0356049999999995E-3</v>
      </c>
      <c r="AB29" s="272">
        <v>9.5214029999999995E-3</v>
      </c>
      <c r="AC29" s="272">
        <v>1.2742186000000001E-2</v>
      </c>
      <c r="AD29" s="272">
        <v>1.4404231999999999E-2</v>
      </c>
      <c r="AE29" s="272">
        <v>1.5970386999999999E-2</v>
      </c>
      <c r="AF29" s="272">
        <v>1.6513350999999999E-2</v>
      </c>
      <c r="AG29" s="272">
        <v>1.7190634999999999E-2</v>
      </c>
      <c r="AH29" s="272">
        <v>1.6686822E-2</v>
      </c>
      <c r="AI29" s="272">
        <v>1.4863507E-2</v>
      </c>
      <c r="AJ29" s="272">
        <v>1.3291099000000001E-2</v>
      </c>
      <c r="AK29" s="272">
        <v>1.0851216E-2</v>
      </c>
      <c r="AL29" s="272">
        <v>9.8792849999999998E-3</v>
      </c>
      <c r="AM29" s="272">
        <v>9.6967400000000006E-3</v>
      </c>
      <c r="AN29" s="272">
        <v>1.0855462E-2</v>
      </c>
      <c r="AO29" s="272">
        <v>1.5709713E-2</v>
      </c>
      <c r="AP29" s="272">
        <v>1.7546675000000001E-2</v>
      </c>
      <c r="AQ29" s="272">
        <v>1.9355316000000001E-2</v>
      </c>
      <c r="AR29" s="272">
        <v>2.0013814000000001E-2</v>
      </c>
      <c r="AS29" s="272">
        <v>2.0447887000000001E-2</v>
      </c>
      <c r="AT29" s="272">
        <v>1.9798805999999999E-2</v>
      </c>
      <c r="AU29" s="272">
        <v>1.7717712E-2</v>
      </c>
      <c r="AV29" s="272">
        <v>1.5842069E-2</v>
      </c>
      <c r="AW29" s="272">
        <v>1.2402688E-2</v>
      </c>
      <c r="AX29" s="272">
        <v>1.1574991999999999E-2</v>
      </c>
      <c r="AY29" s="272">
        <v>1.1735069000000001E-2</v>
      </c>
      <c r="AZ29" s="272">
        <v>1.2889497999999999E-2</v>
      </c>
      <c r="BA29" s="272">
        <v>1.8014447999999999E-2</v>
      </c>
      <c r="BB29" s="272">
        <v>2.0458744000000001E-2</v>
      </c>
      <c r="BC29" s="272">
        <v>2.2544531999999999E-2</v>
      </c>
      <c r="BD29" s="272">
        <v>2.3031467999999999E-2</v>
      </c>
      <c r="BE29" s="272">
        <v>2.3646170000000001E-2</v>
      </c>
      <c r="BF29" s="272">
        <v>2.2737586000000001E-2</v>
      </c>
      <c r="BG29" s="272">
        <v>2.0483600000000001E-2</v>
      </c>
      <c r="BH29" s="272">
        <v>1.8067400000000001E-2</v>
      </c>
      <c r="BI29" s="272">
        <v>1.44624E-2</v>
      </c>
      <c r="BJ29" s="360">
        <v>1.33104E-2</v>
      </c>
      <c r="BK29" s="360">
        <v>1.3119499999999999E-2</v>
      </c>
      <c r="BL29" s="360">
        <v>1.4663900000000001E-2</v>
      </c>
      <c r="BM29" s="360">
        <v>2.08582E-2</v>
      </c>
      <c r="BN29" s="360">
        <v>2.3453499999999999E-2</v>
      </c>
      <c r="BO29" s="360">
        <v>2.5854499999999999E-2</v>
      </c>
      <c r="BP29" s="360">
        <v>2.6422999999999999E-2</v>
      </c>
      <c r="BQ29" s="360">
        <v>2.7274400000000001E-2</v>
      </c>
      <c r="BR29" s="360">
        <v>2.6451499999999999E-2</v>
      </c>
      <c r="BS29" s="360">
        <v>2.3758499999999998E-2</v>
      </c>
      <c r="BT29" s="360">
        <v>2.1290799999999999E-2</v>
      </c>
      <c r="BU29" s="360">
        <v>1.7069899999999999E-2</v>
      </c>
      <c r="BV29" s="360">
        <v>1.5682399999999999E-2</v>
      </c>
    </row>
    <row r="30" spans="1:74" ht="12" customHeight="1" x14ac:dyDescent="0.2">
      <c r="A30" s="602" t="s">
        <v>927</v>
      </c>
      <c r="B30" s="603" t="s">
        <v>1265</v>
      </c>
      <c r="C30" s="272">
        <v>4.9851396999999999E-2</v>
      </c>
      <c r="D30" s="272">
        <v>4.5027068000000003E-2</v>
      </c>
      <c r="E30" s="272">
        <v>4.9851396999999999E-2</v>
      </c>
      <c r="F30" s="272">
        <v>4.8243288000000002E-2</v>
      </c>
      <c r="G30" s="272">
        <v>4.9851396999999999E-2</v>
      </c>
      <c r="H30" s="272">
        <v>4.8243288000000002E-2</v>
      </c>
      <c r="I30" s="272">
        <v>4.9851396999999999E-2</v>
      </c>
      <c r="J30" s="272">
        <v>4.9851396999999999E-2</v>
      </c>
      <c r="K30" s="272">
        <v>4.8243288000000002E-2</v>
      </c>
      <c r="L30" s="272">
        <v>4.9851396999999999E-2</v>
      </c>
      <c r="M30" s="272">
        <v>4.8243288000000002E-2</v>
      </c>
      <c r="N30" s="272">
        <v>4.9851396999999999E-2</v>
      </c>
      <c r="O30" s="272">
        <v>3.6989737000000002E-2</v>
      </c>
      <c r="P30" s="272">
        <v>3.3410084999999999E-2</v>
      </c>
      <c r="Q30" s="272">
        <v>3.6989737000000002E-2</v>
      </c>
      <c r="R30" s="272">
        <v>3.5796518999999999E-2</v>
      </c>
      <c r="S30" s="272">
        <v>3.6989737000000002E-2</v>
      </c>
      <c r="T30" s="272">
        <v>3.5796518999999999E-2</v>
      </c>
      <c r="U30" s="272">
        <v>3.6989737000000002E-2</v>
      </c>
      <c r="V30" s="272">
        <v>3.6989737000000002E-2</v>
      </c>
      <c r="W30" s="272">
        <v>3.5796518999999999E-2</v>
      </c>
      <c r="X30" s="272">
        <v>3.6989737000000002E-2</v>
      </c>
      <c r="Y30" s="272">
        <v>3.5796518999999999E-2</v>
      </c>
      <c r="Z30" s="272">
        <v>3.6989737000000002E-2</v>
      </c>
      <c r="AA30" s="272">
        <v>2.9584715000000001E-2</v>
      </c>
      <c r="AB30" s="272">
        <v>2.7676024E-2</v>
      </c>
      <c r="AC30" s="272">
        <v>2.9584715000000001E-2</v>
      </c>
      <c r="AD30" s="272">
        <v>2.8630368999999999E-2</v>
      </c>
      <c r="AE30" s="272">
        <v>2.9584715000000001E-2</v>
      </c>
      <c r="AF30" s="272">
        <v>2.8630368999999999E-2</v>
      </c>
      <c r="AG30" s="272">
        <v>2.9584715000000001E-2</v>
      </c>
      <c r="AH30" s="272">
        <v>2.9584715000000001E-2</v>
      </c>
      <c r="AI30" s="272">
        <v>2.8630368999999999E-2</v>
      </c>
      <c r="AJ30" s="272">
        <v>2.9584715000000001E-2</v>
      </c>
      <c r="AK30" s="272">
        <v>2.8630368999999999E-2</v>
      </c>
      <c r="AL30" s="272">
        <v>2.9584715000000001E-2</v>
      </c>
      <c r="AM30" s="272">
        <v>2.8390141000000001E-2</v>
      </c>
      <c r="AN30" s="272">
        <v>2.5642708E-2</v>
      </c>
      <c r="AO30" s="272">
        <v>2.8390141000000001E-2</v>
      </c>
      <c r="AP30" s="272">
        <v>2.7474330000000002E-2</v>
      </c>
      <c r="AQ30" s="272">
        <v>2.8390141000000001E-2</v>
      </c>
      <c r="AR30" s="272">
        <v>2.7474330000000002E-2</v>
      </c>
      <c r="AS30" s="272">
        <v>2.8390141000000001E-2</v>
      </c>
      <c r="AT30" s="272">
        <v>2.8390141000000001E-2</v>
      </c>
      <c r="AU30" s="272">
        <v>2.7474330000000002E-2</v>
      </c>
      <c r="AV30" s="272">
        <v>2.8390141000000001E-2</v>
      </c>
      <c r="AW30" s="272">
        <v>2.7474330000000002E-2</v>
      </c>
      <c r="AX30" s="272">
        <v>2.8390141000000001E-2</v>
      </c>
      <c r="AY30" s="272">
        <v>3.2705442000000001E-2</v>
      </c>
      <c r="AZ30" s="272">
        <v>2.9540398999999998E-2</v>
      </c>
      <c r="BA30" s="272">
        <v>3.2705442000000001E-2</v>
      </c>
      <c r="BB30" s="272">
        <v>3.1650428000000001E-2</v>
      </c>
      <c r="BC30" s="272">
        <v>3.2705442000000001E-2</v>
      </c>
      <c r="BD30" s="272">
        <v>3.1650428000000001E-2</v>
      </c>
      <c r="BE30" s="272">
        <v>3.2705442000000001E-2</v>
      </c>
      <c r="BF30" s="272">
        <v>3.2705442000000001E-2</v>
      </c>
      <c r="BG30" s="272">
        <v>3.3872419060999998E-2</v>
      </c>
      <c r="BH30" s="272">
        <v>3.5001498983E-2</v>
      </c>
      <c r="BI30" s="272">
        <v>3.3872419060999998E-2</v>
      </c>
      <c r="BJ30" s="360">
        <v>3.5001499999999998E-2</v>
      </c>
      <c r="BK30" s="360">
        <v>3.5001499999999998E-2</v>
      </c>
      <c r="BL30" s="360">
        <v>3.5001499999999998E-2</v>
      </c>
      <c r="BM30" s="360">
        <v>3.5001499999999998E-2</v>
      </c>
      <c r="BN30" s="360">
        <v>3.5001499999999998E-2</v>
      </c>
      <c r="BO30" s="360">
        <v>3.5001499999999998E-2</v>
      </c>
      <c r="BP30" s="360">
        <v>3.5001499999999998E-2</v>
      </c>
      <c r="BQ30" s="360">
        <v>3.5001499999999998E-2</v>
      </c>
      <c r="BR30" s="360">
        <v>3.5001499999999998E-2</v>
      </c>
      <c r="BS30" s="360">
        <v>3.5001499999999998E-2</v>
      </c>
      <c r="BT30" s="360">
        <v>3.5001499999999998E-2</v>
      </c>
      <c r="BU30" s="360">
        <v>3.5001499999999998E-2</v>
      </c>
      <c r="BV30" s="360">
        <v>3.5001499999999998E-2</v>
      </c>
    </row>
    <row r="31" spans="1:74" ht="12" customHeight="1" x14ac:dyDescent="0.2">
      <c r="A31" s="601" t="s">
        <v>26</v>
      </c>
      <c r="B31" s="603" t="s">
        <v>485</v>
      </c>
      <c r="C31" s="272">
        <v>5.9150925E-2</v>
      </c>
      <c r="D31" s="272">
        <v>5.4355163999999997E-2</v>
      </c>
      <c r="E31" s="272">
        <v>6.1847447999999999E-2</v>
      </c>
      <c r="F31" s="272">
        <v>6.0942544000000001E-2</v>
      </c>
      <c r="G31" s="272">
        <v>6.3682947000000004E-2</v>
      </c>
      <c r="H31" s="272">
        <v>6.2107620000000002E-2</v>
      </c>
      <c r="I31" s="272">
        <v>6.4319802999999995E-2</v>
      </c>
      <c r="J31" s="272">
        <v>6.4272729000000001E-2</v>
      </c>
      <c r="K31" s="272">
        <v>6.1749497E-2</v>
      </c>
      <c r="L31" s="272">
        <v>6.2765587999999997E-2</v>
      </c>
      <c r="M31" s="272">
        <v>5.9405080999999998E-2</v>
      </c>
      <c r="N31" s="272">
        <v>6.0886179999999998E-2</v>
      </c>
      <c r="O31" s="272">
        <v>4.6791566999999999E-2</v>
      </c>
      <c r="P31" s="272">
        <v>4.3515732000000001E-2</v>
      </c>
      <c r="Q31" s="272">
        <v>5.0313006E-2</v>
      </c>
      <c r="R31" s="272">
        <v>5.0270322999999999E-2</v>
      </c>
      <c r="S31" s="272">
        <v>5.2764776999999999E-2</v>
      </c>
      <c r="T31" s="272">
        <v>5.1683640000000003E-2</v>
      </c>
      <c r="U31" s="272">
        <v>5.3773082E-2</v>
      </c>
      <c r="V31" s="272">
        <v>5.3737144000000001E-2</v>
      </c>
      <c r="W31" s="272">
        <v>5.1212230999999997E-2</v>
      </c>
      <c r="X31" s="272">
        <v>5.1361272999999999E-2</v>
      </c>
      <c r="Y31" s="272">
        <v>4.8154219999999998E-2</v>
      </c>
      <c r="Z31" s="272">
        <v>4.8752631999999997E-2</v>
      </c>
      <c r="AA31" s="272">
        <v>4.0974417999999999E-2</v>
      </c>
      <c r="AB31" s="272">
        <v>4.0335132000000003E-2</v>
      </c>
      <c r="AC31" s="272">
        <v>4.5680999E-2</v>
      </c>
      <c r="AD31" s="272">
        <v>4.6280503000000001E-2</v>
      </c>
      <c r="AE31" s="272">
        <v>4.89092E-2</v>
      </c>
      <c r="AF31" s="272">
        <v>4.8389622E-2</v>
      </c>
      <c r="AG31" s="272">
        <v>5.0129448E-2</v>
      </c>
      <c r="AH31" s="272">
        <v>4.9625635000000001E-2</v>
      </c>
      <c r="AI31" s="272">
        <v>4.6739778000000003E-2</v>
      </c>
      <c r="AJ31" s="272">
        <v>4.6229911999999998E-2</v>
      </c>
      <c r="AK31" s="272">
        <v>4.2727487000000001E-2</v>
      </c>
      <c r="AL31" s="272">
        <v>4.2818097999999999E-2</v>
      </c>
      <c r="AM31" s="272">
        <v>4.1450169000000002E-2</v>
      </c>
      <c r="AN31" s="272">
        <v>3.9535977999999999E-2</v>
      </c>
      <c r="AO31" s="272">
        <v>4.7463142E-2</v>
      </c>
      <c r="AP31" s="272">
        <v>4.8275800000000001E-2</v>
      </c>
      <c r="AQ31" s="272">
        <v>5.1108744999999997E-2</v>
      </c>
      <c r="AR31" s="272">
        <v>5.0742939000000001E-2</v>
      </c>
      <c r="AS31" s="272">
        <v>5.2201315999999998E-2</v>
      </c>
      <c r="AT31" s="272">
        <v>5.1552235000000002E-2</v>
      </c>
      <c r="AU31" s="272">
        <v>4.8446837E-2</v>
      </c>
      <c r="AV31" s="272">
        <v>4.7595498E-2</v>
      </c>
      <c r="AW31" s="272">
        <v>4.3131812999999998E-2</v>
      </c>
      <c r="AX31" s="272">
        <v>4.3328420999999999E-2</v>
      </c>
      <c r="AY31" s="272">
        <v>4.7803799000000001E-2</v>
      </c>
      <c r="AZ31" s="272">
        <v>4.5467704999999997E-2</v>
      </c>
      <c r="BA31" s="272">
        <v>5.4083178000000003E-2</v>
      </c>
      <c r="BB31" s="272">
        <v>5.5363967E-2</v>
      </c>
      <c r="BC31" s="272">
        <v>5.8613261999999999E-2</v>
      </c>
      <c r="BD31" s="272">
        <v>5.7936690999999998E-2</v>
      </c>
      <c r="BE31" s="272">
        <v>5.9714900000000001E-2</v>
      </c>
      <c r="BF31" s="272">
        <v>5.8806315999999997E-2</v>
      </c>
      <c r="BG31" s="272">
        <v>5.8603500000000003E-2</v>
      </c>
      <c r="BH31" s="272">
        <v>5.7458000000000002E-2</v>
      </c>
      <c r="BI31" s="272">
        <v>5.2582299999999998E-2</v>
      </c>
      <c r="BJ31" s="360">
        <v>5.2700900000000002E-2</v>
      </c>
      <c r="BK31" s="360">
        <v>5.2510000000000001E-2</v>
      </c>
      <c r="BL31" s="360">
        <v>5.4054499999999998E-2</v>
      </c>
      <c r="BM31" s="360">
        <v>6.0248799999999998E-2</v>
      </c>
      <c r="BN31" s="360">
        <v>6.2843999999999997E-2</v>
      </c>
      <c r="BO31" s="360">
        <v>6.52451E-2</v>
      </c>
      <c r="BP31" s="360">
        <v>6.5813499999999997E-2</v>
      </c>
      <c r="BQ31" s="360">
        <v>6.6665000000000002E-2</v>
      </c>
      <c r="BR31" s="360">
        <v>6.5842100000000001E-2</v>
      </c>
      <c r="BS31" s="360">
        <v>6.31491E-2</v>
      </c>
      <c r="BT31" s="360">
        <v>6.0681400000000003E-2</v>
      </c>
      <c r="BU31" s="360">
        <v>5.6460499999999997E-2</v>
      </c>
      <c r="BV31" s="360">
        <v>5.5072900000000001E-2</v>
      </c>
    </row>
    <row r="32" spans="1:74" ht="12" customHeight="1" x14ac:dyDescent="0.2">
      <c r="A32" s="601"/>
      <c r="B32" s="170" t="s">
        <v>489</v>
      </c>
      <c r="C32" s="239"/>
      <c r="D32" s="239"/>
      <c r="E32" s="239"/>
      <c r="F32" s="239"/>
      <c r="G32" s="239"/>
      <c r="H32" s="239"/>
      <c r="I32" s="239"/>
      <c r="J32" s="239"/>
      <c r="K32" s="239"/>
      <c r="L32" s="239"/>
      <c r="M32" s="239"/>
      <c r="N32" s="239"/>
      <c r="O32" s="239"/>
      <c r="P32" s="239"/>
      <c r="Q32" s="239"/>
      <c r="R32" s="239"/>
      <c r="S32" s="239"/>
      <c r="T32" s="239"/>
      <c r="U32" s="239"/>
      <c r="V32" s="239"/>
      <c r="W32" s="239"/>
      <c r="X32" s="239"/>
      <c r="Y32" s="239"/>
      <c r="Z32" s="239"/>
      <c r="AA32" s="239"/>
      <c r="AB32" s="239"/>
      <c r="AC32" s="239"/>
      <c r="AD32" s="239"/>
      <c r="AE32" s="239"/>
      <c r="AF32" s="239"/>
      <c r="AG32" s="239"/>
      <c r="AH32" s="239"/>
      <c r="AI32" s="239"/>
      <c r="AJ32" s="239"/>
      <c r="AK32" s="239"/>
      <c r="AL32" s="239"/>
      <c r="AM32" s="239"/>
      <c r="AN32" s="239"/>
      <c r="AO32" s="239"/>
      <c r="AP32" s="239"/>
      <c r="AQ32" s="239"/>
      <c r="AR32" s="239"/>
      <c r="AS32" s="239"/>
      <c r="AT32" s="239"/>
      <c r="AU32" s="239"/>
      <c r="AV32" s="239"/>
      <c r="AW32" s="239"/>
      <c r="AX32" s="239"/>
      <c r="AY32" s="239"/>
      <c r="AZ32" s="239"/>
      <c r="BA32" s="239"/>
      <c r="BB32" s="239"/>
      <c r="BC32" s="239"/>
      <c r="BD32" s="239"/>
      <c r="BE32" s="239"/>
      <c r="BF32" s="239"/>
      <c r="BG32" s="239"/>
      <c r="BH32" s="239"/>
      <c r="BI32" s="239"/>
      <c r="BJ32" s="362"/>
      <c r="BK32" s="362"/>
      <c r="BL32" s="362"/>
      <c r="BM32" s="362"/>
      <c r="BN32" s="362"/>
      <c r="BO32" s="362"/>
      <c r="BP32" s="362"/>
      <c r="BQ32" s="362"/>
      <c r="BR32" s="362"/>
      <c r="BS32" s="362"/>
      <c r="BT32" s="362"/>
      <c r="BU32" s="362"/>
      <c r="BV32" s="362"/>
    </row>
    <row r="33" spans="1:74" ht="12" customHeight="1" x14ac:dyDescent="0.2">
      <c r="A33" s="601" t="s">
        <v>47</v>
      </c>
      <c r="B33" s="603" t="s">
        <v>1269</v>
      </c>
      <c r="C33" s="272">
        <v>1.1812645379E-2</v>
      </c>
      <c r="D33" s="272">
        <v>1.0606495244E-2</v>
      </c>
      <c r="E33" s="272">
        <v>1.5686886268000001E-2</v>
      </c>
      <c r="F33" s="272">
        <v>1.484943536E-2</v>
      </c>
      <c r="G33" s="272">
        <v>1.6691441578999999E-2</v>
      </c>
      <c r="H33" s="272">
        <v>1.6070156503000001E-2</v>
      </c>
      <c r="I33" s="272">
        <v>1.6944659553999999E-2</v>
      </c>
      <c r="J33" s="272">
        <v>2.1473368361E-2</v>
      </c>
      <c r="K33" s="272">
        <v>1.9925849823E-2</v>
      </c>
      <c r="L33" s="272">
        <v>1.8404681623000001E-2</v>
      </c>
      <c r="M33" s="272">
        <v>1.6568232735000001E-2</v>
      </c>
      <c r="N33" s="272">
        <v>1.8973394785999999E-2</v>
      </c>
      <c r="O33" s="272">
        <v>6.7337281500999997E-3</v>
      </c>
      <c r="P33" s="272">
        <v>1.2654656812999999E-2</v>
      </c>
      <c r="Q33" s="272">
        <v>1.4760347226E-2</v>
      </c>
      <c r="R33" s="272">
        <v>1.6945672517999999E-2</v>
      </c>
      <c r="S33" s="272">
        <v>1.9436498151000001E-2</v>
      </c>
      <c r="T33" s="272">
        <v>2.2605151648000001E-2</v>
      </c>
      <c r="U33" s="272">
        <v>2.117251409E-2</v>
      </c>
      <c r="V33" s="272">
        <v>2.1933299154999999E-2</v>
      </c>
      <c r="W33" s="272">
        <v>2.2070553885E-2</v>
      </c>
      <c r="X33" s="272">
        <v>1.9844109012E-2</v>
      </c>
      <c r="Y33" s="272">
        <v>1.7367468689999999E-2</v>
      </c>
      <c r="Z33" s="272">
        <v>1.9721034326E-2</v>
      </c>
      <c r="AA33" s="272">
        <v>1.3480141193000001E-2</v>
      </c>
      <c r="AB33" s="272">
        <v>1.7223531180000001E-2</v>
      </c>
      <c r="AC33" s="272">
        <v>1.9639679197E-2</v>
      </c>
      <c r="AD33" s="272">
        <v>1.8984493242000001E-2</v>
      </c>
      <c r="AE33" s="272">
        <v>2.5186635446E-2</v>
      </c>
      <c r="AF33" s="272">
        <v>2.4381167012E-2</v>
      </c>
      <c r="AG33" s="272">
        <v>2.8528320324E-2</v>
      </c>
      <c r="AH33" s="272">
        <v>2.9784244889E-2</v>
      </c>
      <c r="AI33" s="272">
        <v>2.9911172755999998E-2</v>
      </c>
      <c r="AJ33" s="272">
        <v>2.7369892073000002E-2</v>
      </c>
      <c r="AK33" s="272">
        <v>2.9125939922000001E-2</v>
      </c>
      <c r="AL33" s="272">
        <v>2.7251442112E-2</v>
      </c>
      <c r="AM33" s="272">
        <v>1.5929332684999999E-2</v>
      </c>
      <c r="AN33" s="272">
        <v>1.5584395382E-2</v>
      </c>
      <c r="AO33" s="272">
        <v>2.2017435359000002E-2</v>
      </c>
      <c r="AP33" s="272">
        <v>2.2915228639000002E-2</v>
      </c>
      <c r="AQ33" s="272">
        <v>2.8354468930000001E-2</v>
      </c>
      <c r="AR33" s="272">
        <v>2.8122033093000001E-2</v>
      </c>
      <c r="AS33" s="272">
        <v>2.6249716369999999E-2</v>
      </c>
      <c r="AT33" s="272">
        <v>2.7889297136E-2</v>
      </c>
      <c r="AU33" s="272">
        <v>2.4009643726999999E-2</v>
      </c>
      <c r="AV33" s="272">
        <v>2.3757052588E-2</v>
      </c>
      <c r="AW33" s="272">
        <v>2.2206163272E-2</v>
      </c>
      <c r="AX33" s="272">
        <v>2.3452714994999999E-2</v>
      </c>
      <c r="AY33" s="272">
        <v>1.6163526393000002E-2</v>
      </c>
      <c r="AZ33" s="272">
        <v>1.6533779681000001E-2</v>
      </c>
      <c r="BA33" s="272">
        <v>2.1467816367000001E-2</v>
      </c>
      <c r="BB33" s="272">
        <v>2.0834430867999999E-2</v>
      </c>
      <c r="BC33" s="272">
        <v>2.3787309454E-2</v>
      </c>
      <c r="BD33" s="272">
        <v>2.3512205162000002E-2</v>
      </c>
      <c r="BE33" s="272">
        <v>2.3754935782999999E-2</v>
      </c>
      <c r="BF33" s="272">
        <v>2.4326633866000001E-2</v>
      </c>
      <c r="BG33" s="272">
        <v>2.3300288919999999E-2</v>
      </c>
      <c r="BH33" s="272">
        <v>2.62037E-2</v>
      </c>
      <c r="BI33" s="272">
        <v>3.0332600000000001E-2</v>
      </c>
      <c r="BJ33" s="360">
        <v>3.2504699999999997E-2</v>
      </c>
      <c r="BK33" s="360">
        <v>2.0934600000000001E-2</v>
      </c>
      <c r="BL33" s="360">
        <v>2.0590500000000001E-2</v>
      </c>
      <c r="BM33" s="360">
        <v>2.4895299999999999E-2</v>
      </c>
      <c r="BN33" s="360">
        <v>2.66523E-2</v>
      </c>
      <c r="BO33" s="360">
        <v>2.83611E-2</v>
      </c>
      <c r="BP33" s="360">
        <v>3.0393699999999999E-2</v>
      </c>
      <c r="BQ33" s="360">
        <v>3.2541800000000003E-2</v>
      </c>
      <c r="BR33" s="360">
        <v>3.2766299999999998E-2</v>
      </c>
      <c r="BS33" s="360">
        <v>3.2208300000000002E-2</v>
      </c>
      <c r="BT33" s="360">
        <v>3.2332699999999999E-2</v>
      </c>
      <c r="BU33" s="360">
        <v>3.3139299999999997E-2</v>
      </c>
      <c r="BV33" s="360">
        <v>3.5476300000000002E-2</v>
      </c>
    </row>
    <row r="34" spans="1:74" ht="12" customHeight="1" x14ac:dyDescent="0.2">
      <c r="A34" s="601" t="s">
        <v>490</v>
      </c>
      <c r="B34" s="603" t="s">
        <v>1268</v>
      </c>
      <c r="C34" s="272">
        <v>8.6563356564999999E-2</v>
      </c>
      <c r="D34" s="272">
        <v>8.2025010334000004E-2</v>
      </c>
      <c r="E34" s="272">
        <v>8.7389542284999996E-2</v>
      </c>
      <c r="F34" s="272">
        <v>8.9260558397000006E-2</v>
      </c>
      <c r="G34" s="272">
        <v>9.3475435152999997E-2</v>
      </c>
      <c r="H34" s="272">
        <v>9.1573026907999996E-2</v>
      </c>
      <c r="I34" s="272">
        <v>9.5354526903999995E-2</v>
      </c>
      <c r="J34" s="272">
        <v>9.4922008902999996E-2</v>
      </c>
      <c r="K34" s="272">
        <v>8.8327682446999997E-2</v>
      </c>
      <c r="L34" s="272">
        <v>9.5832104735999998E-2</v>
      </c>
      <c r="M34" s="272">
        <v>9.1282670792999995E-2</v>
      </c>
      <c r="N34" s="272">
        <v>9.3668347422999995E-2</v>
      </c>
      <c r="O34" s="272">
        <v>8.7215258251999994E-2</v>
      </c>
      <c r="P34" s="272">
        <v>8.2445597275999996E-2</v>
      </c>
      <c r="Q34" s="272">
        <v>9.1884278363999997E-2</v>
      </c>
      <c r="R34" s="272">
        <v>8.7959092759999996E-2</v>
      </c>
      <c r="S34" s="272">
        <v>9.6156113094000004E-2</v>
      </c>
      <c r="T34" s="272">
        <v>9.3931140635999999E-2</v>
      </c>
      <c r="U34" s="272">
        <v>9.6555769178000003E-2</v>
      </c>
      <c r="V34" s="272">
        <v>9.7168823256E-2</v>
      </c>
      <c r="W34" s="272">
        <v>9.3387586819000001E-2</v>
      </c>
      <c r="X34" s="272">
        <v>9.4067471856000007E-2</v>
      </c>
      <c r="Y34" s="272">
        <v>9.1923023874999996E-2</v>
      </c>
      <c r="Z34" s="272">
        <v>9.2441769081999997E-2</v>
      </c>
      <c r="AA34" s="272">
        <v>8.7733089035999995E-2</v>
      </c>
      <c r="AB34" s="272">
        <v>8.9768564287999994E-2</v>
      </c>
      <c r="AC34" s="272">
        <v>9.5858798231999998E-2</v>
      </c>
      <c r="AD34" s="272">
        <v>8.8837490421000004E-2</v>
      </c>
      <c r="AE34" s="272">
        <v>9.6891450886E-2</v>
      </c>
      <c r="AF34" s="272">
        <v>9.6822931422999997E-2</v>
      </c>
      <c r="AG34" s="272">
        <v>9.9067499313999996E-2</v>
      </c>
      <c r="AH34" s="272">
        <v>0.10034754707</v>
      </c>
      <c r="AI34" s="272">
        <v>9.3953449974E-2</v>
      </c>
      <c r="AJ34" s="272">
        <v>9.5402461962000001E-2</v>
      </c>
      <c r="AK34" s="272">
        <v>9.4155181150999995E-2</v>
      </c>
      <c r="AL34" s="272">
        <v>9.9202271894999999E-2</v>
      </c>
      <c r="AM34" s="272">
        <v>9.0090498988000006E-2</v>
      </c>
      <c r="AN34" s="272">
        <v>8.3763718873999998E-2</v>
      </c>
      <c r="AO34" s="272">
        <v>9.5105183482999997E-2</v>
      </c>
      <c r="AP34" s="272">
        <v>9.3409503323999998E-2</v>
      </c>
      <c r="AQ34" s="272">
        <v>9.947732259E-2</v>
      </c>
      <c r="AR34" s="272">
        <v>9.9452078467999999E-2</v>
      </c>
      <c r="AS34" s="272">
        <v>9.8064061529000005E-2</v>
      </c>
      <c r="AT34" s="272">
        <v>0.10200010287</v>
      </c>
      <c r="AU34" s="272">
        <v>9.5324753117000005E-2</v>
      </c>
      <c r="AV34" s="272">
        <v>9.8718395336999998E-2</v>
      </c>
      <c r="AW34" s="272">
        <v>9.6620798879000006E-2</v>
      </c>
      <c r="AX34" s="272">
        <v>9.6352488888000007E-2</v>
      </c>
      <c r="AY34" s="272">
        <v>9.7092271620999995E-2</v>
      </c>
      <c r="AZ34" s="272">
        <v>8.0248325029000006E-2</v>
      </c>
      <c r="BA34" s="272">
        <v>9.5175885485E-2</v>
      </c>
      <c r="BB34" s="272">
        <v>8.7543769480000005E-2</v>
      </c>
      <c r="BC34" s="272">
        <v>0.10186985114</v>
      </c>
      <c r="BD34" s="272">
        <v>9.6921077839000003E-2</v>
      </c>
      <c r="BE34" s="272">
        <v>0.10024125533</v>
      </c>
      <c r="BF34" s="272">
        <v>0.10366049586999999</v>
      </c>
      <c r="BG34" s="272">
        <v>9.5197900000000002E-2</v>
      </c>
      <c r="BH34" s="272">
        <v>0.10008019999999999</v>
      </c>
      <c r="BI34" s="272">
        <v>9.4933500000000004E-2</v>
      </c>
      <c r="BJ34" s="360">
        <v>9.7469700000000006E-2</v>
      </c>
      <c r="BK34" s="360">
        <v>9.0282899999999999E-2</v>
      </c>
      <c r="BL34" s="360">
        <v>8.5825700000000005E-2</v>
      </c>
      <c r="BM34" s="360">
        <v>9.8483799999999996E-2</v>
      </c>
      <c r="BN34" s="360">
        <v>9.3594200000000002E-2</v>
      </c>
      <c r="BO34" s="360">
        <v>0.1020025</v>
      </c>
      <c r="BP34" s="360">
        <v>0.1004574</v>
      </c>
      <c r="BQ34" s="360">
        <v>0.10125439999999999</v>
      </c>
      <c r="BR34" s="360">
        <v>0.1020182</v>
      </c>
      <c r="BS34" s="360">
        <v>9.3340400000000004E-2</v>
      </c>
      <c r="BT34" s="360">
        <v>9.7735299999999997E-2</v>
      </c>
      <c r="BU34" s="360">
        <v>9.3473200000000006E-2</v>
      </c>
      <c r="BV34" s="360">
        <v>0.1002159</v>
      </c>
    </row>
    <row r="35" spans="1:74" ht="12" customHeight="1" x14ac:dyDescent="0.2">
      <c r="A35" s="601" t="s">
        <v>491</v>
      </c>
      <c r="B35" s="603" t="s">
        <v>485</v>
      </c>
      <c r="C35" s="272">
        <v>9.8376001943999994E-2</v>
      </c>
      <c r="D35" s="272">
        <v>9.2631505577999998E-2</v>
      </c>
      <c r="E35" s="272">
        <v>0.10307642855</v>
      </c>
      <c r="F35" s="272">
        <v>0.10410999376000001</v>
      </c>
      <c r="G35" s="272">
        <v>0.11016687673</v>
      </c>
      <c r="H35" s="272">
        <v>0.10764318341</v>
      </c>
      <c r="I35" s="272">
        <v>0.11229918646000001</v>
      </c>
      <c r="J35" s="272">
        <v>0.11639537726</v>
      </c>
      <c r="K35" s="272">
        <v>0.10825353226999999</v>
      </c>
      <c r="L35" s="272">
        <v>0.11423678635999999</v>
      </c>
      <c r="M35" s="272">
        <v>0.10785090353</v>
      </c>
      <c r="N35" s="272">
        <v>0.11264174221000001</v>
      </c>
      <c r="O35" s="272">
        <v>9.3948986402000001E-2</v>
      </c>
      <c r="P35" s="272">
        <v>9.5100254088999997E-2</v>
      </c>
      <c r="Q35" s="272">
        <v>0.10664462559</v>
      </c>
      <c r="R35" s="272">
        <v>0.10490476528000001</v>
      </c>
      <c r="S35" s="272">
        <v>0.11559261125</v>
      </c>
      <c r="T35" s="272">
        <v>0.11653629228</v>
      </c>
      <c r="U35" s="272">
        <v>0.11772828327</v>
      </c>
      <c r="V35" s="272">
        <v>0.11910212241</v>
      </c>
      <c r="W35" s="272">
        <v>0.1154581407</v>
      </c>
      <c r="X35" s="272">
        <v>0.11391158087</v>
      </c>
      <c r="Y35" s="272">
        <v>0.10929049256999999</v>
      </c>
      <c r="Z35" s="272">
        <v>0.11216280341</v>
      </c>
      <c r="AA35" s="272">
        <v>0.10121323023000001</v>
      </c>
      <c r="AB35" s="272">
        <v>0.10699209547000001</v>
      </c>
      <c r="AC35" s="272">
        <v>0.11549847743</v>
      </c>
      <c r="AD35" s="272">
        <v>0.10782198366</v>
      </c>
      <c r="AE35" s="272">
        <v>0.12207808633</v>
      </c>
      <c r="AF35" s="272">
        <v>0.12120409844</v>
      </c>
      <c r="AG35" s="272">
        <v>0.12759581964</v>
      </c>
      <c r="AH35" s="272">
        <v>0.13013179195999999</v>
      </c>
      <c r="AI35" s="272">
        <v>0.12386462273</v>
      </c>
      <c r="AJ35" s="272">
        <v>0.12277235404</v>
      </c>
      <c r="AK35" s="272">
        <v>0.12328112107</v>
      </c>
      <c r="AL35" s="272">
        <v>0.12645371401</v>
      </c>
      <c r="AM35" s="272">
        <v>0.10601983166999999</v>
      </c>
      <c r="AN35" s="272">
        <v>9.9348114256E-2</v>
      </c>
      <c r="AO35" s="272">
        <v>0.11712261884</v>
      </c>
      <c r="AP35" s="272">
        <v>0.11632473196</v>
      </c>
      <c r="AQ35" s="272">
        <v>0.12783179151999999</v>
      </c>
      <c r="AR35" s="272">
        <v>0.12757411156000001</v>
      </c>
      <c r="AS35" s="272">
        <v>0.12431377790000001</v>
      </c>
      <c r="AT35" s="272">
        <v>0.12988939999999999</v>
      </c>
      <c r="AU35" s="272">
        <v>0.11933439684</v>
      </c>
      <c r="AV35" s="272">
        <v>0.12247544792999999</v>
      </c>
      <c r="AW35" s="272">
        <v>0.11882696215000001</v>
      </c>
      <c r="AX35" s="272">
        <v>0.11980520388</v>
      </c>
      <c r="AY35" s="272">
        <v>0.11325579801000001</v>
      </c>
      <c r="AZ35" s="272">
        <v>9.6782104709999997E-2</v>
      </c>
      <c r="BA35" s="272">
        <v>0.11664370185</v>
      </c>
      <c r="BB35" s="272">
        <v>0.10837820035</v>
      </c>
      <c r="BC35" s="272">
        <v>0.12565716060000001</v>
      </c>
      <c r="BD35" s="272">
        <v>0.120433283</v>
      </c>
      <c r="BE35" s="272">
        <v>0.12399619111</v>
      </c>
      <c r="BF35" s="272">
        <v>0.12798712973000001</v>
      </c>
      <c r="BG35" s="272">
        <v>0.1221001</v>
      </c>
      <c r="BH35" s="272">
        <v>0.1262839</v>
      </c>
      <c r="BI35" s="272">
        <v>0.12526609999999999</v>
      </c>
      <c r="BJ35" s="360">
        <v>0.12997449999999999</v>
      </c>
      <c r="BK35" s="360">
        <v>0.1112176</v>
      </c>
      <c r="BL35" s="360">
        <v>0.1064162</v>
      </c>
      <c r="BM35" s="360">
        <v>0.12337910000000001</v>
      </c>
      <c r="BN35" s="360">
        <v>0.1202464</v>
      </c>
      <c r="BO35" s="360">
        <v>0.1303636</v>
      </c>
      <c r="BP35" s="360">
        <v>0.1308511</v>
      </c>
      <c r="BQ35" s="360">
        <v>0.1337962</v>
      </c>
      <c r="BR35" s="360">
        <v>0.1347845</v>
      </c>
      <c r="BS35" s="360">
        <v>0.12554879999999999</v>
      </c>
      <c r="BT35" s="360">
        <v>0.13006789999999999</v>
      </c>
      <c r="BU35" s="360">
        <v>0.12661240000000001</v>
      </c>
      <c r="BV35" s="360">
        <v>0.13569210000000001</v>
      </c>
    </row>
    <row r="36" spans="1:74" s="169" customFormat="1" ht="12" customHeight="1" x14ac:dyDescent="0.2">
      <c r="A36" s="132"/>
      <c r="B36" s="170" t="s">
        <v>492</v>
      </c>
      <c r="C36" s="171"/>
      <c r="D36" s="171"/>
      <c r="E36" s="171"/>
      <c r="F36" s="171"/>
      <c r="G36" s="171"/>
      <c r="H36" s="171"/>
      <c r="I36" s="171"/>
      <c r="J36" s="171"/>
      <c r="K36" s="171"/>
      <c r="L36" s="171"/>
      <c r="M36" s="171"/>
      <c r="N36" s="171"/>
      <c r="O36" s="171"/>
      <c r="P36" s="171"/>
      <c r="Q36" s="171"/>
      <c r="R36" s="171"/>
      <c r="S36" s="171"/>
      <c r="T36" s="171"/>
      <c r="U36" s="171"/>
      <c r="V36" s="171"/>
      <c r="W36" s="171"/>
      <c r="X36" s="171"/>
      <c r="Y36" s="171"/>
      <c r="Z36" s="171"/>
      <c r="AA36" s="171"/>
      <c r="AB36" s="171"/>
      <c r="AC36" s="171"/>
      <c r="AD36" s="171"/>
      <c r="AE36" s="171"/>
      <c r="AF36" s="171"/>
      <c r="AG36" s="171"/>
      <c r="AH36" s="171"/>
      <c r="AI36" s="171"/>
      <c r="AJ36" s="171"/>
      <c r="AK36" s="171"/>
      <c r="AL36" s="171"/>
      <c r="AM36" s="171"/>
      <c r="AN36" s="171"/>
      <c r="AO36" s="171"/>
      <c r="AP36" s="171"/>
      <c r="AQ36" s="171"/>
      <c r="AR36" s="171"/>
      <c r="AS36" s="171"/>
      <c r="AT36" s="171"/>
      <c r="AU36" s="171"/>
      <c r="AV36" s="171"/>
      <c r="AW36" s="171"/>
      <c r="AX36" s="171"/>
      <c r="AY36" s="171"/>
      <c r="AZ36" s="171"/>
      <c r="BA36" s="171"/>
      <c r="BB36" s="171"/>
      <c r="BC36" s="171"/>
      <c r="BD36" s="171"/>
      <c r="BE36" s="171"/>
      <c r="BF36" s="171"/>
      <c r="BG36" s="171"/>
      <c r="BH36" s="171"/>
      <c r="BI36" s="171"/>
      <c r="BJ36" s="421"/>
      <c r="BK36" s="421"/>
      <c r="BL36" s="421"/>
      <c r="BM36" s="421"/>
      <c r="BN36" s="421"/>
      <c r="BO36" s="421"/>
      <c r="BP36" s="421"/>
      <c r="BQ36" s="421"/>
      <c r="BR36" s="421"/>
      <c r="BS36" s="421"/>
      <c r="BT36" s="421"/>
      <c r="BU36" s="421"/>
      <c r="BV36" s="421"/>
    </row>
    <row r="37" spans="1:74" s="169" customFormat="1" ht="12" customHeight="1" x14ac:dyDescent="0.2">
      <c r="A37" s="601" t="s">
        <v>47</v>
      </c>
      <c r="B37" s="603" t="s">
        <v>1269</v>
      </c>
      <c r="C37" s="272">
        <v>1.1812645379E-2</v>
      </c>
      <c r="D37" s="272">
        <v>1.0606495244E-2</v>
      </c>
      <c r="E37" s="272">
        <v>1.5686886268000001E-2</v>
      </c>
      <c r="F37" s="272">
        <v>1.484943536E-2</v>
      </c>
      <c r="G37" s="272">
        <v>1.6691441578999999E-2</v>
      </c>
      <c r="H37" s="272">
        <v>1.6070156503000001E-2</v>
      </c>
      <c r="I37" s="272">
        <v>1.6944659553999999E-2</v>
      </c>
      <c r="J37" s="272">
        <v>2.1473368361E-2</v>
      </c>
      <c r="K37" s="272">
        <v>1.9925849823E-2</v>
      </c>
      <c r="L37" s="272">
        <v>1.8404681623000001E-2</v>
      </c>
      <c r="M37" s="272">
        <v>1.6568232735000001E-2</v>
      </c>
      <c r="N37" s="272">
        <v>1.8973394785999999E-2</v>
      </c>
      <c r="O37" s="272">
        <v>6.7337281500999997E-3</v>
      </c>
      <c r="P37" s="272">
        <v>1.2654656812999999E-2</v>
      </c>
      <c r="Q37" s="272">
        <v>1.4760347226E-2</v>
      </c>
      <c r="R37" s="272">
        <v>1.6945672517999999E-2</v>
      </c>
      <c r="S37" s="272">
        <v>1.9436498151000001E-2</v>
      </c>
      <c r="T37" s="272">
        <v>2.2605151648000001E-2</v>
      </c>
      <c r="U37" s="272">
        <v>2.117251409E-2</v>
      </c>
      <c r="V37" s="272">
        <v>2.1933299154999999E-2</v>
      </c>
      <c r="W37" s="272">
        <v>2.2070553885E-2</v>
      </c>
      <c r="X37" s="272">
        <v>1.9844109012E-2</v>
      </c>
      <c r="Y37" s="272">
        <v>1.7367468689999999E-2</v>
      </c>
      <c r="Z37" s="272">
        <v>1.9721034326E-2</v>
      </c>
      <c r="AA37" s="272">
        <v>1.3480141193000001E-2</v>
      </c>
      <c r="AB37" s="272">
        <v>1.7223531180000001E-2</v>
      </c>
      <c r="AC37" s="272">
        <v>1.9639679197E-2</v>
      </c>
      <c r="AD37" s="272">
        <v>1.8984493242000001E-2</v>
      </c>
      <c r="AE37" s="272">
        <v>2.5186635446E-2</v>
      </c>
      <c r="AF37" s="272">
        <v>2.4381167012E-2</v>
      </c>
      <c r="AG37" s="272">
        <v>2.8528320324E-2</v>
      </c>
      <c r="AH37" s="272">
        <v>2.9784244889E-2</v>
      </c>
      <c r="AI37" s="272">
        <v>2.9911172755999998E-2</v>
      </c>
      <c r="AJ37" s="272">
        <v>2.7369892073000002E-2</v>
      </c>
      <c r="AK37" s="272">
        <v>2.9125939922000001E-2</v>
      </c>
      <c r="AL37" s="272">
        <v>2.7251442112E-2</v>
      </c>
      <c r="AM37" s="272">
        <v>1.5929332684999999E-2</v>
      </c>
      <c r="AN37" s="272">
        <v>1.5584395382E-2</v>
      </c>
      <c r="AO37" s="272">
        <v>2.2017435359000002E-2</v>
      </c>
      <c r="AP37" s="272">
        <v>2.2915228639000002E-2</v>
      </c>
      <c r="AQ37" s="272">
        <v>2.8354468930000001E-2</v>
      </c>
      <c r="AR37" s="272">
        <v>2.8122033093000001E-2</v>
      </c>
      <c r="AS37" s="272">
        <v>2.6249716369999999E-2</v>
      </c>
      <c r="AT37" s="272">
        <v>2.7889297136E-2</v>
      </c>
      <c r="AU37" s="272">
        <v>2.4009643726999999E-2</v>
      </c>
      <c r="AV37" s="272">
        <v>2.3757052588E-2</v>
      </c>
      <c r="AW37" s="272">
        <v>2.2206163272E-2</v>
      </c>
      <c r="AX37" s="272">
        <v>2.3452714994999999E-2</v>
      </c>
      <c r="AY37" s="272">
        <v>1.6163526393000002E-2</v>
      </c>
      <c r="AZ37" s="272">
        <v>1.6533779681000001E-2</v>
      </c>
      <c r="BA37" s="272">
        <v>2.1467816367000001E-2</v>
      </c>
      <c r="BB37" s="272">
        <v>2.0834430867999999E-2</v>
      </c>
      <c r="BC37" s="272">
        <v>2.3787309454E-2</v>
      </c>
      <c r="BD37" s="272">
        <v>2.3512205162000002E-2</v>
      </c>
      <c r="BE37" s="272">
        <v>2.3754935782999999E-2</v>
      </c>
      <c r="BF37" s="272">
        <v>2.4326633866000001E-2</v>
      </c>
      <c r="BG37" s="272">
        <v>2.3300288919999999E-2</v>
      </c>
      <c r="BH37" s="272">
        <v>2.62037E-2</v>
      </c>
      <c r="BI37" s="272">
        <v>3.0332600000000001E-2</v>
      </c>
      <c r="BJ37" s="360">
        <v>3.2504699999999997E-2</v>
      </c>
      <c r="BK37" s="360">
        <v>2.0934600000000001E-2</v>
      </c>
      <c r="BL37" s="360">
        <v>2.0590500000000001E-2</v>
      </c>
      <c r="BM37" s="360">
        <v>2.4895299999999999E-2</v>
      </c>
      <c r="BN37" s="360">
        <v>2.66523E-2</v>
      </c>
      <c r="BO37" s="360">
        <v>2.83611E-2</v>
      </c>
      <c r="BP37" s="360">
        <v>3.0393699999999999E-2</v>
      </c>
      <c r="BQ37" s="360">
        <v>3.2541800000000003E-2</v>
      </c>
      <c r="BR37" s="360">
        <v>3.2766299999999998E-2</v>
      </c>
      <c r="BS37" s="360">
        <v>3.2208300000000002E-2</v>
      </c>
      <c r="BT37" s="360">
        <v>3.2332699999999999E-2</v>
      </c>
      <c r="BU37" s="360">
        <v>3.3139299999999997E-2</v>
      </c>
      <c r="BV37" s="360">
        <v>3.5476300000000002E-2</v>
      </c>
    </row>
    <row r="38" spans="1:74" s="169" customFormat="1" ht="12" customHeight="1" x14ac:dyDescent="0.2">
      <c r="A38" s="602" t="s">
        <v>1197</v>
      </c>
      <c r="B38" s="603" t="s">
        <v>1266</v>
      </c>
      <c r="C38" s="272">
        <v>6.2529896000000001E-2</v>
      </c>
      <c r="D38" s="272">
        <v>5.6066194E-2</v>
      </c>
      <c r="E38" s="272">
        <v>6.2441349E-2</v>
      </c>
      <c r="F38" s="272">
        <v>6.1541433999999999E-2</v>
      </c>
      <c r="G38" s="272">
        <v>6.4140648999999994E-2</v>
      </c>
      <c r="H38" s="272">
        <v>6.3656784999999994E-2</v>
      </c>
      <c r="I38" s="272">
        <v>6.5407233999999995E-2</v>
      </c>
      <c r="J38" s="272">
        <v>6.3740805999999997E-2</v>
      </c>
      <c r="K38" s="272">
        <v>6.1842695000000003E-2</v>
      </c>
      <c r="L38" s="272">
        <v>6.3761329000000005E-2</v>
      </c>
      <c r="M38" s="272">
        <v>6.3525557999999996E-2</v>
      </c>
      <c r="N38" s="272">
        <v>6.8460199999999999E-2</v>
      </c>
      <c r="O38" s="272">
        <v>6.5405716000000003E-2</v>
      </c>
      <c r="P38" s="272">
        <v>5.8925323000000002E-2</v>
      </c>
      <c r="Q38" s="272">
        <v>6.4861656000000004E-2</v>
      </c>
      <c r="R38" s="272">
        <v>6.1445791999999999E-2</v>
      </c>
      <c r="S38" s="272">
        <v>6.5349715000000003E-2</v>
      </c>
      <c r="T38" s="272">
        <v>6.5436615000000004E-2</v>
      </c>
      <c r="U38" s="272">
        <v>6.6674594000000004E-2</v>
      </c>
      <c r="V38" s="272">
        <v>6.5622429999999995E-2</v>
      </c>
      <c r="W38" s="272">
        <v>6.2935771000000001E-2</v>
      </c>
      <c r="X38" s="272">
        <v>6.5789846999999999E-2</v>
      </c>
      <c r="Y38" s="272">
        <v>6.5272070000000001E-2</v>
      </c>
      <c r="Z38" s="272">
        <v>6.8322696000000002E-2</v>
      </c>
      <c r="AA38" s="272">
        <v>6.6298613000000006E-2</v>
      </c>
      <c r="AB38" s="272">
        <v>6.2729654999999995E-2</v>
      </c>
      <c r="AC38" s="272">
        <v>6.7480604999999999E-2</v>
      </c>
      <c r="AD38" s="272">
        <v>6.1485958E-2</v>
      </c>
      <c r="AE38" s="272">
        <v>6.6186623E-2</v>
      </c>
      <c r="AF38" s="272">
        <v>6.6442403999999997E-2</v>
      </c>
      <c r="AG38" s="272">
        <v>6.8718651000000006E-2</v>
      </c>
      <c r="AH38" s="272">
        <v>6.9593574000000005E-2</v>
      </c>
      <c r="AI38" s="272">
        <v>6.5618134999999994E-2</v>
      </c>
      <c r="AJ38" s="272">
        <v>6.7715739999999996E-2</v>
      </c>
      <c r="AK38" s="272">
        <v>6.7057971999999993E-2</v>
      </c>
      <c r="AL38" s="272">
        <v>7.1329435999999996E-2</v>
      </c>
      <c r="AM38" s="272">
        <v>7.1065680000000006E-2</v>
      </c>
      <c r="AN38" s="272">
        <v>6.3326939999999998E-2</v>
      </c>
      <c r="AO38" s="272">
        <v>7.0015172000000001E-2</v>
      </c>
      <c r="AP38" s="272">
        <v>6.4113870000000003E-2</v>
      </c>
      <c r="AQ38" s="272">
        <v>6.8976934000000004E-2</v>
      </c>
      <c r="AR38" s="272">
        <v>6.6678670999999995E-2</v>
      </c>
      <c r="AS38" s="272">
        <v>6.7955128000000004E-2</v>
      </c>
      <c r="AT38" s="272">
        <v>7.0744000000000001E-2</v>
      </c>
      <c r="AU38" s="272">
        <v>6.6504052999999994E-2</v>
      </c>
      <c r="AV38" s="272">
        <v>6.9820594999999999E-2</v>
      </c>
      <c r="AW38" s="272">
        <v>7.0769894999999999E-2</v>
      </c>
      <c r="AX38" s="272">
        <v>7.1461034000000007E-2</v>
      </c>
      <c r="AY38" s="272">
        <v>6.9684537000000005E-2</v>
      </c>
      <c r="AZ38" s="272">
        <v>6.3495454000000007E-2</v>
      </c>
      <c r="BA38" s="272">
        <v>6.9307283999999997E-2</v>
      </c>
      <c r="BB38" s="272">
        <v>6.5679794E-2</v>
      </c>
      <c r="BC38" s="272">
        <v>6.9301916000000005E-2</v>
      </c>
      <c r="BD38" s="272">
        <v>6.8712494999999998E-2</v>
      </c>
      <c r="BE38" s="272">
        <v>7.2045933000000006E-2</v>
      </c>
      <c r="BF38" s="272">
        <v>7.2641359000000003E-2</v>
      </c>
      <c r="BG38" s="272">
        <v>6.7270399999999994E-2</v>
      </c>
      <c r="BH38" s="272">
        <v>6.8583099999999994E-2</v>
      </c>
      <c r="BI38" s="272">
        <v>6.8301600000000004E-2</v>
      </c>
      <c r="BJ38" s="360">
        <v>7.0376999999999995E-2</v>
      </c>
      <c r="BK38" s="360">
        <v>6.9190600000000005E-2</v>
      </c>
      <c r="BL38" s="360">
        <v>6.18919E-2</v>
      </c>
      <c r="BM38" s="360">
        <v>7.0189100000000004E-2</v>
      </c>
      <c r="BN38" s="360">
        <v>6.5268199999999998E-2</v>
      </c>
      <c r="BO38" s="360">
        <v>7.0415000000000005E-2</v>
      </c>
      <c r="BP38" s="360">
        <v>6.9157800000000005E-2</v>
      </c>
      <c r="BQ38" s="360">
        <v>6.9829799999999997E-2</v>
      </c>
      <c r="BR38" s="360">
        <v>6.9703000000000001E-2</v>
      </c>
      <c r="BS38" s="360">
        <v>6.5290699999999993E-2</v>
      </c>
      <c r="BT38" s="360">
        <v>6.7321300000000001E-2</v>
      </c>
      <c r="BU38" s="360">
        <v>6.7029900000000003E-2</v>
      </c>
      <c r="BV38" s="360">
        <v>7.1837200000000004E-2</v>
      </c>
    </row>
    <row r="39" spans="1:74" s="169" customFormat="1" ht="12" customHeight="1" x14ac:dyDescent="0.2">
      <c r="A39" s="601" t="s">
        <v>46</v>
      </c>
      <c r="B39" s="603" t="s">
        <v>1268</v>
      </c>
      <c r="C39" s="272">
        <v>8.7972451383E-2</v>
      </c>
      <c r="D39" s="272">
        <v>8.3360224859999998E-2</v>
      </c>
      <c r="E39" s="272">
        <v>8.8812086210999994E-2</v>
      </c>
      <c r="F39" s="272">
        <v>9.0713559060000004E-2</v>
      </c>
      <c r="G39" s="272">
        <v>9.4997044333999997E-2</v>
      </c>
      <c r="H39" s="272">
        <v>9.3063667399999994E-2</v>
      </c>
      <c r="I39" s="272">
        <v>9.6906724124000004E-2</v>
      </c>
      <c r="J39" s="272">
        <v>9.6467162629E-2</v>
      </c>
      <c r="K39" s="272">
        <v>8.9765496350000001E-2</v>
      </c>
      <c r="L39" s="272">
        <v>9.7392069661999994E-2</v>
      </c>
      <c r="M39" s="272">
        <v>9.2768585579999993E-2</v>
      </c>
      <c r="N39" s="272">
        <v>9.5193101394999993E-2</v>
      </c>
      <c r="O39" s="272">
        <v>9.0605987616E-2</v>
      </c>
      <c r="P39" s="272">
        <v>8.5650878E-2</v>
      </c>
      <c r="Q39" s="272">
        <v>9.5456505625999999E-2</v>
      </c>
      <c r="R39" s="272">
        <v>9.1378714109999995E-2</v>
      </c>
      <c r="S39" s="272">
        <v>9.9894393930999997E-2</v>
      </c>
      <c r="T39" s="272">
        <v>9.7582935009999996E-2</v>
      </c>
      <c r="U39" s="272">
        <v>0.10030959295</v>
      </c>
      <c r="V39" s="272">
        <v>0.10094646077</v>
      </c>
      <c r="W39" s="272">
        <v>9.7018216779999999E-2</v>
      </c>
      <c r="X39" s="272">
        <v>9.7724572868000001E-2</v>
      </c>
      <c r="Y39" s="272">
        <v>9.5496765289999994E-2</v>
      </c>
      <c r="Z39" s="272">
        <v>9.6035712521999994E-2</v>
      </c>
      <c r="AA39" s="272">
        <v>9.1098747359000004E-2</v>
      </c>
      <c r="AB39" s="272">
        <v>9.3212241698000006E-2</v>
      </c>
      <c r="AC39" s="272">
        <v>9.9536102032000001E-2</v>
      </c>
      <c r="AD39" s="272">
        <v>9.2245450600000001E-2</v>
      </c>
      <c r="AE39" s="272">
        <v>0.10060836595</v>
      </c>
      <c r="AF39" s="272">
        <v>0.10053722143</v>
      </c>
      <c r="AG39" s="272">
        <v>0.10286787235</v>
      </c>
      <c r="AH39" s="272">
        <v>0.1041970252</v>
      </c>
      <c r="AI39" s="272">
        <v>9.7557666550000005E-2</v>
      </c>
      <c r="AJ39" s="272">
        <v>9.9062272399999998E-2</v>
      </c>
      <c r="AK39" s="272">
        <v>9.7767139959999999E-2</v>
      </c>
      <c r="AL39" s="272">
        <v>0.10300785041</v>
      </c>
      <c r="AM39" s="272">
        <v>9.3546581645000002E-2</v>
      </c>
      <c r="AN39" s="272">
        <v>8.6977054548000005E-2</v>
      </c>
      <c r="AO39" s="272">
        <v>9.8753586663999998E-2</v>
      </c>
      <c r="AP39" s="272">
        <v>9.6992806759999994E-2</v>
      </c>
      <c r="AQ39" s="272">
        <v>0.10329339109000001</v>
      </c>
      <c r="AR39" s="272">
        <v>0.10326717064</v>
      </c>
      <c r="AS39" s="272">
        <v>0.10182592705</v>
      </c>
      <c r="AT39" s="272">
        <v>0.10591296951</v>
      </c>
      <c r="AU39" s="272">
        <v>9.8981547810000001E-2</v>
      </c>
      <c r="AV39" s="272">
        <v>0.10250536904</v>
      </c>
      <c r="AW39" s="272">
        <v>0.10032732334</v>
      </c>
      <c r="AX39" s="272">
        <v>0.10004871557</v>
      </c>
      <c r="AY39" s="272">
        <v>0.10081685905</v>
      </c>
      <c r="AZ39" s="272">
        <v>8.3326788388000006E-2</v>
      </c>
      <c r="BA39" s="272">
        <v>9.8826932438999995E-2</v>
      </c>
      <c r="BB39" s="272">
        <v>9.0902081590000003E-2</v>
      </c>
      <c r="BC39" s="272">
        <v>0.10577768769</v>
      </c>
      <c r="BD39" s="272">
        <v>0.10063907385</v>
      </c>
      <c r="BE39" s="272">
        <v>0.10408664025</v>
      </c>
      <c r="BF39" s="272">
        <v>0.10763703583000001</v>
      </c>
      <c r="BG39" s="272">
        <v>9.3249889579999995E-2</v>
      </c>
      <c r="BH39" s="272">
        <v>0.10714276346</v>
      </c>
      <c r="BI39" s="272">
        <v>0.1007452071</v>
      </c>
      <c r="BJ39" s="360">
        <v>0.1012088</v>
      </c>
      <c r="BK39" s="360">
        <v>9.3746300000000005E-2</v>
      </c>
      <c r="BL39" s="360">
        <v>8.9118100000000006E-2</v>
      </c>
      <c r="BM39" s="360">
        <v>0.1022618</v>
      </c>
      <c r="BN39" s="360">
        <v>9.7184499999999993E-2</v>
      </c>
      <c r="BO39" s="360">
        <v>0.10591540000000001</v>
      </c>
      <c r="BP39" s="360">
        <v>0.1043111</v>
      </c>
      <c r="BQ39" s="360">
        <v>0.1051386</v>
      </c>
      <c r="BR39" s="360">
        <v>0.10593180000000001</v>
      </c>
      <c r="BS39" s="360">
        <v>9.6921099999999996E-2</v>
      </c>
      <c r="BT39" s="360">
        <v>0.10148450000000001</v>
      </c>
      <c r="BU39" s="360">
        <v>9.7058900000000004E-2</v>
      </c>
      <c r="BV39" s="360">
        <v>0.10406029999999999</v>
      </c>
    </row>
    <row r="40" spans="1:74" s="169" customFormat="1" ht="12" customHeight="1" x14ac:dyDescent="0.2">
      <c r="A40" s="598" t="s">
        <v>34</v>
      </c>
      <c r="B40" s="603" t="s">
        <v>592</v>
      </c>
      <c r="C40" s="272">
        <v>1.8279348000000001E-2</v>
      </c>
      <c r="D40" s="272">
        <v>1.6341527000000002E-2</v>
      </c>
      <c r="E40" s="272">
        <v>1.8114351000000001E-2</v>
      </c>
      <c r="F40" s="272">
        <v>1.7710891999999999E-2</v>
      </c>
      <c r="G40" s="272">
        <v>1.8063902E-2</v>
      </c>
      <c r="H40" s="272">
        <v>1.7519175000000001E-2</v>
      </c>
      <c r="I40" s="272">
        <v>1.7942280000000001E-2</v>
      </c>
      <c r="J40" s="272">
        <v>1.8033925999999999E-2</v>
      </c>
      <c r="K40" s="272">
        <v>1.7653687000000001E-2</v>
      </c>
      <c r="L40" s="272">
        <v>1.8184966E-2</v>
      </c>
      <c r="M40" s="272">
        <v>1.817626E-2</v>
      </c>
      <c r="N40" s="272">
        <v>1.8469394E-2</v>
      </c>
      <c r="O40" s="272">
        <v>1.8084835E-2</v>
      </c>
      <c r="P40" s="272">
        <v>1.6614097000000001E-2</v>
      </c>
      <c r="Q40" s="272">
        <v>1.8383784E-2</v>
      </c>
      <c r="R40" s="272">
        <v>1.7076932999999999E-2</v>
      </c>
      <c r="S40" s="272">
        <v>1.8347967E-2</v>
      </c>
      <c r="T40" s="272">
        <v>1.7348860000000001E-2</v>
      </c>
      <c r="U40" s="272">
        <v>1.8036491000000002E-2</v>
      </c>
      <c r="V40" s="272">
        <v>1.7919217000000001E-2</v>
      </c>
      <c r="W40" s="272">
        <v>1.6428643999999999E-2</v>
      </c>
      <c r="X40" s="272">
        <v>1.7722488000000002E-2</v>
      </c>
      <c r="Y40" s="272">
        <v>1.7647260000000001E-2</v>
      </c>
      <c r="Z40" s="272">
        <v>1.8225306E-2</v>
      </c>
      <c r="AA40" s="272">
        <v>1.7675495999999999E-2</v>
      </c>
      <c r="AB40" s="272">
        <v>1.6510339999999998E-2</v>
      </c>
      <c r="AC40" s="272">
        <v>1.7519960000000001E-2</v>
      </c>
      <c r="AD40" s="272">
        <v>1.6366128000000001E-2</v>
      </c>
      <c r="AE40" s="272">
        <v>1.7766285999999999E-2</v>
      </c>
      <c r="AF40" s="272">
        <v>1.6757774999999999E-2</v>
      </c>
      <c r="AG40" s="272">
        <v>1.7483555000000001E-2</v>
      </c>
      <c r="AH40" s="272">
        <v>1.7604017E-2</v>
      </c>
      <c r="AI40" s="272">
        <v>1.7452789E-2</v>
      </c>
      <c r="AJ40" s="272">
        <v>1.7870857E-2</v>
      </c>
      <c r="AK40" s="272">
        <v>1.7795978E-2</v>
      </c>
      <c r="AL40" s="272">
        <v>1.8800668999999999E-2</v>
      </c>
      <c r="AM40" s="272">
        <v>1.8131041000000001E-2</v>
      </c>
      <c r="AN40" s="272">
        <v>1.6285027000000001E-2</v>
      </c>
      <c r="AO40" s="272">
        <v>1.8148666000000001E-2</v>
      </c>
      <c r="AP40" s="272">
        <v>1.7535041000000001E-2</v>
      </c>
      <c r="AQ40" s="272">
        <v>1.7217639999999999E-2</v>
      </c>
      <c r="AR40" s="272">
        <v>1.6403181999999999E-2</v>
      </c>
      <c r="AS40" s="272">
        <v>1.7880452000000002E-2</v>
      </c>
      <c r="AT40" s="272">
        <v>1.7784926E-2</v>
      </c>
      <c r="AU40" s="272">
        <v>1.7168082000000001E-2</v>
      </c>
      <c r="AV40" s="272">
        <v>1.6716012999999998E-2</v>
      </c>
      <c r="AW40" s="272">
        <v>1.7097102999999999E-2</v>
      </c>
      <c r="AX40" s="272">
        <v>1.9866109E-2</v>
      </c>
      <c r="AY40" s="272">
        <v>1.8435179999999999E-2</v>
      </c>
      <c r="AZ40" s="272">
        <v>1.7152201999999998E-2</v>
      </c>
      <c r="BA40" s="272">
        <v>1.8421094999999998E-2</v>
      </c>
      <c r="BB40" s="272">
        <v>1.6777757000000001E-2</v>
      </c>
      <c r="BC40" s="272">
        <v>1.8641305E-2</v>
      </c>
      <c r="BD40" s="272">
        <v>1.7837130999999999E-2</v>
      </c>
      <c r="BE40" s="272">
        <v>1.8620767E-2</v>
      </c>
      <c r="BF40" s="272">
        <v>1.8556092999999999E-2</v>
      </c>
      <c r="BG40" s="272">
        <v>1.9044599999999998E-2</v>
      </c>
      <c r="BH40" s="272">
        <v>1.9256800000000001E-2</v>
      </c>
      <c r="BI40" s="272">
        <v>1.9185600000000001E-2</v>
      </c>
      <c r="BJ40" s="360">
        <v>1.9710399999999999E-2</v>
      </c>
      <c r="BK40" s="360">
        <v>1.95427E-2</v>
      </c>
      <c r="BL40" s="360">
        <v>1.8210500000000001E-2</v>
      </c>
      <c r="BM40" s="360">
        <v>1.9525000000000001E-2</v>
      </c>
      <c r="BN40" s="360">
        <v>1.88124E-2</v>
      </c>
      <c r="BO40" s="360">
        <v>1.9339100000000001E-2</v>
      </c>
      <c r="BP40" s="360">
        <v>1.8776299999999999E-2</v>
      </c>
      <c r="BQ40" s="360">
        <v>1.9171000000000001E-2</v>
      </c>
      <c r="BR40" s="360">
        <v>1.9166699999999998E-2</v>
      </c>
      <c r="BS40" s="360">
        <v>1.8914899999999998E-2</v>
      </c>
      <c r="BT40" s="360">
        <v>1.90653E-2</v>
      </c>
      <c r="BU40" s="360">
        <v>1.9201699999999999E-2</v>
      </c>
      <c r="BV40" s="360">
        <v>1.9803399999999999E-2</v>
      </c>
    </row>
    <row r="41" spans="1:74" s="169" customFormat="1" ht="12" customHeight="1" x14ac:dyDescent="0.2">
      <c r="A41" s="598" t="s">
        <v>33</v>
      </c>
      <c r="B41" s="603" t="s">
        <v>53</v>
      </c>
      <c r="C41" s="272">
        <v>0.20573738699999999</v>
      </c>
      <c r="D41" s="272">
        <v>0.16543718600000001</v>
      </c>
      <c r="E41" s="272">
        <v>0.23068529900000001</v>
      </c>
      <c r="F41" s="272">
        <v>0.24193351199999999</v>
      </c>
      <c r="G41" s="272">
        <v>0.252432347</v>
      </c>
      <c r="H41" s="272">
        <v>0.24482427700000001</v>
      </c>
      <c r="I41" s="272">
        <v>0.23163889700000001</v>
      </c>
      <c r="J41" s="272">
        <v>0.188366916</v>
      </c>
      <c r="K41" s="272">
        <v>0.152866847</v>
      </c>
      <c r="L41" s="272">
        <v>0.16318410899999999</v>
      </c>
      <c r="M41" s="272">
        <v>0.17712301699999999</v>
      </c>
      <c r="N41" s="272">
        <v>0.21234678000000001</v>
      </c>
      <c r="O41" s="272">
        <v>0.2249456</v>
      </c>
      <c r="P41" s="272">
        <v>0.20768394200000001</v>
      </c>
      <c r="Q41" s="272">
        <v>0.226273751</v>
      </c>
      <c r="R41" s="272">
        <v>0.20940703699999999</v>
      </c>
      <c r="S41" s="272">
        <v>0.18754874799999999</v>
      </c>
      <c r="T41" s="272">
        <v>0.19023884899999999</v>
      </c>
      <c r="U41" s="272">
        <v>0.19583153</v>
      </c>
      <c r="V41" s="272">
        <v>0.17819889799999999</v>
      </c>
      <c r="W41" s="272">
        <v>0.14998112699999999</v>
      </c>
      <c r="X41" s="272">
        <v>0.15497871199999999</v>
      </c>
      <c r="Y41" s="272">
        <v>0.18020924599999999</v>
      </c>
      <c r="Z41" s="272">
        <v>0.215879872</v>
      </c>
      <c r="AA41" s="272">
        <v>0.236473455</v>
      </c>
      <c r="AB41" s="272">
        <v>0.22285139100000001</v>
      </c>
      <c r="AC41" s="272">
        <v>0.25286334599999999</v>
      </c>
      <c r="AD41" s="272">
        <v>0.238905962</v>
      </c>
      <c r="AE41" s="272">
        <v>0.23529027299999999</v>
      </c>
      <c r="AF41" s="272">
        <v>0.21452276000000001</v>
      </c>
      <c r="AG41" s="272">
        <v>0.198075523</v>
      </c>
      <c r="AH41" s="272">
        <v>0.18066607800000001</v>
      </c>
      <c r="AI41" s="272">
        <v>0.151106459</v>
      </c>
      <c r="AJ41" s="272">
        <v>0.16007232399999999</v>
      </c>
      <c r="AK41" s="272">
        <v>0.17363790500000001</v>
      </c>
      <c r="AL41" s="272">
        <v>0.20797632199999999</v>
      </c>
      <c r="AM41" s="272">
        <v>0.24679647900000001</v>
      </c>
      <c r="AN41" s="272">
        <v>0.217825245</v>
      </c>
      <c r="AO41" s="272">
        <v>0.26967904199999998</v>
      </c>
      <c r="AP41" s="272">
        <v>0.27076974700000001</v>
      </c>
      <c r="AQ41" s="272">
        <v>0.29835545499999999</v>
      </c>
      <c r="AR41" s="272">
        <v>0.27843413</v>
      </c>
      <c r="AS41" s="272">
        <v>0.244064112</v>
      </c>
      <c r="AT41" s="272">
        <v>0.20131173499999999</v>
      </c>
      <c r="AU41" s="272">
        <v>0.17566367999999999</v>
      </c>
      <c r="AV41" s="272">
        <v>0.16844937199999999</v>
      </c>
      <c r="AW41" s="272">
        <v>0.189461928</v>
      </c>
      <c r="AX41" s="272">
        <v>0.206158437</v>
      </c>
      <c r="AY41" s="272">
        <v>0.23580037700000001</v>
      </c>
      <c r="AZ41" s="272">
        <v>0.235224088</v>
      </c>
      <c r="BA41" s="272">
        <v>0.239074117</v>
      </c>
      <c r="BB41" s="272">
        <v>0.25324909899999998</v>
      </c>
      <c r="BC41" s="272">
        <v>0.280375235</v>
      </c>
      <c r="BD41" s="272">
        <v>0.25752939200000002</v>
      </c>
      <c r="BE41" s="272">
        <v>0.221229659</v>
      </c>
      <c r="BF41" s="272">
        <v>0.19714161299999999</v>
      </c>
      <c r="BG41" s="272">
        <v>0.17203499999999999</v>
      </c>
      <c r="BH41" s="272">
        <v>0.15234010000000001</v>
      </c>
      <c r="BI41" s="272">
        <v>0.1682042</v>
      </c>
      <c r="BJ41" s="360">
        <v>0.1950248</v>
      </c>
      <c r="BK41" s="360">
        <v>0.20336770000000001</v>
      </c>
      <c r="BL41" s="360">
        <v>0.18476100000000001</v>
      </c>
      <c r="BM41" s="360">
        <v>0.22414999999999999</v>
      </c>
      <c r="BN41" s="360">
        <v>0.2309484</v>
      </c>
      <c r="BO41" s="360">
        <v>0.24975040000000001</v>
      </c>
      <c r="BP41" s="360">
        <v>0.24864059999999999</v>
      </c>
      <c r="BQ41" s="360">
        <v>0.2339396</v>
      </c>
      <c r="BR41" s="360">
        <v>0.2014117</v>
      </c>
      <c r="BS41" s="360">
        <v>0.16855210000000001</v>
      </c>
      <c r="BT41" s="360">
        <v>0.16650010000000001</v>
      </c>
      <c r="BU41" s="360">
        <v>0.16497439999999999</v>
      </c>
      <c r="BV41" s="360">
        <v>0.21631040000000001</v>
      </c>
    </row>
    <row r="42" spans="1:74" s="169" customFormat="1" ht="12" customHeight="1" x14ac:dyDescent="0.2">
      <c r="A42" s="598" t="s">
        <v>35</v>
      </c>
      <c r="B42" s="603" t="s">
        <v>1270</v>
      </c>
      <c r="C42" s="272">
        <v>1.6515162999999999E-2</v>
      </c>
      <c r="D42" s="272">
        <v>1.7910473999999999E-2</v>
      </c>
      <c r="E42" s="272">
        <v>2.6147772E-2</v>
      </c>
      <c r="F42" s="272">
        <v>2.8986917000000001E-2</v>
      </c>
      <c r="G42" s="272">
        <v>3.3039572000000003E-2</v>
      </c>
      <c r="H42" s="272">
        <v>3.4819579000000003E-2</v>
      </c>
      <c r="I42" s="272">
        <v>3.4250157000000003E-2</v>
      </c>
      <c r="J42" s="272">
        <v>3.4981945E-2</v>
      </c>
      <c r="K42" s="272">
        <v>3.3139544999999999E-2</v>
      </c>
      <c r="L42" s="272">
        <v>3.0818938000000001E-2</v>
      </c>
      <c r="M42" s="272">
        <v>2.5012031000000001E-2</v>
      </c>
      <c r="N42" s="272">
        <v>2.1317068000000002E-2</v>
      </c>
      <c r="O42" s="272">
        <v>2.0995224E-2</v>
      </c>
      <c r="P42" s="272">
        <v>2.5003621E-2</v>
      </c>
      <c r="Q42" s="272">
        <v>3.4844717999999997E-2</v>
      </c>
      <c r="R42" s="272">
        <v>3.9485069999999997E-2</v>
      </c>
      <c r="S42" s="272">
        <v>4.2435841000000002E-2</v>
      </c>
      <c r="T42" s="272">
        <v>4.3128199999999998E-2</v>
      </c>
      <c r="U42" s="272">
        <v>4.4853532000000002E-2</v>
      </c>
      <c r="V42" s="272">
        <v>4.5161905000000002E-2</v>
      </c>
      <c r="W42" s="272">
        <v>3.8881529999999997E-2</v>
      </c>
      <c r="X42" s="272">
        <v>3.4207503E-2</v>
      </c>
      <c r="Y42" s="272">
        <v>2.9575674E-2</v>
      </c>
      <c r="Z42" s="272">
        <v>2.7153856000000001E-2</v>
      </c>
      <c r="AA42" s="272">
        <v>2.5996300999999999E-2</v>
      </c>
      <c r="AB42" s="272">
        <v>3.5041361E-2</v>
      </c>
      <c r="AC42" s="272">
        <v>4.3281985000000002E-2</v>
      </c>
      <c r="AD42" s="272">
        <v>4.7931575999999997E-2</v>
      </c>
      <c r="AE42" s="272">
        <v>5.5174497000000003E-2</v>
      </c>
      <c r="AF42" s="272">
        <v>5.6231940000000001E-2</v>
      </c>
      <c r="AG42" s="272">
        <v>6.1491941000000001E-2</v>
      </c>
      <c r="AH42" s="272">
        <v>6.0982056E-2</v>
      </c>
      <c r="AI42" s="272">
        <v>5.5311971000000001E-2</v>
      </c>
      <c r="AJ42" s="272">
        <v>4.8916535999999997E-2</v>
      </c>
      <c r="AK42" s="272">
        <v>4.1300851E-2</v>
      </c>
      <c r="AL42" s="272">
        <v>3.7004162E-2</v>
      </c>
      <c r="AM42" s="272">
        <v>3.3404669999999997E-2</v>
      </c>
      <c r="AN42" s="272">
        <v>3.9873214999999997E-2</v>
      </c>
      <c r="AO42" s="272">
        <v>6.2430933000000001E-2</v>
      </c>
      <c r="AP42" s="272">
        <v>6.9209654999999995E-2</v>
      </c>
      <c r="AQ42" s="272">
        <v>8.0816035999999994E-2</v>
      </c>
      <c r="AR42" s="272">
        <v>8.6284959999999994E-2</v>
      </c>
      <c r="AS42" s="272">
        <v>8.3216908000000006E-2</v>
      </c>
      <c r="AT42" s="272">
        <v>7.9386681000000001E-2</v>
      </c>
      <c r="AU42" s="272">
        <v>7.3430107999999994E-2</v>
      </c>
      <c r="AV42" s="272">
        <v>6.7937598000000002E-2</v>
      </c>
      <c r="AW42" s="272">
        <v>4.9866951999999999E-2</v>
      </c>
      <c r="AX42" s="272">
        <v>4.8608098000000002E-2</v>
      </c>
      <c r="AY42" s="272">
        <v>4.9553071999999997E-2</v>
      </c>
      <c r="AZ42" s="272">
        <v>5.7776383000000001E-2</v>
      </c>
      <c r="BA42" s="272">
        <v>7.5526077999999996E-2</v>
      </c>
      <c r="BB42" s="272">
        <v>8.8605433999999997E-2</v>
      </c>
      <c r="BC42" s="272">
        <v>9.9290788000000005E-2</v>
      </c>
      <c r="BD42" s="272">
        <v>0.106651784</v>
      </c>
      <c r="BE42" s="272">
        <v>9.9643967E-2</v>
      </c>
      <c r="BF42" s="272">
        <v>9.8641834999999997E-2</v>
      </c>
      <c r="BG42" s="272">
        <v>8.88824E-2</v>
      </c>
      <c r="BH42" s="272">
        <v>8.07306E-2</v>
      </c>
      <c r="BI42" s="272">
        <v>6.2548800000000002E-2</v>
      </c>
      <c r="BJ42" s="360">
        <v>5.67463E-2</v>
      </c>
      <c r="BK42" s="360">
        <v>5.4815500000000003E-2</v>
      </c>
      <c r="BL42" s="360">
        <v>6.4272399999999993E-2</v>
      </c>
      <c r="BM42" s="360">
        <v>8.9661599999999994E-2</v>
      </c>
      <c r="BN42" s="360">
        <v>9.7725400000000004E-2</v>
      </c>
      <c r="BO42" s="360">
        <v>0.1105387</v>
      </c>
      <c r="BP42" s="360">
        <v>0.1154496</v>
      </c>
      <c r="BQ42" s="360">
        <v>0.1123541</v>
      </c>
      <c r="BR42" s="360">
        <v>0.11189730000000001</v>
      </c>
      <c r="BS42" s="360">
        <v>0.1016151</v>
      </c>
      <c r="BT42" s="360">
        <v>9.2442999999999997E-2</v>
      </c>
      <c r="BU42" s="360">
        <v>7.1036699999999994E-2</v>
      </c>
      <c r="BV42" s="360">
        <v>6.4840999999999996E-2</v>
      </c>
    </row>
    <row r="43" spans="1:74" s="169" customFormat="1" ht="12" customHeight="1" x14ac:dyDescent="0.2">
      <c r="A43" s="556" t="s">
        <v>38</v>
      </c>
      <c r="B43" s="603" t="s">
        <v>1028</v>
      </c>
      <c r="C43" s="272">
        <v>4.4923225999999997E-2</v>
      </c>
      <c r="D43" s="272">
        <v>4.0826604000000002E-2</v>
      </c>
      <c r="E43" s="272">
        <v>4.4531906000000003E-2</v>
      </c>
      <c r="F43" s="272">
        <v>4.3898889000000003E-2</v>
      </c>
      <c r="G43" s="272">
        <v>4.3127475999999998E-2</v>
      </c>
      <c r="H43" s="272">
        <v>4.2412339E-2</v>
      </c>
      <c r="I43" s="272">
        <v>4.4994416000000002E-2</v>
      </c>
      <c r="J43" s="272">
        <v>4.2954166000000002E-2</v>
      </c>
      <c r="K43" s="272">
        <v>4.0635078999999998E-2</v>
      </c>
      <c r="L43" s="272">
        <v>4.2466506000000001E-2</v>
      </c>
      <c r="M43" s="272">
        <v>4.1548598999999999E-2</v>
      </c>
      <c r="N43" s="272">
        <v>4.3557855999999999E-2</v>
      </c>
      <c r="O43" s="272">
        <v>4.3144665999999998E-2</v>
      </c>
      <c r="P43" s="272">
        <v>3.8435534E-2</v>
      </c>
      <c r="Q43" s="272">
        <v>4.2830515999999999E-2</v>
      </c>
      <c r="R43" s="272">
        <v>4.1652399E-2</v>
      </c>
      <c r="S43" s="272">
        <v>4.2338995999999997E-2</v>
      </c>
      <c r="T43" s="272">
        <v>4.1985129000000003E-2</v>
      </c>
      <c r="U43" s="272">
        <v>4.5608195999999997E-2</v>
      </c>
      <c r="V43" s="272">
        <v>4.4070975999999998E-2</v>
      </c>
      <c r="W43" s="272">
        <v>4.1866759000000003E-2</v>
      </c>
      <c r="X43" s="272">
        <v>4.4542845999999997E-2</v>
      </c>
      <c r="Y43" s="272">
        <v>4.5149569000000001E-2</v>
      </c>
      <c r="Z43" s="272">
        <v>4.6745026000000002E-2</v>
      </c>
      <c r="AA43" s="272">
        <v>4.2163866000000001E-2</v>
      </c>
      <c r="AB43" s="272">
        <v>4.0467425000000001E-2</v>
      </c>
      <c r="AC43" s="272">
        <v>4.3543246000000001E-2</v>
      </c>
      <c r="AD43" s="272">
        <v>4.2678010000000002E-2</v>
      </c>
      <c r="AE43" s="272">
        <v>4.2939946E-2</v>
      </c>
      <c r="AF43" s="272">
        <v>4.0066659999999997E-2</v>
      </c>
      <c r="AG43" s="272">
        <v>4.1448486E-2</v>
      </c>
      <c r="AH43" s="272">
        <v>4.1957915999999998E-2</v>
      </c>
      <c r="AI43" s="272">
        <v>3.9306920000000002E-2</v>
      </c>
      <c r="AJ43" s="272">
        <v>4.0714316E-2</v>
      </c>
      <c r="AK43" s="272">
        <v>4.3322300000000001E-2</v>
      </c>
      <c r="AL43" s="272">
        <v>4.4609556000000002E-2</v>
      </c>
      <c r="AM43" s="272">
        <v>4.5030446000000002E-2</v>
      </c>
      <c r="AN43" s="272">
        <v>3.9598804000000001E-2</v>
      </c>
      <c r="AO43" s="272">
        <v>4.3432716000000003E-2</v>
      </c>
      <c r="AP43" s="272">
        <v>4.0686049000000002E-2</v>
      </c>
      <c r="AQ43" s="272">
        <v>4.1480415999999999E-2</v>
      </c>
      <c r="AR43" s="272">
        <v>4.0063049000000003E-2</v>
      </c>
      <c r="AS43" s="272">
        <v>4.0844996000000001E-2</v>
      </c>
      <c r="AT43" s="272">
        <v>4.0914645999999999E-2</v>
      </c>
      <c r="AU43" s="272">
        <v>3.8102389E-2</v>
      </c>
      <c r="AV43" s="272">
        <v>4.0373845999999998E-2</v>
      </c>
      <c r="AW43" s="272">
        <v>4.1537469E-2</v>
      </c>
      <c r="AX43" s="272">
        <v>4.3195075999999999E-2</v>
      </c>
      <c r="AY43" s="272">
        <v>4.3820576E-2</v>
      </c>
      <c r="AZ43" s="272">
        <v>4.0712044000000003E-2</v>
      </c>
      <c r="BA43" s="272">
        <v>4.3942785999999998E-2</v>
      </c>
      <c r="BB43" s="272">
        <v>4.1318318999999999E-2</v>
      </c>
      <c r="BC43" s="272">
        <v>4.0824166000000002E-2</v>
      </c>
      <c r="BD43" s="272">
        <v>3.9840388999999997E-2</v>
      </c>
      <c r="BE43" s="272">
        <v>3.9877096000000001E-2</v>
      </c>
      <c r="BF43" s="272">
        <v>4.0350676000000002E-2</v>
      </c>
      <c r="BG43" s="272">
        <v>3.9637199999999997E-2</v>
      </c>
      <c r="BH43" s="272">
        <v>3.9757099999999997E-2</v>
      </c>
      <c r="BI43" s="272">
        <v>4.0899900000000003E-2</v>
      </c>
      <c r="BJ43" s="360">
        <v>4.2854000000000003E-2</v>
      </c>
      <c r="BK43" s="360">
        <v>4.1041599999999998E-2</v>
      </c>
      <c r="BL43" s="360">
        <v>3.7293800000000002E-2</v>
      </c>
      <c r="BM43" s="360">
        <v>4.11942E-2</v>
      </c>
      <c r="BN43" s="360">
        <v>3.9678400000000003E-2</v>
      </c>
      <c r="BO43" s="360">
        <v>4.0751299999999997E-2</v>
      </c>
      <c r="BP43" s="360">
        <v>3.9637100000000001E-2</v>
      </c>
      <c r="BQ43" s="360">
        <v>4.1265999999999997E-2</v>
      </c>
      <c r="BR43" s="360">
        <v>4.1352699999999999E-2</v>
      </c>
      <c r="BS43" s="360">
        <v>3.8952100000000003E-2</v>
      </c>
      <c r="BT43" s="360">
        <v>4.0425999999999997E-2</v>
      </c>
      <c r="BU43" s="360">
        <v>4.1300999999999997E-2</v>
      </c>
      <c r="BV43" s="360">
        <v>4.2996600000000003E-2</v>
      </c>
    </row>
    <row r="44" spans="1:74" s="169" customFormat="1" ht="12" customHeight="1" x14ac:dyDescent="0.2">
      <c r="A44" s="556" t="s">
        <v>37</v>
      </c>
      <c r="B44" s="603" t="s">
        <v>1265</v>
      </c>
      <c r="C44" s="272">
        <v>0.205178464</v>
      </c>
      <c r="D44" s="272">
        <v>0.186408727</v>
      </c>
      <c r="E44" s="272">
        <v>0.20447035399999999</v>
      </c>
      <c r="F44" s="272">
        <v>0.19360291099999999</v>
      </c>
      <c r="G44" s="272">
        <v>0.196893184</v>
      </c>
      <c r="H44" s="272">
        <v>0.20101783100000001</v>
      </c>
      <c r="I44" s="272">
        <v>0.20739985399999999</v>
      </c>
      <c r="J44" s="272">
        <v>0.20865493399999999</v>
      </c>
      <c r="K44" s="272">
        <v>0.196534931</v>
      </c>
      <c r="L44" s="272">
        <v>0.20120153399999999</v>
      </c>
      <c r="M44" s="272">
        <v>0.19933604099999999</v>
      </c>
      <c r="N44" s="272">
        <v>0.20880383399999999</v>
      </c>
      <c r="O44" s="272">
        <v>0.195676291</v>
      </c>
      <c r="P44" s="272">
        <v>0.176638139</v>
      </c>
      <c r="Q44" s="272">
        <v>0.18608081100000001</v>
      </c>
      <c r="R44" s="272">
        <v>0.18116405299999999</v>
      </c>
      <c r="S44" s="272">
        <v>0.18660170100000001</v>
      </c>
      <c r="T44" s="272">
        <v>0.18401058300000001</v>
      </c>
      <c r="U44" s="272">
        <v>0.192527961</v>
      </c>
      <c r="V44" s="272">
        <v>0.19336410100000001</v>
      </c>
      <c r="W44" s="272">
        <v>0.183311423</v>
      </c>
      <c r="X44" s="272">
        <v>0.181273871</v>
      </c>
      <c r="Y44" s="272">
        <v>0.18297397300000001</v>
      </c>
      <c r="Z44" s="272">
        <v>0.19093389099999999</v>
      </c>
      <c r="AA44" s="272">
        <v>0.18419507800000001</v>
      </c>
      <c r="AB44" s="272">
        <v>0.17337598000000001</v>
      </c>
      <c r="AC44" s="272">
        <v>0.17748288800000001</v>
      </c>
      <c r="AD44" s="272">
        <v>0.16596403900000001</v>
      </c>
      <c r="AE44" s="272">
        <v>0.17312292800000001</v>
      </c>
      <c r="AF44" s="272">
        <v>0.174828019</v>
      </c>
      <c r="AG44" s="272">
        <v>0.18084085799999999</v>
      </c>
      <c r="AH44" s="272">
        <v>0.182567548</v>
      </c>
      <c r="AI44" s="272">
        <v>0.17150414899999999</v>
      </c>
      <c r="AJ44" s="272">
        <v>0.17182276799999999</v>
      </c>
      <c r="AK44" s="272">
        <v>0.17525442899999999</v>
      </c>
      <c r="AL44" s="272">
        <v>0.20025462799999999</v>
      </c>
      <c r="AM44" s="272">
        <v>0.187997415</v>
      </c>
      <c r="AN44" s="272">
        <v>0.16817875900000001</v>
      </c>
      <c r="AO44" s="272">
        <v>0.18583070500000001</v>
      </c>
      <c r="AP44" s="272">
        <v>0.17455520599999999</v>
      </c>
      <c r="AQ44" s="272">
        <v>0.17918941499999999</v>
      </c>
      <c r="AR44" s="272">
        <v>0.18035606600000001</v>
      </c>
      <c r="AS44" s="272">
        <v>0.18854734500000001</v>
      </c>
      <c r="AT44" s="272">
        <v>0.19055830500000001</v>
      </c>
      <c r="AU44" s="272">
        <v>0.17516791600000001</v>
      </c>
      <c r="AV44" s="272">
        <v>0.18195545499999999</v>
      </c>
      <c r="AW44" s="272">
        <v>0.18252149600000001</v>
      </c>
      <c r="AX44" s="272">
        <v>0.191909515</v>
      </c>
      <c r="AY44" s="272">
        <v>0.19183771599999999</v>
      </c>
      <c r="AZ44" s="272">
        <v>0.176222241</v>
      </c>
      <c r="BA44" s="272">
        <v>0.187001846</v>
      </c>
      <c r="BB44" s="272">
        <v>0.17963446499999999</v>
      </c>
      <c r="BC44" s="272">
        <v>0.18678394600000001</v>
      </c>
      <c r="BD44" s="272">
        <v>0.18533081500000001</v>
      </c>
      <c r="BE44" s="272">
        <v>0.191691996</v>
      </c>
      <c r="BF44" s="272">
        <v>0.19182381600000001</v>
      </c>
      <c r="BG44" s="272">
        <v>0.18220420000000001</v>
      </c>
      <c r="BH44" s="272">
        <v>0.18301629999999999</v>
      </c>
      <c r="BI44" s="272">
        <v>0.17832690000000001</v>
      </c>
      <c r="BJ44" s="360">
        <v>0.18572830000000001</v>
      </c>
      <c r="BK44" s="360">
        <v>0.1843998</v>
      </c>
      <c r="BL44" s="360">
        <v>0.1698259</v>
      </c>
      <c r="BM44" s="360">
        <v>0.17902850000000001</v>
      </c>
      <c r="BN44" s="360">
        <v>0.17313039999999999</v>
      </c>
      <c r="BO44" s="360">
        <v>0.1764491</v>
      </c>
      <c r="BP44" s="360">
        <v>0.1781857</v>
      </c>
      <c r="BQ44" s="360">
        <v>0.18675929999999999</v>
      </c>
      <c r="BR44" s="360">
        <v>0.18609990000000001</v>
      </c>
      <c r="BS44" s="360">
        <v>0.17862149999999999</v>
      </c>
      <c r="BT44" s="360">
        <v>0.1813496</v>
      </c>
      <c r="BU44" s="360">
        <v>0.17878720000000001</v>
      </c>
      <c r="BV44" s="360">
        <v>0.1861652</v>
      </c>
    </row>
    <row r="45" spans="1:74" s="169" customFormat="1" ht="12" customHeight="1" x14ac:dyDescent="0.2">
      <c r="A45" s="598" t="s">
        <v>107</v>
      </c>
      <c r="B45" s="603" t="s">
        <v>593</v>
      </c>
      <c r="C45" s="272">
        <v>0.17017790830000001</v>
      </c>
      <c r="D45" s="272">
        <v>0.13310724756</v>
      </c>
      <c r="E45" s="272">
        <v>0.16853708279999999</v>
      </c>
      <c r="F45" s="272">
        <v>0.17708811935999999</v>
      </c>
      <c r="G45" s="272">
        <v>0.14826629831999999</v>
      </c>
      <c r="H45" s="272">
        <v>0.15012682914</v>
      </c>
      <c r="I45" s="272">
        <v>0.11579772179</v>
      </c>
      <c r="J45" s="272">
        <v>9.6641871288000003E-2</v>
      </c>
      <c r="K45" s="272">
        <v>0.10945832981</v>
      </c>
      <c r="L45" s="272">
        <v>0.13782138226000001</v>
      </c>
      <c r="M45" s="272">
        <v>0.17923984169000001</v>
      </c>
      <c r="N45" s="272">
        <v>0.13976340981999999</v>
      </c>
      <c r="O45" s="272">
        <v>0.14114795642</v>
      </c>
      <c r="P45" s="272">
        <v>0.13892428272999999</v>
      </c>
      <c r="Q45" s="272">
        <v>0.14251520392</v>
      </c>
      <c r="R45" s="272">
        <v>0.1663484277</v>
      </c>
      <c r="S45" s="272">
        <v>0.15969395133</v>
      </c>
      <c r="T45" s="272">
        <v>0.12496374714</v>
      </c>
      <c r="U45" s="272">
        <v>0.12734931806999999</v>
      </c>
      <c r="V45" s="272">
        <v>0.12180090842000001</v>
      </c>
      <c r="W45" s="272">
        <v>0.13010209361</v>
      </c>
      <c r="X45" s="272">
        <v>0.15249174344999999</v>
      </c>
      <c r="Y45" s="272">
        <v>0.18324081340000001</v>
      </c>
      <c r="Z45" s="272">
        <v>0.18712703825999999</v>
      </c>
      <c r="AA45" s="272">
        <v>0.17030163332000001</v>
      </c>
      <c r="AB45" s="272">
        <v>0.18573338899</v>
      </c>
      <c r="AC45" s="272">
        <v>0.20236352217</v>
      </c>
      <c r="AD45" s="272">
        <v>0.19184983360999999</v>
      </c>
      <c r="AE45" s="272">
        <v>0.17385692727999999</v>
      </c>
      <c r="AF45" s="272">
        <v>0.15038772320999999</v>
      </c>
      <c r="AG45" s="272">
        <v>0.16253037604000001</v>
      </c>
      <c r="AH45" s="272">
        <v>0.12535975307</v>
      </c>
      <c r="AI45" s="272">
        <v>0.15131875582000001</v>
      </c>
      <c r="AJ45" s="272">
        <v>0.18757523056</v>
      </c>
      <c r="AK45" s="272">
        <v>0.1789883571</v>
      </c>
      <c r="AL45" s="272">
        <v>0.21346248437000001</v>
      </c>
      <c r="AM45" s="272">
        <v>0.18299261858999999</v>
      </c>
      <c r="AN45" s="272">
        <v>0.19552365982</v>
      </c>
      <c r="AO45" s="272">
        <v>0.23050326651</v>
      </c>
      <c r="AP45" s="272">
        <v>0.2270239137</v>
      </c>
      <c r="AQ45" s="272">
        <v>0.20706862244999999</v>
      </c>
      <c r="AR45" s="272">
        <v>0.18271490931000001</v>
      </c>
      <c r="AS45" s="272">
        <v>0.14723346485</v>
      </c>
      <c r="AT45" s="272">
        <v>0.12566099553000001</v>
      </c>
      <c r="AU45" s="272">
        <v>0.16469720475999999</v>
      </c>
      <c r="AV45" s="272">
        <v>0.23341212221999999</v>
      </c>
      <c r="AW45" s="272">
        <v>0.22211226465</v>
      </c>
      <c r="AX45" s="272">
        <v>0.22666798770999999</v>
      </c>
      <c r="AY45" s="272">
        <v>0.24797465100999999</v>
      </c>
      <c r="AZ45" s="272">
        <v>0.22206963148</v>
      </c>
      <c r="BA45" s="272">
        <v>0.25166440400000001</v>
      </c>
      <c r="BB45" s="272">
        <v>0.24720983665999999</v>
      </c>
      <c r="BC45" s="272">
        <v>0.21713172499</v>
      </c>
      <c r="BD45" s="272">
        <v>0.22450987922999999</v>
      </c>
      <c r="BE45" s="272">
        <v>0.14775993916999999</v>
      </c>
      <c r="BF45" s="272">
        <v>0.17991921778</v>
      </c>
      <c r="BG45" s="272">
        <v>0.16592365022</v>
      </c>
      <c r="BH45" s="272">
        <v>0.2224653</v>
      </c>
      <c r="BI45" s="272">
        <v>0.24399680000000001</v>
      </c>
      <c r="BJ45" s="360">
        <v>0.24237420000000001</v>
      </c>
      <c r="BK45" s="360">
        <v>0.2460734</v>
      </c>
      <c r="BL45" s="360">
        <v>0.230485</v>
      </c>
      <c r="BM45" s="360">
        <v>0.27289920000000001</v>
      </c>
      <c r="BN45" s="360">
        <v>0.27810750000000001</v>
      </c>
      <c r="BO45" s="360">
        <v>0.25640259999999998</v>
      </c>
      <c r="BP45" s="360">
        <v>0.23655309999999999</v>
      </c>
      <c r="BQ45" s="360">
        <v>0.1976464</v>
      </c>
      <c r="BR45" s="360">
        <v>0.17740320000000001</v>
      </c>
      <c r="BS45" s="360">
        <v>0.19946369999999999</v>
      </c>
      <c r="BT45" s="360">
        <v>0.25266060000000001</v>
      </c>
      <c r="BU45" s="360">
        <v>0.27389730000000001</v>
      </c>
      <c r="BV45" s="360">
        <v>0.27548050000000002</v>
      </c>
    </row>
    <row r="46" spans="1:74" ht="12" customHeight="1" x14ac:dyDescent="0.2">
      <c r="A46" s="604" t="s">
        <v>27</v>
      </c>
      <c r="B46" s="605" t="s">
        <v>977</v>
      </c>
      <c r="C46" s="273">
        <v>0.82253963963999999</v>
      </c>
      <c r="D46" s="273">
        <v>0.70944377101</v>
      </c>
      <c r="E46" s="273">
        <v>0.85854449126999999</v>
      </c>
      <c r="F46" s="273">
        <v>0.86936357096000005</v>
      </c>
      <c r="G46" s="273">
        <v>0.86659245609000002</v>
      </c>
      <c r="H46" s="273">
        <v>0.86243972262000002</v>
      </c>
      <c r="I46" s="273">
        <v>0.83016686768000003</v>
      </c>
      <c r="J46" s="273">
        <v>0.77021141770000001</v>
      </c>
      <c r="K46" s="273">
        <v>0.72081543799000003</v>
      </c>
      <c r="L46" s="273">
        <v>0.77228197837000001</v>
      </c>
      <c r="M46" s="273">
        <v>0.81253163451999999</v>
      </c>
      <c r="N46" s="273">
        <v>0.82617694916999995</v>
      </c>
      <c r="O46" s="273">
        <v>0.80599890045</v>
      </c>
      <c r="P46" s="273">
        <v>0.75973938411999997</v>
      </c>
      <c r="Q46" s="273">
        <v>0.82489366504999995</v>
      </c>
      <c r="R46" s="273">
        <v>0.82369798782000003</v>
      </c>
      <c r="S46" s="273">
        <v>0.82030590112000001</v>
      </c>
      <c r="T46" s="273">
        <v>0.7859596606</v>
      </c>
      <c r="U46" s="273">
        <v>0.81096618738000004</v>
      </c>
      <c r="V46" s="273">
        <v>0.78764728078000001</v>
      </c>
      <c r="W46" s="273">
        <v>0.74133971207000005</v>
      </c>
      <c r="X46" s="273">
        <v>0.76741254966000005</v>
      </c>
      <c r="Y46" s="273">
        <v>0.81599984541000004</v>
      </c>
      <c r="Z46" s="273">
        <v>0.86927341849999995</v>
      </c>
      <c r="AA46" s="273">
        <v>0.84663822522999999</v>
      </c>
      <c r="AB46" s="273">
        <v>0.84599701320999998</v>
      </c>
      <c r="AC46" s="273">
        <v>0.92213210906999998</v>
      </c>
      <c r="AD46" s="273">
        <v>0.87469236284999996</v>
      </c>
      <c r="AE46" s="273">
        <v>0.88823303456000002</v>
      </c>
      <c r="AF46" s="273">
        <v>0.84225303307999999</v>
      </c>
      <c r="AG46" s="273">
        <v>0.86001305247000004</v>
      </c>
      <c r="AH46" s="273">
        <v>0.81078050013000003</v>
      </c>
      <c r="AI46" s="273">
        <v>0.77733508883000002</v>
      </c>
      <c r="AJ46" s="273">
        <v>0.81951074192999995</v>
      </c>
      <c r="AK46" s="273">
        <v>0.82297199846000002</v>
      </c>
      <c r="AL46" s="273">
        <v>0.92251933701</v>
      </c>
      <c r="AM46" s="273">
        <v>0.89381023527000003</v>
      </c>
      <c r="AN46" s="273">
        <v>0.84197109218999999</v>
      </c>
      <c r="AO46" s="273">
        <v>0.99909158134999998</v>
      </c>
      <c r="AP46" s="273">
        <v>0.98193873565000001</v>
      </c>
      <c r="AQ46" s="273">
        <v>1.0226766901</v>
      </c>
      <c r="AR46" s="273">
        <v>0.98023874932999999</v>
      </c>
      <c r="AS46" s="273">
        <v>0.91561928336999998</v>
      </c>
      <c r="AT46" s="273">
        <v>0.85801591600000005</v>
      </c>
      <c r="AU46" s="273">
        <v>0.83178366386000002</v>
      </c>
      <c r="AV46" s="273">
        <v>0.90318142947000002</v>
      </c>
      <c r="AW46" s="273">
        <v>0.89454164960000004</v>
      </c>
      <c r="AX46" s="273">
        <v>0.93016783435999995</v>
      </c>
      <c r="AY46" s="273">
        <v>0.97285010259000004</v>
      </c>
      <c r="AZ46" s="273">
        <v>0.91121208106999996</v>
      </c>
      <c r="BA46" s="273">
        <v>1.0033567135999999</v>
      </c>
      <c r="BB46" s="273">
        <v>1.0021695024999999</v>
      </c>
      <c r="BC46" s="273">
        <v>1.0396521319000001</v>
      </c>
      <c r="BD46" s="273">
        <v>1.0223024844999999</v>
      </c>
      <c r="BE46" s="273">
        <v>0.91635552839000001</v>
      </c>
      <c r="BF46" s="273">
        <v>0.92875396750000005</v>
      </c>
      <c r="BG46" s="273">
        <v>0.86815390000000003</v>
      </c>
      <c r="BH46" s="273">
        <v>0.89415440000000002</v>
      </c>
      <c r="BI46" s="273">
        <v>0.90868950000000004</v>
      </c>
      <c r="BJ46" s="358">
        <v>0.9449999</v>
      </c>
      <c r="BK46" s="358">
        <v>0.9314983</v>
      </c>
      <c r="BL46" s="358">
        <v>0.87473849999999997</v>
      </c>
      <c r="BM46" s="358">
        <v>1.02138</v>
      </c>
      <c r="BN46" s="358">
        <v>1.0248790000000001</v>
      </c>
      <c r="BO46" s="358">
        <v>1.055018</v>
      </c>
      <c r="BP46" s="358">
        <v>1.0381849999999999</v>
      </c>
      <c r="BQ46" s="358">
        <v>0.99562510000000004</v>
      </c>
      <c r="BR46" s="358">
        <v>0.94278960000000001</v>
      </c>
      <c r="BS46" s="358">
        <v>0.89785990000000004</v>
      </c>
      <c r="BT46" s="358">
        <v>0.95111990000000002</v>
      </c>
      <c r="BU46" s="358">
        <v>0.94447029999999998</v>
      </c>
      <c r="BV46" s="358">
        <v>1.015193</v>
      </c>
    </row>
    <row r="47" spans="1:74" ht="12" customHeight="1" x14ac:dyDescent="0.2">
      <c r="A47" s="604"/>
      <c r="B47" s="606" t="s">
        <v>1013</v>
      </c>
      <c r="C47" s="607"/>
      <c r="D47" s="607"/>
      <c r="E47" s="607"/>
      <c r="F47" s="607"/>
      <c r="G47" s="607"/>
      <c r="H47" s="607"/>
      <c r="I47" s="607"/>
      <c r="J47" s="607"/>
      <c r="K47" s="607"/>
      <c r="L47" s="607"/>
      <c r="M47" s="607"/>
      <c r="N47" s="607"/>
      <c r="O47" s="607"/>
      <c r="P47" s="607"/>
      <c r="Q47" s="607"/>
      <c r="R47" s="607"/>
      <c r="S47" s="607"/>
      <c r="T47" s="607"/>
      <c r="U47" s="607"/>
      <c r="V47" s="607"/>
      <c r="W47" s="607"/>
      <c r="X47" s="607"/>
      <c r="Y47" s="607"/>
      <c r="Z47" s="607"/>
      <c r="AA47" s="607"/>
      <c r="AB47" s="607"/>
      <c r="AC47" s="607"/>
      <c r="AD47" s="607"/>
      <c r="AE47" s="607"/>
      <c r="AF47" s="607"/>
      <c r="AG47" s="607"/>
      <c r="AH47" s="607"/>
      <c r="AI47" s="607"/>
      <c r="AJ47" s="607"/>
      <c r="AK47" s="607"/>
      <c r="AL47" s="607"/>
      <c r="AM47" s="607"/>
      <c r="AN47" s="607"/>
      <c r="AO47" s="607"/>
      <c r="AP47" s="607"/>
      <c r="AQ47" s="607"/>
      <c r="AR47" s="607"/>
      <c r="AS47" s="607"/>
      <c r="AT47" s="607"/>
      <c r="AU47" s="607"/>
      <c r="AV47" s="607"/>
      <c r="AW47" s="607"/>
      <c r="AX47" s="607"/>
      <c r="AY47" s="607"/>
      <c r="AZ47" s="607"/>
      <c r="BA47" s="607"/>
      <c r="BB47" s="607"/>
      <c r="BC47" s="607"/>
      <c r="BD47" s="712"/>
      <c r="BE47" s="712"/>
      <c r="BF47" s="712"/>
      <c r="BG47" s="607"/>
      <c r="BH47" s="607"/>
      <c r="BI47" s="607"/>
      <c r="BJ47" s="607"/>
      <c r="BK47" s="607"/>
      <c r="BL47" s="607"/>
      <c r="BM47" s="607"/>
      <c r="BN47" s="607"/>
      <c r="BO47" s="607"/>
      <c r="BP47" s="607"/>
      <c r="BQ47" s="607"/>
      <c r="BR47" s="607"/>
      <c r="BS47" s="607"/>
      <c r="BT47" s="607"/>
      <c r="BU47" s="607"/>
      <c r="BV47" s="607"/>
    </row>
    <row r="48" spans="1:74" s="611" customFormat="1" ht="12" customHeight="1" x14ac:dyDescent="0.2">
      <c r="A48" s="608"/>
      <c r="B48" s="609" t="s">
        <v>0</v>
      </c>
      <c r="C48" s="610"/>
      <c r="D48" s="610"/>
      <c r="E48" s="610"/>
      <c r="F48" s="610"/>
      <c r="G48" s="610"/>
      <c r="H48" s="610"/>
      <c r="I48" s="610"/>
      <c r="J48" s="610"/>
      <c r="K48" s="610"/>
      <c r="L48" s="610"/>
      <c r="M48" s="610"/>
      <c r="N48" s="610"/>
      <c r="O48" s="610"/>
      <c r="P48" s="610"/>
      <c r="Q48" s="610"/>
      <c r="R48" s="610"/>
      <c r="S48" s="610"/>
      <c r="T48" s="610"/>
      <c r="U48" s="610"/>
      <c r="V48" s="610"/>
      <c r="W48" s="610"/>
      <c r="X48" s="610"/>
      <c r="Y48" s="610"/>
      <c r="Z48" s="610"/>
      <c r="AA48" s="610"/>
      <c r="AB48" s="610"/>
      <c r="AC48" s="610"/>
      <c r="AD48" s="610"/>
      <c r="AE48" s="610"/>
      <c r="AF48" s="610"/>
      <c r="AG48" s="610"/>
      <c r="AH48" s="610"/>
      <c r="AI48" s="610"/>
      <c r="AJ48" s="610"/>
      <c r="AK48" s="610"/>
      <c r="AL48" s="610"/>
      <c r="AM48" s="610"/>
      <c r="AN48" s="610"/>
      <c r="AO48" s="610"/>
      <c r="AP48" s="610"/>
      <c r="AQ48" s="610"/>
      <c r="AR48" s="610"/>
      <c r="AS48" s="610"/>
      <c r="AT48" s="610"/>
      <c r="AU48" s="610"/>
      <c r="AV48" s="610"/>
      <c r="AW48" s="610"/>
      <c r="AX48" s="610"/>
      <c r="AY48" s="610"/>
      <c r="AZ48" s="610"/>
      <c r="BA48" s="610"/>
      <c r="BB48" s="610"/>
      <c r="BC48" s="610"/>
      <c r="BD48" s="713"/>
      <c r="BE48" s="713"/>
      <c r="BF48" s="713"/>
      <c r="BG48" s="610"/>
      <c r="BH48" s="610"/>
      <c r="BI48" s="610"/>
      <c r="BJ48" s="610"/>
      <c r="BK48" s="610"/>
      <c r="BL48" s="610"/>
      <c r="BM48" s="610"/>
      <c r="BN48" s="610"/>
      <c r="BO48" s="610"/>
      <c r="BP48" s="610"/>
      <c r="BQ48" s="610"/>
      <c r="BR48" s="610"/>
      <c r="BS48" s="610"/>
      <c r="BT48" s="610"/>
      <c r="BU48" s="610"/>
      <c r="BV48" s="610"/>
    </row>
    <row r="49" spans="1:74" s="611" customFormat="1" ht="12" customHeight="1" x14ac:dyDescent="0.2">
      <c r="A49" s="608"/>
      <c r="B49" s="609" t="s">
        <v>1271</v>
      </c>
      <c r="C49" s="610"/>
      <c r="D49" s="610"/>
      <c r="E49" s="610"/>
      <c r="F49" s="610"/>
      <c r="G49" s="610"/>
      <c r="H49" s="610"/>
      <c r="I49" s="610"/>
      <c r="J49" s="610"/>
      <c r="K49" s="610"/>
      <c r="L49" s="610"/>
      <c r="M49" s="610"/>
      <c r="N49" s="610"/>
      <c r="O49" s="610"/>
      <c r="P49" s="610"/>
      <c r="Q49" s="610"/>
      <c r="R49" s="610"/>
      <c r="S49" s="610"/>
      <c r="T49" s="610"/>
      <c r="U49" s="610"/>
      <c r="V49" s="610"/>
      <c r="W49" s="610"/>
      <c r="X49" s="610"/>
      <c r="Y49" s="610"/>
      <c r="Z49" s="610"/>
      <c r="AA49" s="610"/>
      <c r="AB49" s="610"/>
      <c r="AC49" s="610"/>
      <c r="AD49" s="610"/>
      <c r="AE49" s="610"/>
      <c r="AF49" s="610"/>
      <c r="AG49" s="610"/>
      <c r="AH49" s="610"/>
      <c r="AI49" s="610"/>
      <c r="AJ49" s="610"/>
      <c r="AK49" s="610"/>
      <c r="AL49" s="610"/>
      <c r="AM49" s="610"/>
      <c r="AN49" s="610"/>
      <c r="AO49" s="610"/>
      <c r="AP49" s="610"/>
      <c r="AQ49" s="610"/>
      <c r="AR49" s="610"/>
      <c r="AS49" s="610"/>
      <c r="AT49" s="610"/>
      <c r="AU49" s="610"/>
      <c r="AV49" s="610"/>
      <c r="AW49" s="610"/>
      <c r="AX49" s="610"/>
      <c r="AY49" s="610"/>
      <c r="AZ49" s="610"/>
      <c r="BA49" s="610"/>
      <c r="BB49" s="610"/>
      <c r="BC49" s="610"/>
      <c r="BD49" s="713"/>
      <c r="BE49" s="713"/>
      <c r="BF49" s="713"/>
      <c r="BG49" s="610"/>
      <c r="BH49" s="610"/>
      <c r="BI49" s="610"/>
      <c r="BJ49" s="610"/>
      <c r="BK49" s="610"/>
      <c r="BL49" s="610"/>
      <c r="BM49" s="610"/>
      <c r="BN49" s="610"/>
      <c r="BO49" s="610"/>
      <c r="BP49" s="610"/>
      <c r="BQ49" s="610"/>
      <c r="BR49" s="610"/>
      <c r="BS49" s="610"/>
      <c r="BT49" s="610"/>
      <c r="BU49" s="610"/>
      <c r="BV49" s="610"/>
    </row>
    <row r="50" spans="1:74" s="611" customFormat="1" ht="12.75" x14ac:dyDescent="0.2">
      <c r="A50" s="608"/>
      <c r="B50" s="609" t="s">
        <v>1029</v>
      </c>
      <c r="C50" s="610"/>
      <c r="D50" s="610"/>
      <c r="E50" s="610"/>
      <c r="F50" s="610"/>
      <c r="G50" s="610"/>
      <c r="H50" s="610"/>
      <c r="I50" s="610"/>
      <c r="J50" s="610"/>
      <c r="K50" s="610"/>
      <c r="L50" s="610"/>
      <c r="M50" s="610"/>
      <c r="N50" s="610"/>
      <c r="O50" s="610"/>
      <c r="P50" s="610"/>
      <c r="Q50" s="610"/>
      <c r="R50" s="610"/>
      <c r="S50" s="610"/>
      <c r="T50" s="610"/>
      <c r="U50" s="610"/>
      <c r="V50" s="610"/>
      <c r="W50" s="610"/>
      <c r="X50" s="610"/>
      <c r="Y50" s="610"/>
      <c r="Z50" s="610"/>
      <c r="AA50" s="610"/>
      <c r="AB50" s="610"/>
      <c r="AC50" s="610"/>
      <c r="AD50" s="610"/>
      <c r="AE50" s="610"/>
      <c r="AF50" s="610"/>
      <c r="AG50" s="610"/>
      <c r="AH50" s="610"/>
      <c r="AI50" s="610"/>
      <c r="AJ50" s="610"/>
      <c r="AK50" s="610"/>
      <c r="AL50" s="610"/>
      <c r="AM50" s="610"/>
      <c r="AN50" s="610"/>
      <c r="AO50" s="610"/>
      <c r="AP50" s="610"/>
      <c r="AQ50" s="610"/>
      <c r="AR50" s="610"/>
      <c r="AS50" s="610"/>
      <c r="AT50" s="610"/>
      <c r="AU50" s="610"/>
      <c r="AV50" s="610"/>
      <c r="AW50" s="610"/>
      <c r="AX50" s="610"/>
      <c r="AY50" s="610"/>
      <c r="AZ50" s="610"/>
      <c r="BA50" s="610"/>
      <c r="BB50" s="610"/>
      <c r="BC50" s="610"/>
      <c r="BD50" s="713"/>
      <c r="BE50" s="713"/>
      <c r="BF50" s="713"/>
      <c r="BG50" s="610"/>
      <c r="BH50" s="610"/>
      <c r="BI50" s="610"/>
      <c r="BJ50" s="610"/>
      <c r="BK50" s="610"/>
      <c r="BL50" s="610"/>
      <c r="BM50" s="610"/>
      <c r="BN50" s="610"/>
      <c r="BO50" s="610"/>
      <c r="BP50" s="610"/>
      <c r="BQ50" s="610"/>
      <c r="BR50" s="610"/>
      <c r="BS50" s="610"/>
      <c r="BT50" s="610"/>
      <c r="BU50" s="610"/>
      <c r="BV50" s="610"/>
    </row>
    <row r="51" spans="1:74" s="611" customFormat="1" x14ac:dyDescent="0.2">
      <c r="A51" s="608"/>
      <c r="B51" s="612" t="s">
        <v>1272</v>
      </c>
      <c r="C51" s="612"/>
      <c r="D51" s="612"/>
      <c r="E51" s="612"/>
      <c r="F51" s="612"/>
      <c r="G51" s="612"/>
      <c r="H51" s="612"/>
      <c r="I51" s="612"/>
      <c r="J51" s="612"/>
      <c r="K51" s="612"/>
      <c r="L51" s="612"/>
      <c r="M51" s="612"/>
      <c r="N51" s="612"/>
      <c r="O51" s="612"/>
      <c r="P51" s="612"/>
      <c r="Q51" s="612"/>
      <c r="R51" s="612"/>
      <c r="S51" s="612"/>
      <c r="T51" s="612"/>
      <c r="U51" s="612"/>
      <c r="V51" s="612"/>
      <c r="W51" s="612"/>
      <c r="X51" s="612"/>
      <c r="Y51" s="612"/>
      <c r="Z51" s="612"/>
      <c r="AA51" s="612"/>
      <c r="AB51" s="612"/>
      <c r="AC51" s="612"/>
      <c r="AD51" s="612"/>
      <c r="AE51" s="612"/>
      <c r="AF51" s="612"/>
      <c r="AG51" s="612"/>
      <c r="AH51" s="612"/>
      <c r="AI51" s="612"/>
      <c r="AJ51" s="612"/>
      <c r="AK51" s="612"/>
      <c r="AL51" s="612"/>
      <c r="AM51" s="612"/>
      <c r="AN51" s="612"/>
      <c r="AO51" s="612"/>
      <c r="AP51" s="612"/>
      <c r="AQ51" s="612"/>
      <c r="AR51" s="612"/>
      <c r="AS51" s="612"/>
      <c r="AT51" s="612"/>
      <c r="AU51" s="612"/>
      <c r="AV51" s="612"/>
      <c r="AW51" s="612"/>
      <c r="AX51" s="612"/>
      <c r="AY51" s="612"/>
      <c r="AZ51" s="612"/>
      <c r="BA51" s="612"/>
      <c r="BB51" s="612"/>
      <c r="BC51" s="612"/>
      <c r="BD51" s="714"/>
      <c r="BE51" s="714"/>
      <c r="BF51" s="714"/>
      <c r="BG51" s="612"/>
      <c r="BH51" s="612"/>
      <c r="BI51" s="612"/>
      <c r="BJ51" s="612"/>
      <c r="BK51" s="612"/>
      <c r="BL51" s="612"/>
      <c r="BM51" s="612"/>
      <c r="BN51" s="612"/>
      <c r="BO51" s="612"/>
      <c r="BP51" s="612"/>
      <c r="BQ51" s="612"/>
      <c r="BR51" s="612"/>
      <c r="BS51" s="612"/>
      <c r="BT51" s="612"/>
      <c r="BU51" s="612"/>
      <c r="BV51" s="612"/>
    </row>
    <row r="52" spans="1:74" s="611" customFormat="1" ht="12.75" x14ac:dyDescent="0.2">
      <c r="A52" s="608"/>
      <c r="B52" s="609" t="s">
        <v>1273</v>
      </c>
      <c r="C52" s="610"/>
      <c r="D52" s="610"/>
      <c r="E52" s="610"/>
      <c r="F52" s="610"/>
      <c r="G52" s="610"/>
      <c r="H52" s="610"/>
      <c r="I52" s="610"/>
      <c r="J52" s="610"/>
      <c r="K52" s="610"/>
      <c r="L52" s="610"/>
      <c r="M52" s="610"/>
      <c r="N52" s="610"/>
      <c r="O52" s="610"/>
      <c r="P52" s="610"/>
      <c r="Q52" s="610"/>
      <c r="R52" s="610"/>
      <c r="S52" s="610"/>
      <c r="T52" s="610"/>
      <c r="U52" s="610"/>
      <c r="V52" s="610"/>
      <c r="W52" s="610"/>
      <c r="X52" s="610"/>
      <c r="Y52" s="610"/>
      <c r="Z52" s="610"/>
      <c r="AA52" s="610"/>
      <c r="AB52" s="610"/>
      <c r="AC52" s="610"/>
      <c r="AD52" s="610"/>
      <c r="AE52" s="610"/>
      <c r="AF52" s="610"/>
      <c r="AG52" s="610"/>
      <c r="AH52" s="610"/>
      <c r="AI52" s="610"/>
      <c r="AJ52" s="610"/>
      <c r="AK52" s="610"/>
      <c r="AL52" s="610"/>
      <c r="AM52" s="610"/>
      <c r="AN52" s="610"/>
      <c r="AO52" s="610"/>
      <c r="AP52" s="610"/>
      <c r="AQ52" s="610"/>
      <c r="AR52" s="610"/>
      <c r="AS52" s="610"/>
      <c r="AT52" s="610"/>
      <c r="AU52" s="610"/>
      <c r="AV52" s="610"/>
      <c r="AW52" s="610"/>
      <c r="AX52" s="610"/>
      <c r="AY52" s="610"/>
      <c r="AZ52" s="610"/>
      <c r="BA52" s="610"/>
      <c r="BB52" s="610"/>
      <c r="BC52" s="610"/>
      <c r="BD52" s="713"/>
      <c r="BE52" s="713"/>
      <c r="BF52" s="713"/>
      <c r="BG52" s="610"/>
      <c r="BH52" s="610"/>
      <c r="BI52" s="610"/>
      <c r="BJ52" s="610"/>
      <c r="BK52" s="610"/>
      <c r="BL52" s="610"/>
      <c r="BM52" s="610"/>
      <c r="BN52" s="610"/>
      <c r="BO52" s="610"/>
      <c r="BP52" s="610"/>
      <c r="BQ52" s="610"/>
      <c r="BR52" s="610"/>
      <c r="BS52" s="610"/>
      <c r="BT52" s="610"/>
      <c r="BU52" s="610"/>
      <c r="BV52" s="610"/>
    </row>
    <row r="53" spans="1:74" s="611" customFormat="1" ht="12.75" x14ac:dyDescent="0.2">
      <c r="A53" s="608"/>
      <c r="B53" s="849" t="s">
        <v>1274</v>
      </c>
      <c r="C53" s="793"/>
      <c r="D53" s="793"/>
      <c r="E53" s="793"/>
      <c r="F53" s="793"/>
      <c r="G53" s="793"/>
      <c r="H53" s="793"/>
      <c r="I53" s="793"/>
      <c r="J53" s="793"/>
      <c r="K53" s="793"/>
      <c r="L53" s="793"/>
      <c r="M53" s="793"/>
      <c r="N53" s="793"/>
      <c r="O53" s="793"/>
      <c r="P53" s="793"/>
      <c r="Q53" s="789"/>
      <c r="R53" s="610"/>
      <c r="S53" s="610"/>
      <c r="T53" s="610"/>
      <c r="U53" s="610"/>
      <c r="V53" s="610"/>
      <c r="W53" s="610"/>
      <c r="X53" s="610"/>
      <c r="Y53" s="610"/>
      <c r="Z53" s="610"/>
      <c r="AA53" s="610"/>
      <c r="AB53" s="610"/>
      <c r="AC53" s="610"/>
      <c r="AD53" s="610"/>
      <c r="AE53" s="610"/>
      <c r="AF53" s="610"/>
      <c r="AG53" s="610"/>
      <c r="AH53" s="610"/>
      <c r="AI53" s="610"/>
      <c r="AJ53" s="610"/>
      <c r="AK53" s="610"/>
      <c r="AL53" s="610"/>
      <c r="AM53" s="610"/>
      <c r="AN53" s="610"/>
      <c r="AO53" s="610"/>
      <c r="AP53" s="610"/>
      <c r="AQ53" s="610"/>
      <c r="AR53" s="610"/>
      <c r="AS53" s="610"/>
      <c r="AT53" s="610"/>
      <c r="AU53" s="610"/>
      <c r="AV53" s="610"/>
      <c r="AW53" s="610"/>
      <c r="AX53" s="610"/>
      <c r="AY53" s="610"/>
      <c r="AZ53" s="610"/>
      <c r="BA53" s="610"/>
      <c r="BB53" s="610"/>
      <c r="BC53" s="610"/>
      <c r="BD53" s="713"/>
      <c r="BE53" s="713"/>
      <c r="BF53" s="713"/>
      <c r="BG53" s="610"/>
      <c r="BH53" s="610"/>
      <c r="BI53" s="610"/>
      <c r="BJ53" s="610"/>
      <c r="BK53" s="610"/>
      <c r="BL53" s="610"/>
      <c r="BM53" s="610"/>
      <c r="BN53" s="610"/>
      <c r="BO53" s="610"/>
      <c r="BP53" s="610"/>
      <c r="BQ53" s="610"/>
      <c r="BR53" s="610"/>
      <c r="BS53" s="610"/>
      <c r="BT53" s="610"/>
      <c r="BU53" s="610"/>
      <c r="BV53" s="610"/>
    </row>
    <row r="54" spans="1:74" s="611" customFormat="1" ht="12" customHeight="1" x14ac:dyDescent="0.2">
      <c r="A54" s="608"/>
      <c r="B54" s="613" t="s">
        <v>493</v>
      </c>
      <c r="C54" s="610"/>
      <c r="D54" s="610"/>
      <c r="E54" s="610"/>
      <c r="F54" s="610"/>
      <c r="G54" s="610"/>
      <c r="H54" s="610"/>
      <c r="I54" s="610"/>
      <c r="J54" s="610"/>
      <c r="K54" s="610"/>
      <c r="L54" s="610"/>
      <c r="M54" s="610"/>
      <c r="N54" s="610"/>
      <c r="O54" s="610"/>
      <c r="P54" s="610"/>
      <c r="Q54" s="610"/>
      <c r="R54" s="610"/>
      <c r="S54" s="610"/>
      <c r="T54" s="610"/>
      <c r="U54" s="610"/>
      <c r="V54" s="610"/>
      <c r="W54" s="610"/>
      <c r="X54" s="610"/>
      <c r="Y54" s="610"/>
      <c r="Z54" s="610"/>
      <c r="AA54" s="610"/>
      <c r="AB54" s="610"/>
      <c r="AC54" s="610"/>
      <c r="AD54" s="610"/>
      <c r="AE54" s="610"/>
      <c r="AF54" s="610"/>
      <c r="AG54" s="610"/>
      <c r="AH54" s="610"/>
      <c r="AI54" s="610"/>
      <c r="AJ54" s="610"/>
      <c r="AK54" s="610"/>
      <c r="AL54" s="610"/>
      <c r="AM54" s="610"/>
      <c r="AN54" s="610"/>
      <c r="AO54" s="610"/>
      <c r="AP54" s="610"/>
      <c r="AQ54" s="610"/>
      <c r="AR54" s="610"/>
      <c r="AS54" s="610"/>
      <c r="AT54" s="610"/>
      <c r="AU54" s="610"/>
      <c r="AV54" s="610"/>
      <c r="AW54" s="610"/>
      <c r="AX54" s="610"/>
      <c r="AY54" s="610"/>
      <c r="AZ54" s="610"/>
      <c r="BA54" s="610"/>
      <c r="BB54" s="610"/>
      <c r="BC54" s="610"/>
      <c r="BD54" s="713"/>
      <c r="BE54" s="713"/>
      <c r="BF54" s="713"/>
      <c r="BG54" s="610"/>
      <c r="BH54" s="610"/>
      <c r="BI54" s="610"/>
      <c r="BJ54" s="610"/>
      <c r="BK54" s="610"/>
      <c r="BL54" s="610"/>
      <c r="BM54" s="610"/>
      <c r="BN54" s="610"/>
      <c r="BO54" s="610"/>
      <c r="BP54" s="610"/>
      <c r="BQ54" s="610"/>
      <c r="BR54" s="610"/>
      <c r="BS54" s="610"/>
      <c r="BT54" s="610"/>
      <c r="BU54" s="610"/>
      <c r="BV54" s="610"/>
    </row>
    <row r="55" spans="1:74" s="611" customFormat="1" ht="22.35" customHeight="1" x14ac:dyDescent="0.2">
      <c r="A55" s="608"/>
      <c r="B55" s="614" t="s">
        <v>494</v>
      </c>
      <c r="C55" s="610"/>
      <c r="D55" s="610"/>
      <c r="E55" s="610"/>
      <c r="F55" s="610"/>
      <c r="G55" s="610"/>
      <c r="H55" s="610"/>
      <c r="I55" s="610"/>
      <c r="J55" s="610"/>
      <c r="K55" s="610"/>
      <c r="L55" s="610"/>
      <c r="M55" s="610"/>
      <c r="N55" s="610"/>
      <c r="O55" s="610"/>
      <c r="P55" s="610"/>
      <c r="Q55" s="610"/>
      <c r="R55" s="610"/>
      <c r="S55" s="610"/>
      <c r="T55" s="610"/>
      <c r="U55" s="610"/>
      <c r="V55" s="610"/>
      <c r="W55" s="610"/>
      <c r="X55" s="610"/>
      <c r="Y55" s="610"/>
      <c r="Z55" s="610"/>
      <c r="AA55" s="610"/>
      <c r="AB55" s="610"/>
      <c r="AC55" s="610"/>
      <c r="AD55" s="610"/>
      <c r="AE55" s="610"/>
      <c r="AF55" s="610"/>
      <c r="AG55" s="610"/>
      <c r="AH55" s="610"/>
      <c r="AI55" s="610"/>
      <c r="AJ55" s="610"/>
      <c r="AK55" s="610"/>
      <c r="AL55" s="610"/>
      <c r="AM55" s="610"/>
      <c r="AN55" s="610"/>
      <c r="AO55" s="610"/>
      <c r="AP55" s="610"/>
      <c r="AQ55" s="610"/>
      <c r="AR55" s="610"/>
      <c r="AS55" s="610"/>
      <c r="AT55" s="610"/>
      <c r="AU55" s="610"/>
      <c r="AV55" s="610"/>
      <c r="AW55" s="610"/>
      <c r="AX55" s="610"/>
      <c r="AY55" s="610"/>
      <c r="AZ55" s="610"/>
      <c r="BA55" s="610"/>
      <c r="BB55" s="610"/>
      <c r="BC55" s="610"/>
      <c r="BD55" s="713"/>
      <c r="BE55" s="713"/>
      <c r="BF55" s="713"/>
      <c r="BG55" s="610"/>
      <c r="BH55" s="610"/>
      <c r="BI55" s="610"/>
      <c r="BJ55" s="610"/>
      <c r="BK55" s="610"/>
      <c r="BL55" s="610"/>
      <c r="BM55" s="610"/>
      <c r="BN55" s="610"/>
      <c r="BO55" s="610"/>
      <c r="BP55" s="610"/>
      <c r="BQ55" s="610"/>
      <c r="BR55" s="610"/>
      <c r="BS55" s="610"/>
      <c r="BT55" s="610"/>
      <c r="BU55" s="610"/>
      <c r="BV55" s="610"/>
    </row>
    <row r="56" spans="1:74" s="611" customFormat="1" ht="12" customHeight="1" x14ac:dyDescent="0.2">
      <c r="A56" s="608"/>
      <c r="B56" s="615" t="s">
        <v>1042</v>
      </c>
      <c r="C56" s="616"/>
      <c r="D56" s="616"/>
      <c r="E56" s="616"/>
      <c r="F56" s="616"/>
      <c r="G56" s="616"/>
      <c r="H56" s="616"/>
      <c r="I56" s="616"/>
      <c r="J56" s="616"/>
      <c r="K56" s="616"/>
      <c r="L56" s="616"/>
      <c r="M56" s="616"/>
      <c r="N56" s="616"/>
      <c r="O56" s="616"/>
      <c r="P56" s="616"/>
      <c r="Q56" s="616"/>
      <c r="R56" s="616"/>
      <c r="S56" s="616"/>
      <c r="T56" s="616"/>
      <c r="U56" s="616"/>
      <c r="V56" s="616"/>
      <c r="W56" s="616"/>
      <c r="X56" s="616"/>
      <c r="Y56" s="616"/>
      <c r="Z56" s="616"/>
      <c r="AA56" s="616"/>
      <c r="AB56" s="616"/>
      <c r="AC56" s="616"/>
      <c r="AD56" s="616"/>
      <c r="AE56" s="616"/>
      <c r="AF56" s="616"/>
      <c r="AG56" s="616"/>
      <c r="AH56" s="616"/>
      <c r="AI56" s="616"/>
      <c r="AJ56" s="616"/>
      <c r="AK56" s="616"/>
      <c r="AL56" s="616"/>
      <c r="AM56" s="616"/>
      <c r="AN56" s="616"/>
      <c r="AO56" s="616"/>
      <c r="AP56" s="616"/>
      <c r="AQ56" s="616"/>
      <c r="AR56" s="616"/>
      <c r="AS56" s="616"/>
      <c r="AT56" s="616"/>
      <c r="AU56" s="616"/>
      <c r="AV56" s="616"/>
      <c r="AW56" s="616"/>
      <c r="AX56" s="616"/>
      <c r="AY56" s="616"/>
      <c r="AZ56" s="616"/>
      <c r="BA56" s="616"/>
      <c r="BB56" s="616"/>
      <c r="BC56" s="616"/>
      <c r="BD56" s="715"/>
      <c r="BE56" s="715"/>
      <c r="BF56" s="715"/>
      <c r="BG56" s="616"/>
      <c r="BH56" s="616"/>
      <c r="BI56" s="616"/>
      <c r="BJ56" s="616"/>
      <c r="BK56" s="616"/>
      <c r="BL56" s="616"/>
      <c r="BM56" s="616"/>
      <c r="BN56" s="616"/>
      <c r="BO56" s="616"/>
      <c r="BP56" s="616"/>
      <c r="BQ56" s="616"/>
      <c r="BR56" s="616"/>
      <c r="BS56" s="616"/>
      <c r="BT56" s="616"/>
      <c r="BU56" s="616"/>
      <c r="BV56" s="616"/>
    </row>
    <row r="57" spans="1:74" s="611" customFormat="1" ht="12" customHeight="1" x14ac:dyDescent="0.2">
      <c r="A57" s="608"/>
      <c r="B57" s="809" t="s">
        <v>1140</v>
      </c>
      <c r="C57" s="789"/>
      <c r="D57" s="789"/>
      <c r="E57" s="789"/>
      <c r="F57" s="789"/>
      <c r="G57" s="789"/>
      <c r="H57" s="789"/>
      <c r="I57" s="789"/>
      <c r="J57" s="789"/>
      <c r="K57" s="789"/>
      <c r="L57" s="789"/>
      <c r="M57" s="789"/>
      <c r="N57" s="789"/>
      <c r="O57" s="789"/>
      <c r="P57" s="789"/>
      <c r="Q57" s="789"/>
      <c r="R57" s="617"/>
      <c r="S57" s="617"/>
      <c r="T57" s="617"/>
      <c r="U57" s="617"/>
      <c r="V57" s="617"/>
      <c r="W57" s="617"/>
      <c r="X57" s="617"/>
      <c r="Y57" s="617"/>
      <c r="Z57" s="617"/>
      <c r="AA57" s="617"/>
      <c r="AB57" s="617"/>
      <c r="AC57" s="617"/>
      <c r="AD57" s="617"/>
      <c r="AE57" s="617"/>
      <c r="AF57" s="617"/>
      <c r="AG57" s="617"/>
      <c r="AH57" s="617"/>
      <c r="AI57" s="617"/>
      <c r="AJ57" s="617"/>
      <c r="AK57" s="617"/>
      <c r="AL57" s="617"/>
      <c r="AM57" s="617"/>
      <c r="AN57" s="617"/>
      <c r="AO57" s="617"/>
      <c r="AP57" s="617"/>
      <c r="AQ57" s="617"/>
      <c r="AR57" s="617"/>
      <c r="AS57" s="617"/>
      <c r="AT57" s="617"/>
      <c r="AU57" s="617"/>
      <c r="AV57" s="617"/>
      <c r="AW57" s="617"/>
      <c r="AX57" s="617"/>
      <c r="AY57" s="617"/>
      <c r="AZ57" s="617"/>
      <c r="BA57" s="617"/>
      <c r="BB57" s="617"/>
      <c r="BC57" s="617"/>
      <c r="BD57" s="715"/>
      <c r="BE57" s="715"/>
      <c r="BF57" s="715"/>
      <c r="BG57" s="617"/>
      <c r="BH57" s="617"/>
      <c r="BI57" s="617"/>
      <c r="BJ57" s="617"/>
      <c r="BK57" s="617"/>
      <c r="BL57" s="617"/>
      <c r="BM57" s="617"/>
      <c r="BN57" s="617"/>
      <c r="BO57" s="617"/>
      <c r="BP57" s="617"/>
      <c r="BQ57" s="617"/>
      <c r="BR57" s="617"/>
      <c r="BS57" s="617"/>
      <c r="BT57" s="617"/>
      <c r="BU57" s="617"/>
      <c r="BV57" s="617"/>
    </row>
  </sheetData>
  <mergeCells count="9">
    <mergeCell ref="B57:Q57"/>
    <mergeCell ref="BK3:BV3"/>
    <mergeCell ref="A1:A2"/>
    <mergeCell ref="C3:N3"/>
    <mergeCell ref="O3:Z3"/>
    <mergeCell ref="AA3:AL3"/>
    <mergeCell ref="AM3:AX3"/>
    <mergeCell ref="AY3:BJ3"/>
    <mergeCell ref="B53:Q53"/>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54"/>
  <sheetViews>
    <sheetView showGridLines="0" workbookViewId="0">
      <pane xSplit="2" ySplit="4" topLeftCell="AO5" activePane="bottomRight" state="frozen"/>
      <selection activeCell="BF63" sqref="BF63"/>
      <selection pane="topRight" activeCell="BF63" sqref="BF63"/>
      <selection pane="bottomLeft" activeCell="BF63" sqref="BF63"/>
      <selection pane="bottomRight" activeCell="BI7" sqref="BI7:BI45"/>
    </sheetView>
  </sheetViews>
  <sheetFormatPr defaultColWidth="9.140625" defaultRowHeight="12" customHeight="1" x14ac:dyDescent="0.25"/>
  <cols>
    <col min="1" max="1" width="12.42578125" style="744" customWidth="1"/>
    <col min="2" max="2" width="26" style="744" customWidth="1"/>
    <col min="3" max="55" width="6.5703125" style="744" customWidth="1"/>
    <col min="56" max="58" width="6.5703125" style="762" customWidth="1"/>
    <col min="59" max="74" width="6.5703125" style="744" customWidth="1"/>
    <col min="75" max="16384" width="9.140625" style="744"/>
  </cols>
  <sheetData>
    <row r="1" spans="1:74" ht="12.75" customHeight="1" x14ac:dyDescent="0.25">
      <c r="A1" s="850" t="s">
        <v>992</v>
      </c>
      <c r="B1" s="747" t="s">
        <v>1275</v>
      </c>
      <c r="C1" s="745"/>
      <c r="D1" s="745"/>
      <c r="E1" s="745"/>
      <c r="F1" s="745"/>
      <c r="G1" s="745"/>
      <c r="H1" s="745"/>
      <c r="I1" s="745"/>
      <c r="J1" s="745"/>
      <c r="K1" s="745"/>
      <c r="L1" s="745"/>
      <c r="M1" s="745"/>
      <c r="N1" s="745"/>
      <c r="O1" s="745"/>
      <c r="P1" s="745"/>
      <c r="Q1" s="745"/>
    </row>
    <row r="2" spans="1:74" ht="12.75" customHeight="1" x14ac:dyDescent="0.25">
      <c r="A2" s="850"/>
      <c r="B2" s="746" t="str">
        <f>"U.S. Energy Information Administration  |  Short-Term Energy Outlook - "&amp;Dates!$D$1</f>
        <v>U.S. Energy Information Administration  |  Short-Term Energy Outlook - December 2018</v>
      </c>
      <c r="C2" s="745"/>
      <c r="D2" s="745"/>
      <c r="E2" s="745"/>
      <c r="F2" s="745"/>
      <c r="G2" s="745"/>
      <c r="H2" s="745"/>
      <c r="I2" s="745"/>
      <c r="J2" s="745"/>
      <c r="K2" s="745"/>
      <c r="L2" s="745"/>
      <c r="M2" s="745"/>
      <c r="N2" s="745"/>
      <c r="O2" s="745"/>
      <c r="P2" s="745"/>
      <c r="Q2" s="745"/>
    </row>
    <row r="3" spans="1:74" ht="12.75" customHeight="1" x14ac:dyDescent="0.25">
      <c r="A3" s="750"/>
      <c r="B3" s="751"/>
      <c r="C3" s="851">
        <f>Dates!D3</f>
        <v>2014</v>
      </c>
      <c r="D3" s="852"/>
      <c r="E3" s="852"/>
      <c r="F3" s="852"/>
      <c r="G3" s="852"/>
      <c r="H3" s="852"/>
      <c r="I3" s="852"/>
      <c r="J3" s="852"/>
      <c r="K3" s="852"/>
      <c r="L3" s="852"/>
      <c r="M3" s="852"/>
      <c r="N3" s="853"/>
      <c r="O3" s="851">
        <f>C3+1</f>
        <v>2015</v>
      </c>
      <c r="P3" s="852"/>
      <c r="Q3" s="852"/>
      <c r="R3" s="852"/>
      <c r="S3" s="852"/>
      <c r="T3" s="852"/>
      <c r="U3" s="852"/>
      <c r="V3" s="852"/>
      <c r="W3" s="852"/>
      <c r="X3" s="852"/>
      <c r="Y3" s="852"/>
      <c r="Z3" s="853"/>
      <c r="AA3" s="851">
        <f>O3+1</f>
        <v>2016</v>
      </c>
      <c r="AB3" s="852"/>
      <c r="AC3" s="852"/>
      <c r="AD3" s="852"/>
      <c r="AE3" s="852"/>
      <c r="AF3" s="852"/>
      <c r="AG3" s="852"/>
      <c r="AH3" s="852"/>
      <c r="AI3" s="852"/>
      <c r="AJ3" s="852"/>
      <c r="AK3" s="852"/>
      <c r="AL3" s="853"/>
      <c r="AM3" s="851">
        <f>AA3+1</f>
        <v>2017</v>
      </c>
      <c r="AN3" s="852"/>
      <c r="AO3" s="852"/>
      <c r="AP3" s="852"/>
      <c r="AQ3" s="852"/>
      <c r="AR3" s="852"/>
      <c r="AS3" s="852"/>
      <c r="AT3" s="852"/>
      <c r="AU3" s="852"/>
      <c r="AV3" s="852"/>
      <c r="AW3" s="852"/>
      <c r="AX3" s="853"/>
      <c r="AY3" s="851">
        <f>AM3+1</f>
        <v>2018</v>
      </c>
      <c r="AZ3" s="852"/>
      <c r="BA3" s="852"/>
      <c r="BB3" s="852"/>
      <c r="BC3" s="852"/>
      <c r="BD3" s="852"/>
      <c r="BE3" s="852"/>
      <c r="BF3" s="852"/>
      <c r="BG3" s="852"/>
      <c r="BH3" s="852"/>
      <c r="BI3" s="852"/>
      <c r="BJ3" s="853"/>
      <c r="BK3" s="851">
        <f>AY3+1</f>
        <v>2019</v>
      </c>
      <c r="BL3" s="852"/>
      <c r="BM3" s="852"/>
      <c r="BN3" s="852"/>
      <c r="BO3" s="852"/>
      <c r="BP3" s="852"/>
      <c r="BQ3" s="852"/>
      <c r="BR3" s="852"/>
      <c r="BS3" s="852"/>
      <c r="BT3" s="852"/>
      <c r="BU3" s="852"/>
      <c r="BV3" s="853"/>
    </row>
    <row r="4" spans="1:74" ht="12.75" customHeight="1" x14ac:dyDescent="0.25">
      <c r="A4" s="750"/>
      <c r="B4" s="752"/>
      <c r="C4" s="753" t="s">
        <v>605</v>
      </c>
      <c r="D4" s="753" t="s">
        <v>606</v>
      </c>
      <c r="E4" s="753" t="s">
        <v>607</v>
      </c>
      <c r="F4" s="753" t="s">
        <v>608</v>
      </c>
      <c r="G4" s="753" t="s">
        <v>609</v>
      </c>
      <c r="H4" s="753" t="s">
        <v>610</v>
      </c>
      <c r="I4" s="753" t="s">
        <v>611</v>
      </c>
      <c r="J4" s="753" t="s">
        <v>612</v>
      </c>
      <c r="K4" s="753" t="s">
        <v>613</v>
      </c>
      <c r="L4" s="753" t="s">
        <v>614</v>
      </c>
      <c r="M4" s="753" t="s">
        <v>615</v>
      </c>
      <c r="N4" s="753" t="s">
        <v>616</v>
      </c>
      <c r="O4" s="753" t="s">
        <v>605</v>
      </c>
      <c r="P4" s="753" t="s">
        <v>606</v>
      </c>
      <c r="Q4" s="753" t="s">
        <v>607</v>
      </c>
      <c r="R4" s="753" t="s">
        <v>608</v>
      </c>
      <c r="S4" s="753" t="s">
        <v>609</v>
      </c>
      <c r="T4" s="753" t="s">
        <v>610</v>
      </c>
      <c r="U4" s="753" t="s">
        <v>611</v>
      </c>
      <c r="V4" s="753" t="s">
        <v>612</v>
      </c>
      <c r="W4" s="753" t="s">
        <v>613</v>
      </c>
      <c r="X4" s="753" t="s">
        <v>614</v>
      </c>
      <c r="Y4" s="753" t="s">
        <v>615</v>
      </c>
      <c r="Z4" s="753" t="s">
        <v>616</v>
      </c>
      <c r="AA4" s="753" t="s">
        <v>605</v>
      </c>
      <c r="AB4" s="753" t="s">
        <v>606</v>
      </c>
      <c r="AC4" s="753" t="s">
        <v>607</v>
      </c>
      <c r="AD4" s="753" t="s">
        <v>608</v>
      </c>
      <c r="AE4" s="753" t="s">
        <v>609</v>
      </c>
      <c r="AF4" s="753" t="s">
        <v>610</v>
      </c>
      <c r="AG4" s="753" t="s">
        <v>611</v>
      </c>
      <c r="AH4" s="753" t="s">
        <v>612</v>
      </c>
      <c r="AI4" s="753" t="s">
        <v>613</v>
      </c>
      <c r="AJ4" s="753" t="s">
        <v>614</v>
      </c>
      <c r="AK4" s="753" t="s">
        <v>615</v>
      </c>
      <c r="AL4" s="753" t="s">
        <v>616</v>
      </c>
      <c r="AM4" s="753" t="s">
        <v>605</v>
      </c>
      <c r="AN4" s="753" t="s">
        <v>606</v>
      </c>
      <c r="AO4" s="753" t="s">
        <v>607</v>
      </c>
      <c r="AP4" s="753" t="s">
        <v>608</v>
      </c>
      <c r="AQ4" s="753" t="s">
        <v>609</v>
      </c>
      <c r="AR4" s="753" t="s">
        <v>610</v>
      </c>
      <c r="AS4" s="753" t="s">
        <v>611</v>
      </c>
      <c r="AT4" s="753" t="s">
        <v>612</v>
      </c>
      <c r="AU4" s="753" t="s">
        <v>613</v>
      </c>
      <c r="AV4" s="753" t="s">
        <v>614</v>
      </c>
      <c r="AW4" s="753" t="s">
        <v>615</v>
      </c>
      <c r="AX4" s="753" t="s">
        <v>616</v>
      </c>
      <c r="AY4" s="753" t="s">
        <v>605</v>
      </c>
      <c r="AZ4" s="753" t="s">
        <v>606</v>
      </c>
      <c r="BA4" s="753" t="s">
        <v>607</v>
      </c>
      <c r="BB4" s="753" t="s">
        <v>608</v>
      </c>
      <c r="BC4" s="753" t="s">
        <v>609</v>
      </c>
      <c r="BD4" s="753" t="s">
        <v>610</v>
      </c>
      <c r="BE4" s="753" t="s">
        <v>611</v>
      </c>
      <c r="BF4" s="753" t="s">
        <v>612</v>
      </c>
      <c r="BG4" s="753" t="s">
        <v>613</v>
      </c>
      <c r="BH4" s="753" t="s">
        <v>614</v>
      </c>
      <c r="BI4" s="753" t="s">
        <v>615</v>
      </c>
      <c r="BJ4" s="753" t="s">
        <v>616</v>
      </c>
      <c r="BK4" s="753" t="s">
        <v>605</v>
      </c>
      <c r="BL4" s="753" t="s">
        <v>606</v>
      </c>
      <c r="BM4" s="753" t="s">
        <v>607</v>
      </c>
      <c r="BN4" s="753" t="s">
        <v>608</v>
      </c>
      <c r="BO4" s="753" t="s">
        <v>609</v>
      </c>
      <c r="BP4" s="753" t="s">
        <v>610</v>
      </c>
      <c r="BQ4" s="753" t="s">
        <v>611</v>
      </c>
      <c r="BR4" s="753" t="s">
        <v>612</v>
      </c>
      <c r="BS4" s="753" t="s">
        <v>613</v>
      </c>
      <c r="BT4" s="753" t="s">
        <v>614</v>
      </c>
      <c r="BU4" s="753" t="s">
        <v>615</v>
      </c>
      <c r="BV4" s="753" t="s">
        <v>616</v>
      </c>
    </row>
    <row r="5" spans="1:74" ht="12" customHeight="1" x14ac:dyDescent="0.25">
      <c r="A5" s="750"/>
      <c r="B5" s="749" t="s">
        <v>1283</v>
      </c>
      <c r="C5" s="745"/>
      <c r="D5" s="745"/>
      <c r="E5" s="745"/>
      <c r="F5" s="745"/>
      <c r="G5" s="745"/>
      <c r="H5" s="745"/>
      <c r="I5" s="745"/>
      <c r="J5" s="745"/>
      <c r="K5" s="745"/>
      <c r="L5" s="745"/>
      <c r="M5" s="745"/>
      <c r="N5" s="745"/>
      <c r="O5" s="745"/>
      <c r="P5" s="745"/>
      <c r="Q5" s="745"/>
      <c r="BG5" s="762"/>
      <c r="BH5" s="762"/>
      <c r="BI5" s="762"/>
    </row>
    <row r="6" spans="1:74" ht="12" customHeight="1" x14ac:dyDescent="0.25">
      <c r="A6" s="750"/>
      <c r="B6" s="749" t="s">
        <v>1284</v>
      </c>
      <c r="C6" s="745"/>
      <c r="D6" s="745"/>
      <c r="E6" s="745"/>
      <c r="F6" s="745"/>
      <c r="G6" s="745"/>
      <c r="H6" s="745"/>
      <c r="I6" s="745"/>
      <c r="J6" s="745"/>
      <c r="K6" s="745"/>
      <c r="L6" s="745"/>
      <c r="M6" s="745"/>
      <c r="N6" s="745"/>
      <c r="O6" s="745"/>
      <c r="P6" s="745"/>
      <c r="Q6" s="745"/>
      <c r="BG6" s="762"/>
      <c r="BH6" s="762"/>
      <c r="BI6" s="762"/>
    </row>
    <row r="7" spans="1:74" ht="12" customHeight="1" x14ac:dyDescent="0.25">
      <c r="A7" s="750" t="s">
        <v>1276</v>
      </c>
      <c r="B7" s="748" t="s">
        <v>1285</v>
      </c>
      <c r="C7" s="760">
        <v>7046.3</v>
      </c>
      <c r="D7" s="760">
        <v>7051.7</v>
      </c>
      <c r="E7" s="760">
        <v>7060</v>
      </c>
      <c r="F7" s="760">
        <v>7069.9</v>
      </c>
      <c r="G7" s="760">
        <v>7072.9</v>
      </c>
      <c r="H7" s="760">
        <v>7075.8</v>
      </c>
      <c r="I7" s="760">
        <v>7082.8</v>
      </c>
      <c r="J7" s="760">
        <v>7108</v>
      </c>
      <c r="K7" s="760">
        <v>7108</v>
      </c>
      <c r="L7" s="760">
        <v>7152.4</v>
      </c>
      <c r="M7" s="760">
        <v>7158.1</v>
      </c>
      <c r="N7" s="760">
        <v>7161.9</v>
      </c>
      <c r="O7" s="760">
        <v>7299.2</v>
      </c>
      <c r="P7" s="760">
        <v>7305.6</v>
      </c>
      <c r="Q7" s="760">
        <v>7309.8</v>
      </c>
      <c r="R7" s="760">
        <v>7307.7</v>
      </c>
      <c r="S7" s="760">
        <v>7307.7</v>
      </c>
      <c r="T7" s="760">
        <v>7307.7</v>
      </c>
      <c r="U7" s="760">
        <v>7332.7</v>
      </c>
      <c r="V7" s="760">
        <v>7332.7</v>
      </c>
      <c r="W7" s="760">
        <v>7291.5</v>
      </c>
      <c r="X7" s="760">
        <v>7291.5</v>
      </c>
      <c r="Y7" s="760">
        <v>7238.6</v>
      </c>
      <c r="Z7" s="760">
        <v>7230.6</v>
      </c>
      <c r="AA7" s="760">
        <v>7344.6</v>
      </c>
      <c r="AB7" s="760">
        <v>7344.6</v>
      </c>
      <c r="AC7" s="760">
        <v>7343.3</v>
      </c>
      <c r="AD7" s="760">
        <v>7367.1</v>
      </c>
      <c r="AE7" s="760">
        <v>7367.9</v>
      </c>
      <c r="AF7" s="760">
        <v>7375.8</v>
      </c>
      <c r="AG7" s="760">
        <v>7377.4</v>
      </c>
      <c r="AH7" s="760">
        <v>7364.8</v>
      </c>
      <c r="AI7" s="760">
        <v>7368.8</v>
      </c>
      <c r="AJ7" s="760">
        <v>7380.2</v>
      </c>
      <c r="AK7" s="760">
        <v>7399.6</v>
      </c>
      <c r="AL7" s="760">
        <v>7355.9</v>
      </c>
      <c r="AM7" s="760">
        <v>7226.6</v>
      </c>
      <c r="AN7" s="760">
        <v>7225</v>
      </c>
      <c r="AO7" s="760">
        <v>7233.4</v>
      </c>
      <c r="AP7" s="760">
        <v>7255.4</v>
      </c>
      <c r="AQ7" s="760">
        <v>7254.4</v>
      </c>
      <c r="AR7" s="760">
        <v>7268.9</v>
      </c>
      <c r="AS7" s="760">
        <v>7325.6</v>
      </c>
      <c r="AT7" s="760">
        <v>7325.6</v>
      </c>
      <c r="AU7" s="760">
        <v>7325.6</v>
      </c>
      <c r="AV7" s="760">
        <v>7325.6</v>
      </c>
      <c r="AW7" s="760">
        <v>7325.6</v>
      </c>
      <c r="AX7" s="760">
        <v>7313.4</v>
      </c>
      <c r="AY7" s="760">
        <v>7276.5</v>
      </c>
      <c r="AZ7" s="760">
        <v>7254.1</v>
      </c>
      <c r="BA7" s="760">
        <v>7254.1</v>
      </c>
      <c r="BB7" s="760">
        <v>7254.1</v>
      </c>
      <c r="BC7" s="760">
        <v>7252.1</v>
      </c>
      <c r="BD7" s="760">
        <v>7226.5</v>
      </c>
      <c r="BE7" s="760">
        <v>7222.8</v>
      </c>
      <c r="BF7" s="760">
        <v>7222.8</v>
      </c>
      <c r="BG7" s="760">
        <v>7222.8</v>
      </c>
      <c r="BH7" s="760">
        <v>7222.8</v>
      </c>
      <c r="BI7" s="760">
        <v>7168.8</v>
      </c>
      <c r="BJ7" s="764">
        <v>7202.4</v>
      </c>
      <c r="BK7" s="764">
        <v>7204</v>
      </c>
      <c r="BL7" s="764">
        <v>7204</v>
      </c>
      <c r="BM7" s="764">
        <v>7364.5</v>
      </c>
      <c r="BN7" s="764">
        <v>7364.5</v>
      </c>
      <c r="BO7" s="764">
        <v>7357.9</v>
      </c>
      <c r="BP7" s="764">
        <v>7357.9</v>
      </c>
      <c r="BQ7" s="764">
        <v>7357.9</v>
      </c>
      <c r="BR7" s="764">
        <v>7357.9</v>
      </c>
      <c r="BS7" s="764">
        <v>7357.9</v>
      </c>
      <c r="BT7" s="764">
        <v>7352.3</v>
      </c>
      <c r="BU7" s="764">
        <v>7352.3</v>
      </c>
      <c r="BV7" s="764">
        <v>7352.3</v>
      </c>
    </row>
    <row r="8" spans="1:74" ht="12" customHeight="1" x14ac:dyDescent="0.25">
      <c r="A8" s="750" t="s">
        <v>1277</v>
      </c>
      <c r="B8" s="748" t="s">
        <v>1286</v>
      </c>
      <c r="C8" s="760">
        <v>4155.8999999999996</v>
      </c>
      <c r="D8" s="760">
        <v>4161.3</v>
      </c>
      <c r="E8" s="760">
        <v>4169.6000000000004</v>
      </c>
      <c r="F8" s="760">
        <v>4179.5</v>
      </c>
      <c r="G8" s="760">
        <v>4182.5</v>
      </c>
      <c r="H8" s="760">
        <v>4185.3999999999996</v>
      </c>
      <c r="I8" s="760">
        <v>4192.3999999999996</v>
      </c>
      <c r="J8" s="760">
        <v>4217.6000000000004</v>
      </c>
      <c r="K8" s="760">
        <v>4217.6000000000004</v>
      </c>
      <c r="L8" s="760">
        <v>4215.5</v>
      </c>
      <c r="M8" s="760">
        <v>4221.2</v>
      </c>
      <c r="N8" s="760">
        <v>4225</v>
      </c>
      <c r="O8" s="760">
        <v>4140.8999999999996</v>
      </c>
      <c r="P8" s="760">
        <v>4147.3</v>
      </c>
      <c r="Q8" s="760">
        <v>4151.5</v>
      </c>
      <c r="R8" s="760">
        <v>4149.3999999999996</v>
      </c>
      <c r="S8" s="760">
        <v>4149.3999999999996</v>
      </c>
      <c r="T8" s="760">
        <v>4149.3999999999996</v>
      </c>
      <c r="U8" s="760">
        <v>4174.3999999999996</v>
      </c>
      <c r="V8" s="760">
        <v>4174.3999999999996</v>
      </c>
      <c r="W8" s="760">
        <v>4176.2</v>
      </c>
      <c r="X8" s="760">
        <v>4176.2</v>
      </c>
      <c r="Y8" s="760">
        <v>4173.3</v>
      </c>
      <c r="Z8" s="760">
        <v>4165.3</v>
      </c>
      <c r="AA8" s="760">
        <v>4127</v>
      </c>
      <c r="AB8" s="760">
        <v>4127</v>
      </c>
      <c r="AC8" s="760">
        <v>4125.7</v>
      </c>
      <c r="AD8" s="760">
        <v>4149.5</v>
      </c>
      <c r="AE8" s="760">
        <v>4150.3</v>
      </c>
      <c r="AF8" s="760">
        <v>4158.2</v>
      </c>
      <c r="AG8" s="760">
        <v>4159.8</v>
      </c>
      <c r="AH8" s="760">
        <v>4165.2</v>
      </c>
      <c r="AI8" s="760">
        <v>4169.2</v>
      </c>
      <c r="AJ8" s="760">
        <v>4173.5</v>
      </c>
      <c r="AK8" s="760">
        <v>4192.8999999999996</v>
      </c>
      <c r="AL8" s="760">
        <v>4190.3</v>
      </c>
      <c r="AM8" s="760">
        <v>4195.3</v>
      </c>
      <c r="AN8" s="760">
        <v>4193.7</v>
      </c>
      <c r="AO8" s="760">
        <v>4202.1000000000004</v>
      </c>
      <c r="AP8" s="760">
        <v>4224.1000000000004</v>
      </c>
      <c r="AQ8" s="760">
        <v>4223.1000000000004</v>
      </c>
      <c r="AR8" s="760">
        <v>4237.6000000000004</v>
      </c>
      <c r="AS8" s="760">
        <v>4240.8</v>
      </c>
      <c r="AT8" s="760">
        <v>4240.8</v>
      </c>
      <c r="AU8" s="760">
        <v>4240.8</v>
      </c>
      <c r="AV8" s="760">
        <v>4240.8</v>
      </c>
      <c r="AW8" s="760">
        <v>4240.8</v>
      </c>
      <c r="AX8" s="760">
        <v>4234.1000000000004</v>
      </c>
      <c r="AY8" s="760">
        <v>4234.1000000000004</v>
      </c>
      <c r="AZ8" s="760">
        <v>4211.7</v>
      </c>
      <c r="BA8" s="760">
        <v>4211.7</v>
      </c>
      <c r="BB8" s="760">
        <v>4211.7</v>
      </c>
      <c r="BC8" s="760">
        <v>4209.7</v>
      </c>
      <c r="BD8" s="760">
        <v>4184.1000000000004</v>
      </c>
      <c r="BE8" s="760">
        <v>4180.3999999999996</v>
      </c>
      <c r="BF8" s="760">
        <v>4180.3999999999996</v>
      </c>
      <c r="BG8" s="760">
        <v>4180.3999999999996</v>
      </c>
      <c r="BH8" s="760">
        <v>4180.3999999999996</v>
      </c>
      <c r="BI8" s="760">
        <v>4181.3999999999996</v>
      </c>
      <c r="BJ8" s="764">
        <v>4215</v>
      </c>
      <c r="BK8" s="764">
        <v>4216.6000000000004</v>
      </c>
      <c r="BL8" s="764">
        <v>4216.6000000000004</v>
      </c>
      <c r="BM8" s="764">
        <v>4218.6000000000004</v>
      </c>
      <c r="BN8" s="764">
        <v>4218.6000000000004</v>
      </c>
      <c r="BO8" s="764">
        <v>4212</v>
      </c>
      <c r="BP8" s="764">
        <v>4212</v>
      </c>
      <c r="BQ8" s="764">
        <v>4212</v>
      </c>
      <c r="BR8" s="764">
        <v>4212</v>
      </c>
      <c r="BS8" s="764">
        <v>4212</v>
      </c>
      <c r="BT8" s="764">
        <v>4206.3999999999996</v>
      </c>
      <c r="BU8" s="764">
        <v>4206.3999999999996</v>
      </c>
      <c r="BV8" s="764">
        <v>4206.3999999999996</v>
      </c>
    </row>
    <row r="9" spans="1:74" ht="12" customHeight="1" x14ac:dyDescent="0.25">
      <c r="A9" s="750" t="s">
        <v>1278</v>
      </c>
      <c r="B9" s="748" t="s">
        <v>1287</v>
      </c>
      <c r="C9" s="760">
        <v>2890.4</v>
      </c>
      <c r="D9" s="760">
        <v>2890.4</v>
      </c>
      <c r="E9" s="760">
        <v>2890.4</v>
      </c>
      <c r="F9" s="760">
        <v>2890.4</v>
      </c>
      <c r="G9" s="760">
        <v>2890.4</v>
      </c>
      <c r="H9" s="760">
        <v>2890.4</v>
      </c>
      <c r="I9" s="760">
        <v>2890.4</v>
      </c>
      <c r="J9" s="760">
        <v>2890.4</v>
      </c>
      <c r="K9" s="760">
        <v>2890.4</v>
      </c>
      <c r="L9" s="760">
        <v>2936.9</v>
      </c>
      <c r="M9" s="760">
        <v>2936.9</v>
      </c>
      <c r="N9" s="760">
        <v>2936.9</v>
      </c>
      <c r="O9" s="760">
        <v>3158.3</v>
      </c>
      <c r="P9" s="760">
        <v>3158.3</v>
      </c>
      <c r="Q9" s="760">
        <v>3158.3</v>
      </c>
      <c r="R9" s="760">
        <v>3158.3</v>
      </c>
      <c r="S9" s="760">
        <v>3158.3</v>
      </c>
      <c r="T9" s="760">
        <v>3158.3</v>
      </c>
      <c r="U9" s="760">
        <v>3158.3</v>
      </c>
      <c r="V9" s="760">
        <v>3158.3</v>
      </c>
      <c r="W9" s="760">
        <v>3115.3</v>
      </c>
      <c r="X9" s="760">
        <v>3115.3</v>
      </c>
      <c r="Y9" s="760">
        <v>3065.3</v>
      </c>
      <c r="Z9" s="760">
        <v>3065.3</v>
      </c>
      <c r="AA9" s="760">
        <v>3217.6</v>
      </c>
      <c r="AB9" s="760">
        <v>3217.6</v>
      </c>
      <c r="AC9" s="760">
        <v>3217.6</v>
      </c>
      <c r="AD9" s="760">
        <v>3217.6</v>
      </c>
      <c r="AE9" s="760">
        <v>3217.6</v>
      </c>
      <c r="AF9" s="760">
        <v>3217.6</v>
      </c>
      <c r="AG9" s="760">
        <v>3217.6</v>
      </c>
      <c r="AH9" s="760">
        <v>3199.6</v>
      </c>
      <c r="AI9" s="760">
        <v>3199.6</v>
      </c>
      <c r="AJ9" s="760">
        <v>3206.7</v>
      </c>
      <c r="AK9" s="760">
        <v>3206.7</v>
      </c>
      <c r="AL9" s="760">
        <v>3165.6</v>
      </c>
      <c r="AM9" s="760">
        <v>3031.3</v>
      </c>
      <c r="AN9" s="760">
        <v>3031.3</v>
      </c>
      <c r="AO9" s="760">
        <v>3031.3</v>
      </c>
      <c r="AP9" s="760">
        <v>3031.3</v>
      </c>
      <c r="AQ9" s="760">
        <v>3031.3</v>
      </c>
      <c r="AR9" s="760">
        <v>3031.3</v>
      </c>
      <c r="AS9" s="760">
        <v>3084.8</v>
      </c>
      <c r="AT9" s="760">
        <v>3084.8</v>
      </c>
      <c r="AU9" s="760">
        <v>3084.8</v>
      </c>
      <c r="AV9" s="760">
        <v>3084.8</v>
      </c>
      <c r="AW9" s="760">
        <v>3084.8</v>
      </c>
      <c r="AX9" s="760">
        <v>3079.3</v>
      </c>
      <c r="AY9" s="760">
        <v>3042.4</v>
      </c>
      <c r="AZ9" s="760">
        <v>3042.4</v>
      </c>
      <c r="BA9" s="760">
        <v>3042.4</v>
      </c>
      <c r="BB9" s="760">
        <v>3042.4</v>
      </c>
      <c r="BC9" s="760">
        <v>3042.4</v>
      </c>
      <c r="BD9" s="760">
        <v>3042.4</v>
      </c>
      <c r="BE9" s="760">
        <v>3042.4</v>
      </c>
      <c r="BF9" s="760">
        <v>3042.4</v>
      </c>
      <c r="BG9" s="760">
        <v>3042.4</v>
      </c>
      <c r="BH9" s="760">
        <v>3042.4</v>
      </c>
      <c r="BI9" s="760">
        <v>2987.4</v>
      </c>
      <c r="BJ9" s="764">
        <v>2987.4</v>
      </c>
      <c r="BK9" s="764">
        <v>2987.4</v>
      </c>
      <c r="BL9" s="764">
        <v>2987.4</v>
      </c>
      <c r="BM9" s="764">
        <v>3145.9</v>
      </c>
      <c r="BN9" s="764">
        <v>3145.9</v>
      </c>
      <c r="BO9" s="764">
        <v>3145.9</v>
      </c>
      <c r="BP9" s="764">
        <v>3145.9</v>
      </c>
      <c r="BQ9" s="764">
        <v>3145.9</v>
      </c>
      <c r="BR9" s="764">
        <v>3145.9</v>
      </c>
      <c r="BS9" s="764">
        <v>3145.9</v>
      </c>
      <c r="BT9" s="764">
        <v>3145.9</v>
      </c>
      <c r="BU9" s="764">
        <v>3145.9</v>
      </c>
      <c r="BV9" s="764">
        <v>3145.9</v>
      </c>
    </row>
    <row r="10" spans="1:74" ht="12" customHeight="1" x14ac:dyDescent="0.25">
      <c r="A10" s="750" t="s">
        <v>1279</v>
      </c>
      <c r="B10" s="748" t="s">
        <v>1288</v>
      </c>
      <c r="C10" s="760">
        <v>79343.199999999997</v>
      </c>
      <c r="D10" s="760">
        <v>79354.399999999994</v>
      </c>
      <c r="E10" s="760">
        <v>79330.399999999994</v>
      </c>
      <c r="F10" s="760">
        <v>79338.399999999994</v>
      </c>
      <c r="G10" s="760">
        <v>79340.800000000003</v>
      </c>
      <c r="H10" s="760">
        <v>79464</v>
      </c>
      <c r="I10" s="760">
        <v>79464</v>
      </c>
      <c r="J10" s="760">
        <v>79353.2</v>
      </c>
      <c r="K10" s="760">
        <v>79353.2</v>
      </c>
      <c r="L10" s="760">
        <v>79369.100000000006</v>
      </c>
      <c r="M10" s="760">
        <v>79369.100000000006</v>
      </c>
      <c r="N10" s="760">
        <v>79376.600000000006</v>
      </c>
      <c r="O10" s="760">
        <v>79342.8</v>
      </c>
      <c r="P10" s="760">
        <v>79342.8</v>
      </c>
      <c r="Q10" s="760">
        <v>79342.8</v>
      </c>
      <c r="R10" s="760">
        <v>79342.8</v>
      </c>
      <c r="S10" s="760">
        <v>79345.8</v>
      </c>
      <c r="T10" s="760">
        <v>79466.3</v>
      </c>
      <c r="U10" s="760">
        <v>79466.3</v>
      </c>
      <c r="V10" s="760">
        <v>79362.5</v>
      </c>
      <c r="W10" s="760">
        <v>79363.5</v>
      </c>
      <c r="X10" s="760">
        <v>79363.5</v>
      </c>
      <c r="Y10" s="760">
        <v>79363.5</v>
      </c>
      <c r="Z10" s="760">
        <v>79385.5</v>
      </c>
      <c r="AA10" s="760">
        <v>79375.600000000006</v>
      </c>
      <c r="AB10" s="760">
        <v>79432.600000000006</v>
      </c>
      <c r="AC10" s="760">
        <v>79461.899999999994</v>
      </c>
      <c r="AD10" s="760">
        <v>79499.3</v>
      </c>
      <c r="AE10" s="760">
        <v>79499.3</v>
      </c>
      <c r="AF10" s="760">
        <v>79528.600000000006</v>
      </c>
      <c r="AG10" s="760">
        <v>79653.5</v>
      </c>
      <c r="AH10" s="760">
        <v>79549.7</v>
      </c>
      <c r="AI10" s="760">
        <v>79549.7</v>
      </c>
      <c r="AJ10" s="760">
        <v>79556.2</v>
      </c>
      <c r="AK10" s="760">
        <v>79556.2</v>
      </c>
      <c r="AL10" s="760">
        <v>79556.2</v>
      </c>
      <c r="AM10" s="760">
        <v>79333.5</v>
      </c>
      <c r="AN10" s="760">
        <v>79333.5</v>
      </c>
      <c r="AO10" s="760">
        <v>79335.899999999994</v>
      </c>
      <c r="AP10" s="760">
        <v>79335.899999999994</v>
      </c>
      <c r="AQ10" s="760">
        <v>79335.899999999994</v>
      </c>
      <c r="AR10" s="760">
        <v>79343.199999999997</v>
      </c>
      <c r="AS10" s="760">
        <v>79393.8</v>
      </c>
      <c r="AT10" s="760">
        <v>79437.3</v>
      </c>
      <c r="AU10" s="760">
        <v>79437.3</v>
      </c>
      <c r="AV10" s="760">
        <v>79437.3</v>
      </c>
      <c r="AW10" s="760">
        <v>79434.3</v>
      </c>
      <c r="AX10" s="760">
        <v>79431.600000000006</v>
      </c>
      <c r="AY10" s="760">
        <v>79430.399999999994</v>
      </c>
      <c r="AZ10" s="760">
        <v>79442.399999999994</v>
      </c>
      <c r="BA10" s="760">
        <v>79443.899999999994</v>
      </c>
      <c r="BB10" s="760">
        <v>79450.899999999994</v>
      </c>
      <c r="BC10" s="760">
        <v>79411.899999999994</v>
      </c>
      <c r="BD10" s="760">
        <v>79411.899999999994</v>
      </c>
      <c r="BE10" s="760">
        <v>79411.899999999994</v>
      </c>
      <c r="BF10" s="760">
        <v>79411.899999999994</v>
      </c>
      <c r="BG10" s="760">
        <v>79411.899999999994</v>
      </c>
      <c r="BH10" s="760">
        <v>79411.899999999994</v>
      </c>
      <c r="BI10" s="760">
        <v>79536.2</v>
      </c>
      <c r="BJ10" s="764">
        <v>79565.399999999994</v>
      </c>
      <c r="BK10" s="764">
        <v>79567.7</v>
      </c>
      <c r="BL10" s="764">
        <v>79581.2</v>
      </c>
      <c r="BM10" s="764">
        <v>79582.7</v>
      </c>
      <c r="BN10" s="764">
        <v>79582.7</v>
      </c>
      <c r="BO10" s="764">
        <v>79585.399999999994</v>
      </c>
      <c r="BP10" s="764">
        <v>79611.5</v>
      </c>
      <c r="BQ10" s="764">
        <v>79612.600000000006</v>
      </c>
      <c r="BR10" s="764">
        <v>79512</v>
      </c>
      <c r="BS10" s="764">
        <v>79513</v>
      </c>
      <c r="BT10" s="764">
        <v>79515</v>
      </c>
      <c r="BU10" s="764">
        <v>79515</v>
      </c>
      <c r="BV10" s="764">
        <v>79562</v>
      </c>
    </row>
    <row r="11" spans="1:74" ht="12" customHeight="1" x14ac:dyDescent="0.25">
      <c r="A11" s="750" t="s">
        <v>1280</v>
      </c>
      <c r="B11" s="748" t="s">
        <v>94</v>
      </c>
      <c r="C11" s="760">
        <v>2514.3000000000002</v>
      </c>
      <c r="D11" s="760">
        <v>2514.3000000000002</v>
      </c>
      <c r="E11" s="760">
        <v>2514.3000000000002</v>
      </c>
      <c r="F11" s="760">
        <v>2514.3000000000002</v>
      </c>
      <c r="G11" s="760">
        <v>2514.3000000000002</v>
      </c>
      <c r="H11" s="760">
        <v>2514.3000000000002</v>
      </c>
      <c r="I11" s="760">
        <v>2514.3000000000002</v>
      </c>
      <c r="J11" s="760">
        <v>2514.3000000000002</v>
      </c>
      <c r="K11" s="760">
        <v>2514.3000000000002</v>
      </c>
      <c r="L11" s="760">
        <v>2514.3000000000002</v>
      </c>
      <c r="M11" s="760">
        <v>2514.3000000000002</v>
      </c>
      <c r="N11" s="760">
        <v>2514.3000000000002</v>
      </c>
      <c r="O11" s="760">
        <v>2493.5</v>
      </c>
      <c r="P11" s="760">
        <v>2523.5</v>
      </c>
      <c r="Q11" s="760">
        <v>2523.5</v>
      </c>
      <c r="R11" s="760">
        <v>2523.5</v>
      </c>
      <c r="S11" s="760">
        <v>2523.5</v>
      </c>
      <c r="T11" s="760">
        <v>2523.5</v>
      </c>
      <c r="U11" s="760">
        <v>2523.5</v>
      </c>
      <c r="V11" s="760">
        <v>2523.5</v>
      </c>
      <c r="W11" s="760">
        <v>2539.6999999999998</v>
      </c>
      <c r="X11" s="760">
        <v>2541.5</v>
      </c>
      <c r="Y11" s="760">
        <v>2541.5</v>
      </c>
      <c r="Z11" s="760">
        <v>2541.5</v>
      </c>
      <c r="AA11" s="760">
        <v>2516.6</v>
      </c>
      <c r="AB11" s="760">
        <v>2516.6</v>
      </c>
      <c r="AC11" s="760">
        <v>2516.6</v>
      </c>
      <c r="AD11" s="760">
        <v>2516.6</v>
      </c>
      <c r="AE11" s="760">
        <v>2516.6</v>
      </c>
      <c r="AF11" s="760">
        <v>2516.6</v>
      </c>
      <c r="AG11" s="760">
        <v>2516.6</v>
      </c>
      <c r="AH11" s="760">
        <v>2516.6</v>
      </c>
      <c r="AI11" s="760">
        <v>2516.6</v>
      </c>
      <c r="AJ11" s="760">
        <v>2516.6</v>
      </c>
      <c r="AK11" s="760">
        <v>2516.6</v>
      </c>
      <c r="AL11" s="760">
        <v>2516.6</v>
      </c>
      <c r="AM11" s="760">
        <v>2508.6</v>
      </c>
      <c r="AN11" s="760">
        <v>2508.6</v>
      </c>
      <c r="AO11" s="760">
        <v>2448.6</v>
      </c>
      <c r="AP11" s="760">
        <v>2448.6</v>
      </c>
      <c r="AQ11" s="760">
        <v>2448.6</v>
      </c>
      <c r="AR11" s="760">
        <v>2448.6</v>
      </c>
      <c r="AS11" s="760">
        <v>2448.6</v>
      </c>
      <c r="AT11" s="760">
        <v>2448.6</v>
      </c>
      <c r="AU11" s="760">
        <v>2448.6</v>
      </c>
      <c r="AV11" s="760">
        <v>2448.6</v>
      </c>
      <c r="AW11" s="760">
        <v>2448.6</v>
      </c>
      <c r="AX11" s="760">
        <v>2485.6</v>
      </c>
      <c r="AY11" s="760">
        <v>2499.3000000000002</v>
      </c>
      <c r="AZ11" s="760">
        <v>2499.3000000000002</v>
      </c>
      <c r="BA11" s="760">
        <v>2499.3000000000002</v>
      </c>
      <c r="BB11" s="760">
        <v>2499.3000000000002</v>
      </c>
      <c r="BC11" s="760">
        <v>2499.3000000000002</v>
      </c>
      <c r="BD11" s="760">
        <v>2499.3000000000002</v>
      </c>
      <c r="BE11" s="760">
        <v>2499.3000000000002</v>
      </c>
      <c r="BF11" s="760">
        <v>2499.3000000000002</v>
      </c>
      <c r="BG11" s="760">
        <v>2499.3000000000002</v>
      </c>
      <c r="BH11" s="760">
        <v>2499.3000000000002</v>
      </c>
      <c r="BI11" s="760">
        <v>2499.3000000000002</v>
      </c>
      <c r="BJ11" s="764">
        <v>2499.3000000000002</v>
      </c>
      <c r="BK11" s="764">
        <v>2507.1999999999998</v>
      </c>
      <c r="BL11" s="764">
        <v>2507.1999999999998</v>
      </c>
      <c r="BM11" s="764">
        <v>2507.1999999999998</v>
      </c>
      <c r="BN11" s="764">
        <v>2507.1999999999998</v>
      </c>
      <c r="BO11" s="764">
        <v>2507.1999999999998</v>
      </c>
      <c r="BP11" s="764">
        <v>2507.1999999999998</v>
      </c>
      <c r="BQ11" s="764">
        <v>2507.1999999999998</v>
      </c>
      <c r="BR11" s="764">
        <v>2507.1999999999998</v>
      </c>
      <c r="BS11" s="764">
        <v>2507.1999999999998</v>
      </c>
      <c r="BT11" s="764">
        <v>2507.1999999999998</v>
      </c>
      <c r="BU11" s="764">
        <v>2507.1999999999998</v>
      </c>
      <c r="BV11" s="764">
        <v>2542.1999999999998</v>
      </c>
    </row>
    <row r="12" spans="1:74" ht="12" customHeight="1" x14ac:dyDescent="0.25">
      <c r="A12" s="750" t="s">
        <v>1281</v>
      </c>
      <c r="B12" s="748" t="s">
        <v>1289</v>
      </c>
      <c r="C12" s="760">
        <v>6772</v>
      </c>
      <c r="D12" s="760">
        <v>6923.2</v>
      </c>
      <c r="E12" s="760">
        <v>7176.9</v>
      </c>
      <c r="F12" s="760">
        <v>7397</v>
      </c>
      <c r="G12" s="760">
        <v>7567.8</v>
      </c>
      <c r="H12" s="760">
        <v>7763.1</v>
      </c>
      <c r="I12" s="760">
        <v>7905.3</v>
      </c>
      <c r="J12" s="760">
        <v>8304</v>
      </c>
      <c r="K12" s="760">
        <v>8410.6</v>
      </c>
      <c r="L12" s="760">
        <v>8761</v>
      </c>
      <c r="M12" s="760">
        <v>9191</v>
      </c>
      <c r="N12" s="760">
        <v>10092.200000000001</v>
      </c>
      <c r="O12" s="760">
        <v>10324.5</v>
      </c>
      <c r="P12" s="760">
        <v>10478.299999999999</v>
      </c>
      <c r="Q12" s="760">
        <v>10523.9</v>
      </c>
      <c r="R12" s="760">
        <v>10590.2</v>
      </c>
      <c r="S12" s="760">
        <v>10783.9</v>
      </c>
      <c r="T12" s="760">
        <v>11054.8</v>
      </c>
      <c r="U12" s="760">
        <v>11130.7</v>
      </c>
      <c r="V12" s="760">
        <v>11361.3</v>
      </c>
      <c r="W12" s="760">
        <v>11465.1</v>
      </c>
      <c r="X12" s="760">
        <v>11571.6</v>
      </c>
      <c r="Y12" s="760">
        <v>12003.6</v>
      </c>
      <c r="Z12" s="760">
        <v>13374.2</v>
      </c>
      <c r="AA12" s="760">
        <v>13920.1</v>
      </c>
      <c r="AB12" s="760">
        <v>14064.8</v>
      </c>
      <c r="AC12" s="760">
        <v>14271.6</v>
      </c>
      <c r="AD12" s="760">
        <v>14745.7</v>
      </c>
      <c r="AE12" s="760">
        <v>14866.5</v>
      </c>
      <c r="AF12" s="760">
        <v>15080.5</v>
      </c>
      <c r="AG12" s="760">
        <v>15805.6</v>
      </c>
      <c r="AH12" s="760">
        <v>16740.3</v>
      </c>
      <c r="AI12" s="760">
        <v>17506.5</v>
      </c>
      <c r="AJ12" s="760">
        <v>17919</v>
      </c>
      <c r="AK12" s="760">
        <v>18633.8</v>
      </c>
      <c r="AL12" s="760">
        <v>21630.6</v>
      </c>
      <c r="AM12" s="760">
        <v>22017.8</v>
      </c>
      <c r="AN12" s="760">
        <v>22205.7</v>
      </c>
      <c r="AO12" s="760">
        <v>22590.799999999999</v>
      </c>
      <c r="AP12" s="760">
        <v>23113.5</v>
      </c>
      <c r="AQ12" s="760">
        <v>23415</v>
      </c>
      <c r="AR12" s="760">
        <v>23624.1</v>
      </c>
      <c r="AS12" s="760">
        <v>23736.799999999999</v>
      </c>
      <c r="AT12" s="760">
        <v>23928.1</v>
      </c>
      <c r="AU12" s="760">
        <v>24134.3</v>
      </c>
      <c r="AV12" s="760">
        <v>24466.799999999999</v>
      </c>
      <c r="AW12" s="760">
        <v>25020.3</v>
      </c>
      <c r="AX12" s="760">
        <v>26432.1</v>
      </c>
      <c r="AY12" s="760">
        <v>27370.1</v>
      </c>
      <c r="AZ12" s="760">
        <v>27459.9</v>
      </c>
      <c r="BA12" s="760">
        <v>27956.1</v>
      </c>
      <c r="BB12" s="760">
        <v>28229.4</v>
      </c>
      <c r="BC12" s="760">
        <v>28645</v>
      </c>
      <c r="BD12" s="760">
        <v>28798.6</v>
      </c>
      <c r="BE12" s="760">
        <v>28920.7</v>
      </c>
      <c r="BF12" s="760">
        <v>28986.7</v>
      </c>
      <c r="BG12" s="760">
        <v>29283.3</v>
      </c>
      <c r="BH12" s="760">
        <v>29430.799999999999</v>
      </c>
      <c r="BI12" s="760">
        <v>30135</v>
      </c>
      <c r="BJ12" s="764">
        <v>32115.1</v>
      </c>
      <c r="BK12" s="764">
        <v>32518.5</v>
      </c>
      <c r="BL12" s="764">
        <v>32564.6</v>
      </c>
      <c r="BM12" s="764">
        <v>32720.2</v>
      </c>
      <c r="BN12" s="764">
        <v>32862.199999999997</v>
      </c>
      <c r="BO12" s="764">
        <v>32895.699999999997</v>
      </c>
      <c r="BP12" s="764">
        <v>33448.6</v>
      </c>
      <c r="BQ12" s="764">
        <v>33468.300000000003</v>
      </c>
      <c r="BR12" s="764">
        <v>33488.300000000003</v>
      </c>
      <c r="BS12" s="764">
        <v>33741.800000000003</v>
      </c>
      <c r="BT12" s="764">
        <v>33975.599999999999</v>
      </c>
      <c r="BU12" s="764">
        <v>34090.9</v>
      </c>
      <c r="BV12" s="764">
        <v>36370.5</v>
      </c>
    </row>
    <row r="13" spans="1:74" ht="12" customHeight="1" x14ac:dyDescent="0.25">
      <c r="A13" s="750" t="s">
        <v>1282</v>
      </c>
      <c r="B13" s="748" t="s">
        <v>96</v>
      </c>
      <c r="C13" s="760">
        <v>59931.4</v>
      </c>
      <c r="D13" s="760">
        <v>60026</v>
      </c>
      <c r="E13" s="760">
        <v>60076</v>
      </c>
      <c r="F13" s="760">
        <v>60076</v>
      </c>
      <c r="G13" s="760">
        <v>60294.3</v>
      </c>
      <c r="H13" s="760">
        <v>60304</v>
      </c>
      <c r="I13" s="760">
        <v>60683</v>
      </c>
      <c r="J13" s="760">
        <v>61399.9</v>
      </c>
      <c r="K13" s="760">
        <v>61469.4</v>
      </c>
      <c r="L13" s="760">
        <v>61554.6</v>
      </c>
      <c r="M13" s="760">
        <v>61904.5</v>
      </c>
      <c r="N13" s="760">
        <v>64155.6</v>
      </c>
      <c r="O13" s="760">
        <v>65129.8</v>
      </c>
      <c r="P13" s="760">
        <v>65129.8</v>
      </c>
      <c r="Q13" s="760">
        <v>65227.8</v>
      </c>
      <c r="R13" s="760">
        <v>66253.7</v>
      </c>
      <c r="S13" s="760">
        <v>66533.7</v>
      </c>
      <c r="T13" s="760">
        <v>66798.600000000006</v>
      </c>
      <c r="U13" s="760">
        <v>67101.2</v>
      </c>
      <c r="V13" s="760">
        <v>68694.8</v>
      </c>
      <c r="W13" s="760">
        <v>69003.3</v>
      </c>
      <c r="X13" s="760">
        <v>69888.2</v>
      </c>
      <c r="Y13" s="760">
        <v>70128</v>
      </c>
      <c r="Z13" s="760">
        <v>72486.3</v>
      </c>
      <c r="AA13" s="760">
        <v>72972.800000000003</v>
      </c>
      <c r="AB13" s="760">
        <v>72972.800000000003</v>
      </c>
      <c r="AC13" s="760">
        <v>73331.399999999994</v>
      </c>
      <c r="AD13" s="760">
        <v>73493.7</v>
      </c>
      <c r="AE13" s="760">
        <v>73767.5</v>
      </c>
      <c r="AF13" s="760">
        <v>74187.899999999994</v>
      </c>
      <c r="AG13" s="760">
        <v>74629.5</v>
      </c>
      <c r="AH13" s="760">
        <v>74632.899999999994</v>
      </c>
      <c r="AI13" s="760">
        <v>74755.899999999994</v>
      </c>
      <c r="AJ13" s="760">
        <v>75388.800000000003</v>
      </c>
      <c r="AK13" s="760">
        <v>76265.7</v>
      </c>
      <c r="AL13" s="760">
        <v>81198</v>
      </c>
      <c r="AM13" s="760">
        <v>81592.3</v>
      </c>
      <c r="AN13" s="760">
        <v>81841.399999999994</v>
      </c>
      <c r="AO13" s="760">
        <v>82919.199999999997</v>
      </c>
      <c r="AP13" s="760">
        <v>83070.399999999994</v>
      </c>
      <c r="AQ13" s="760">
        <v>83222.899999999994</v>
      </c>
      <c r="AR13" s="760">
        <v>83378</v>
      </c>
      <c r="AS13" s="760">
        <v>83860</v>
      </c>
      <c r="AT13" s="760">
        <v>83860</v>
      </c>
      <c r="AU13" s="760">
        <v>84109.2</v>
      </c>
      <c r="AV13" s="760">
        <v>84358.2</v>
      </c>
      <c r="AW13" s="760">
        <v>85322.1</v>
      </c>
      <c r="AX13" s="760">
        <v>87488.4</v>
      </c>
      <c r="AY13" s="760">
        <v>88315.8</v>
      </c>
      <c r="AZ13" s="760">
        <v>88537.5</v>
      </c>
      <c r="BA13" s="760">
        <v>88537.5</v>
      </c>
      <c r="BB13" s="760">
        <v>88537.5</v>
      </c>
      <c r="BC13" s="760">
        <v>88537.5</v>
      </c>
      <c r="BD13" s="760">
        <v>88661.5</v>
      </c>
      <c r="BE13" s="760">
        <v>88818.4</v>
      </c>
      <c r="BF13" s="760">
        <v>88900.4</v>
      </c>
      <c r="BG13" s="760">
        <v>89565.4</v>
      </c>
      <c r="BH13" s="760">
        <v>89685.4</v>
      </c>
      <c r="BI13" s="760">
        <v>90953.9</v>
      </c>
      <c r="BJ13" s="764">
        <v>95827.9</v>
      </c>
      <c r="BK13" s="764">
        <v>96080.7</v>
      </c>
      <c r="BL13" s="764">
        <v>96080.7</v>
      </c>
      <c r="BM13" s="764">
        <v>96653.3</v>
      </c>
      <c r="BN13" s="764">
        <v>96805.8</v>
      </c>
      <c r="BO13" s="764">
        <v>97026.3</v>
      </c>
      <c r="BP13" s="764">
        <v>97969.600000000006</v>
      </c>
      <c r="BQ13" s="764">
        <v>98410.2</v>
      </c>
      <c r="BR13" s="764">
        <v>98438.6</v>
      </c>
      <c r="BS13" s="764">
        <v>99548.6</v>
      </c>
      <c r="BT13" s="764">
        <v>99748.7</v>
      </c>
      <c r="BU13" s="764">
        <v>99879.8</v>
      </c>
      <c r="BV13" s="764">
        <v>106717</v>
      </c>
    </row>
    <row r="14" spans="1:74" ht="12" customHeight="1" x14ac:dyDescent="0.25">
      <c r="A14" s="750"/>
      <c r="B14" s="749" t="s">
        <v>1290</v>
      </c>
      <c r="C14" s="749"/>
      <c r="D14" s="749"/>
      <c r="E14" s="749"/>
      <c r="F14" s="749"/>
      <c r="G14" s="749"/>
      <c r="H14" s="749"/>
      <c r="I14" s="749"/>
      <c r="J14" s="749"/>
      <c r="K14" s="749"/>
      <c r="L14" s="749"/>
      <c r="M14" s="749"/>
      <c r="N14" s="749"/>
      <c r="O14" s="749"/>
      <c r="P14" s="749"/>
      <c r="Q14" s="749"/>
      <c r="R14" s="749"/>
      <c r="S14" s="749"/>
      <c r="T14" s="749"/>
      <c r="U14" s="749"/>
      <c r="V14" s="749"/>
      <c r="W14" s="749"/>
      <c r="X14" s="749"/>
      <c r="Y14" s="749"/>
      <c r="Z14" s="749"/>
      <c r="AA14" s="749"/>
      <c r="AB14" s="749"/>
      <c r="AC14" s="749"/>
      <c r="AD14" s="749"/>
      <c r="AE14" s="749"/>
      <c r="AF14" s="749"/>
      <c r="AG14" s="749"/>
      <c r="AH14" s="749"/>
      <c r="AI14" s="749"/>
      <c r="AJ14" s="749"/>
      <c r="AK14" s="749"/>
      <c r="AL14" s="749"/>
      <c r="AM14" s="749"/>
      <c r="AN14" s="749"/>
      <c r="AO14" s="749"/>
      <c r="AP14" s="749"/>
      <c r="AQ14" s="749"/>
      <c r="AR14" s="749"/>
      <c r="AS14" s="749"/>
      <c r="AT14" s="749"/>
      <c r="AU14" s="749"/>
      <c r="AV14" s="749"/>
      <c r="AW14" s="749"/>
      <c r="AX14" s="749"/>
      <c r="AY14" s="749"/>
      <c r="AZ14" s="749"/>
      <c r="BA14" s="749"/>
      <c r="BB14" s="749"/>
      <c r="BC14" s="749"/>
      <c r="BD14" s="749"/>
      <c r="BE14" s="749"/>
      <c r="BF14" s="749"/>
      <c r="BG14" s="749"/>
      <c r="BH14" s="749"/>
      <c r="BI14" s="749"/>
      <c r="BJ14" s="765"/>
      <c r="BK14" s="765"/>
      <c r="BL14" s="765"/>
      <c r="BM14" s="765"/>
      <c r="BN14" s="765"/>
      <c r="BO14" s="765"/>
      <c r="BP14" s="765"/>
      <c r="BQ14" s="765"/>
      <c r="BR14" s="765"/>
      <c r="BS14" s="765"/>
      <c r="BT14" s="765"/>
      <c r="BU14" s="765"/>
      <c r="BV14" s="765"/>
    </row>
    <row r="15" spans="1:74" ht="12" customHeight="1" x14ac:dyDescent="0.25">
      <c r="A15" s="750" t="s">
        <v>1291</v>
      </c>
      <c r="B15" s="748" t="s">
        <v>1285</v>
      </c>
      <c r="C15" s="760">
        <v>6429.6</v>
      </c>
      <c r="D15" s="760">
        <v>6429.6</v>
      </c>
      <c r="E15" s="760">
        <v>6463.6</v>
      </c>
      <c r="F15" s="760">
        <v>6465.9</v>
      </c>
      <c r="G15" s="760">
        <v>6380.1</v>
      </c>
      <c r="H15" s="760">
        <v>6380.1</v>
      </c>
      <c r="I15" s="760">
        <v>6373.1</v>
      </c>
      <c r="J15" s="760">
        <v>6373.1</v>
      </c>
      <c r="K15" s="760">
        <v>6373.1</v>
      </c>
      <c r="L15" s="760">
        <v>6369.9</v>
      </c>
      <c r="M15" s="760">
        <v>6372.7</v>
      </c>
      <c r="N15" s="760">
        <v>6372.7</v>
      </c>
      <c r="O15" s="760">
        <v>6806.6</v>
      </c>
      <c r="P15" s="760">
        <v>6806.6</v>
      </c>
      <c r="Q15" s="760">
        <v>6806.6</v>
      </c>
      <c r="R15" s="760">
        <v>6830.4</v>
      </c>
      <c r="S15" s="760">
        <v>6830.4</v>
      </c>
      <c r="T15" s="760">
        <v>6829.6</v>
      </c>
      <c r="U15" s="760">
        <v>6829.6</v>
      </c>
      <c r="V15" s="760">
        <v>6856.5</v>
      </c>
      <c r="W15" s="760">
        <v>6859.3</v>
      </c>
      <c r="X15" s="760">
        <v>6876.3</v>
      </c>
      <c r="Y15" s="760">
        <v>6871.8</v>
      </c>
      <c r="Z15" s="760">
        <v>6850.8</v>
      </c>
      <c r="AA15" s="760">
        <v>6727.6</v>
      </c>
      <c r="AB15" s="760">
        <v>6726.2</v>
      </c>
      <c r="AC15" s="760">
        <v>6717.3</v>
      </c>
      <c r="AD15" s="760">
        <v>6714.3</v>
      </c>
      <c r="AE15" s="760">
        <v>6714</v>
      </c>
      <c r="AF15" s="760">
        <v>6713.6</v>
      </c>
      <c r="AG15" s="760">
        <v>6713.4</v>
      </c>
      <c r="AH15" s="760">
        <v>6712</v>
      </c>
      <c r="AI15" s="760">
        <v>6712</v>
      </c>
      <c r="AJ15" s="760">
        <v>6712</v>
      </c>
      <c r="AK15" s="760">
        <v>6712</v>
      </c>
      <c r="AL15" s="760">
        <v>6657</v>
      </c>
      <c r="AM15" s="760">
        <v>6647.7</v>
      </c>
      <c r="AN15" s="760">
        <v>6645.1</v>
      </c>
      <c r="AO15" s="760">
        <v>6685.6</v>
      </c>
      <c r="AP15" s="760">
        <v>6685.6</v>
      </c>
      <c r="AQ15" s="760">
        <v>6685.6</v>
      </c>
      <c r="AR15" s="760">
        <v>6689.6</v>
      </c>
      <c r="AS15" s="760">
        <v>6689.6</v>
      </c>
      <c r="AT15" s="760">
        <v>6689.4</v>
      </c>
      <c r="AU15" s="760">
        <v>6688.4</v>
      </c>
      <c r="AV15" s="760">
        <v>6688.4</v>
      </c>
      <c r="AW15" s="760">
        <v>6688.4</v>
      </c>
      <c r="AX15" s="760">
        <v>6657.4</v>
      </c>
      <c r="AY15" s="760">
        <v>6661.9</v>
      </c>
      <c r="AZ15" s="760">
        <v>6661.9</v>
      </c>
      <c r="BA15" s="760">
        <v>6655.9</v>
      </c>
      <c r="BB15" s="760">
        <v>6645.6</v>
      </c>
      <c r="BC15" s="760">
        <v>6620.6</v>
      </c>
      <c r="BD15" s="760">
        <v>6620.6</v>
      </c>
      <c r="BE15" s="760">
        <v>6620.6</v>
      </c>
      <c r="BF15" s="760">
        <v>6620.6</v>
      </c>
      <c r="BG15" s="760">
        <v>6620.6</v>
      </c>
      <c r="BH15" s="760">
        <v>6620.6</v>
      </c>
      <c r="BI15" s="760">
        <v>6630</v>
      </c>
      <c r="BJ15" s="764">
        <v>6629.6</v>
      </c>
      <c r="BK15" s="764">
        <v>6629.6</v>
      </c>
      <c r="BL15" s="764">
        <v>6629.6</v>
      </c>
      <c r="BM15" s="764">
        <v>6629.6</v>
      </c>
      <c r="BN15" s="764">
        <v>6604.8</v>
      </c>
      <c r="BO15" s="764">
        <v>6604.8</v>
      </c>
      <c r="BP15" s="764">
        <v>6604.8</v>
      </c>
      <c r="BQ15" s="764">
        <v>6604.8</v>
      </c>
      <c r="BR15" s="764">
        <v>6606.8</v>
      </c>
      <c r="BS15" s="764">
        <v>6606.8</v>
      </c>
      <c r="BT15" s="764">
        <v>6620.8</v>
      </c>
      <c r="BU15" s="764">
        <v>6620.8</v>
      </c>
      <c r="BV15" s="764">
        <v>6620.8</v>
      </c>
    </row>
    <row r="16" spans="1:74" ht="12" customHeight="1" x14ac:dyDescent="0.25">
      <c r="A16" s="750" t="s">
        <v>1292</v>
      </c>
      <c r="B16" s="748" t="s">
        <v>1286</v>
      </c>
      <c r="C16" s="760">
        <v>929.7</v>
      </c>
      <c r="D16" s="760">
        <v>929.7</v>
      </c>
      <c r="E16" s="760">
        <v>933.7</v>
      </c>
      <c r="F16" s="760">
        <v>936.7</v>
      </c>
      <c r="G16" s="760">
        <v>939.9</v>
      </c>
      <c r="H16" s="760">
        <v>939.9</v>
      </c>
      <c r="I16" s="760">
        <v>939.9</v>
      </c>
      <c r="J16" s="760">
        <v>939.9</v>
      </c>
      <c r="K16" s="760">
        <v>939.9</v>
      </c>
      <c r="L16" s="760">
        <v>938.7</v>
      </c>
      <c r="M16" s="760">
        <v>941.5</v>
      </c>
      <c r="N16" s="760">
        <v>941.5</v>
      </c>
      <c r="O16" s="760">
        <v>952.2</v>
      </c>
      <c r="P16" s="760">
        <v>952.2</v>
      </c>
      <c r="Q16" s="760">
        <v>952.2</v>
      </c>
      <c r="R16" s="760">
        <v>945.5</v>
      </c>
      <c r="S16" s="760">
        <v>945.5</v>
      </c>
      <c r="T16" s="760">
        <v>944.7</v>
      </c>
      <c r="U16" s="760">
        <v>944.7</v>
      </c>
      <c r="V16" s="760">
        <v>944.4</v>
      </c>
      <c r="W16" s="760">
        <v>947.2</v>
      </c>
      <c r="X16" s="760">
        <v>947.2</v>
      </c>
      <c r="Y16" s="760">
        <v>947.2</v>
      </c>
      <c r="Z16" s="760">
        <v>947.2</v>
      </c>
      <c r="AA16" s="760">
        <v>944.9</v>
      </c>
      <c r="AB16" s="760">
        <v>944.9</v>
      </c>
      <c r="AC16" s="760">
        <v>943.8</v>
      </c>
      <c r="AD16" s="760">
        <v>943.8</v>
      </c>
      <c r="AE16" s="760">
        <v>943.5</v>
      </c>
      <c r="AF16" s="760">
        <v>943.1</v>
      </c>
      <c r="AG16" s="760">
        <v>942.9</v>
      </c>
      <c r="AH16" s="760">
        <v>941.5</v>
      </c>
      <c r="AI16" s="760">
        <v>941.5</v>
      </c>
      <c r="AJ16" s="760">
        <v>941.5</v>
      </c>
      <c r="AK16" s="760">
        <v>941.5</v>
      </c>
      <c r="AL16" s="760">
        <v>886.5</v>
      </c>
      <c r="AM16" s="760">
        <v>883.2</v>
      </c>
      <c r="AN16" s="760">
        <v>880.6</v>
      </c>
      <c r="AO16" s="760">
        <v>880.6</v>
      </c>
      <c r="AP16" s="760">
        <v>880.6</v>
      </c>
      <c r="AQ16" s="760">
        <v>880.6</v>
      </c>
      <c r="AR16" s="760">
        <v>884.6</v>
      </c>
      <c r="AS16" s="760">
        <v>884.6</v>
      </c>
      <c r="AT16" s="760">
        <v>884.4</v>
      </c>
      <c r="AU16" s="760">
        <v>883.4</v>
      </c>
      <c r="AV16" s="760">
        <v>883.4</v>
      </c>
      <c r="AW16" s="760">
        <v>883.4</v>
      </c>
      <c r="AX16" s="760">
        <v>872.4</v>
      </c>
      <c r="AY16" s="760">
        <v>873.4</v>
      </c>
      <c r="AZ16" s="760">
        <v>873.4</v>
      </c>
      <c r="BA16" s="760">
        <v>873.4</v>
      </c>
      <c r="BB16" s="760">
        <v>873.4</v>
      </c>
      <c r="BC16" s="760">
        <v>873.4</v>
      </c>
      <c r="BD16" s="760">
        <v>873.4</v>
      </c>
      <c r="BE16" s="760">
        <v>873.4</v>
      </c>
      <c r="BF16" s="760">
        <v>873.4</v>
      </c>
      <c r="BG16" s="760">
        <v>873.4</v>
      </c>
      <c r="BH16" s="760">
        <v>873.4</v>
      </c>
      <c r="BI16" s="760">
        <v>873.4</v>
      </c>
      <c r="BJ16" s="764">
        <v>873</v>
      </c>
      <c r="BK16" s="764">
        <v>873</v>
      </c>
      <c r="BL16" s="764">
        <v>873</v>
      </c>
      <c r="BM16" s="764">
        <v>873</v>
      </c>
      <c r="BN16" s="764">
        <v>873</v>
      </c>
      <c r="BO16" s="764">
        <v>873</v>
      </c>
      <c r="BP16" s="764">
        <v>873</v>
      </c>
      <c r="BQ16" s="764">
        <v>873</v>
      </c>
      <c r="BR16" s="764">
        <v>875</v>
      </c>
      <c r="BS16" s="764">
        <v>875</v>
      </c>
      <c r="BT16" s="764">
        <v>889</v>
      </c>
      <c r="BU16" s="764">
        <v>889</v>
      </c>
      <c r="BV16" s="764">
        <v>889</v>
      </c>
    </row>
    <row r="17" spans="1:74" ht="12" customHeight="1" x14ac:dyDescent="0.25">
      <c r="A17" s="750" t="s">
        <v>1293</v>
      </c>
      <c r="B17" s="748" t="s">
        <v>1287</v>
      </c>
      <c r="C17" s="760">
        <v>5499.9</v>
      </c>
      <c r="D17" s="760">
        <v>5499.9</v>
      </c>
      <c r="E17" s="760">
        <v>5529.9</v>
      </c>
      <c r="F17" s="760">
        <v>5529.2</v>
      </c>
      <c r="G17" s="760">
        <v>5440.2</v>
      </c>
      <c r="H17" s="760">
        <v>5440.2</v>
      </c>
      <c r="I17" s="760">
        <v>5433.2</v>
      </c>
      <c r="J17" s="760">
        <v>5433.2</v>
      </c>
      <c r="K17" s="760">
        <v>5433.2</v>
      </c>
      <c r="L17" s="760">
        <v>5431.2</v>
      </c>
      <c r="M17" s="760">
        <v>5431.2</v>
      </c>
      <c r="N17" s="760">
        <v>5431.2</v>
      </c>
      <c r="O17" s="760">
        <v>5854.4</v>
      </c>
      <c r="P17" s="760">
        <v>5854.4</v>
      </c>
      <c r="Q17" s="760">
        <v>5854.4</v>
      </c>
      <c r="R17" s="760">
        <v>5884.9</v>
      </c>
      <c r="S17" s="760">
        <v>5884.9</v>
      </c>
      <c r="T17" s="760">
        <v>5884.9</v>
      </c>
      <c r="U17" s="760">
        <v>5884.9</v>
      </c>
      <c r="V17" s="760">
        <v>5912.1</v>
      </c>
      <c r="W17" s="760">
        <v>5912.1</v>
      </c>
      <c r="X17" s="760">
        <v>5929.1</v>
      </c>
      <c r="Y17" s="760">
        <v>5924.6</v>
      </c>
      <c r="Z17" s="760">
        <v>5903.6</v>
      </c>
      <c r="AA17" s="760">
        <v>5782.7</v>
      </c>
      <c r="AB17" s="760">
        <v>5781.3</v>
      </c>
      <c r="AC17" s="760">
        <v>5773.5</v>
      </c>
      <c r="AD17" s="760">
        <v>5770.5</v>
      </c>
      <c r="AE17" s="760">
        <v>5770.5</v>
      </c>
      <c r="AF17" s="760">
        <v>5770.5</v>
      </c>
      <c r="AG17" s="760">
        <v>5770.5</v>
      </c>
      <c r="AH17" s="760">
        <v>5770.5</v>
      </c>
      <c r="AI17" s="760">
        <v>5770.5</v>
      </c>
      <c r="AJ17" s="760">
        <v>5770.5</v>
      </c>
      <c r="AK17" s="760">
        <v>5770.5</v>
      </c>
      <c r="AL17" s="760">
        <v>5770.5</v>
      </c>
      <c r="AM17" s="760">
        <v>5764.5</v>
      </c>
      <c r="AN17" s="760">
        <v>5764.5</v>
      </c>
      <c r="AO17" s="760">
        <v>5805</v>
      </c>
      <c r="AP17" s="760">
        <v>5805</v>
      </c>
      <c r="AQ17" s="760">
        <v>5805</v>
      </c>
      <c r="AR17" s="760">
        <v>5805</v>
      </c>
      <c r="AS17" s="760">
        <v>5805</v>
      </c>
      <c r="AT17" s="760">
        <v>5805</v>
      </c>
      <c r="AU17" s="760">
        <v>5805</v>
      </c>
      <c r="AV17" s="760">
        <v>5805</v>
      </c>
      <c r="AW17" s="760">
        <v>5805</v>
      </c>
      <c r="AX17" s="760">
        <v>5785</v>
      </c>
      <c r="AY17" s="760">
        <v>5788.5</v>
      </c>
      <c r="AZ17" s="760">
        <v>5788.5</v>
      </c>
      <c r="BA17" s="760">
        <v>5782.5</v>
      </c>
      <c r="BB17" s="760">
        <v>5772.2</v>
      </c>
      <c r="BC17" s="760">
        <v>5747.2</v>
      </c>
      <c r="BD17" s="760">
        <v>5747.2</v>
      </c>
      <c r="BE17" s="760">
        <v>5747.2</v>
      </c>
      <c r="BF17" s="760">
        <v>5747.2</v>
      </c>
      <c r="BG17" s="760">
        <v>5747.2</v>
      </c>
      <c r="BH17" s="760">
        <v>5747.2</v>
      </c>
      <c r="BI17" s="760">
        <v>5756.6</v>
      </c>
      <c r="BJ17" s="764">
        <v>5756.6</v>
      </c>
      <c r="BK17" s="764">
        <v>5756.6</v>
      </c>
      <c r="BL17" s="764">
        <v>5756.6</v>
      </c>
      <c r="BM17" s="764">
        <v>5756.6</v>
      </c>
      <c r="BN17" s="764">
        <v>5731.8</v>
      </c>
      <c r="BO17" s="764">
        <v>5731.8</v>
      </c>
      <c r="BP17" s="764">
        <v>5731.8</v>
      </c>
      <c r="BQ17" s="764">
        <v>5731.8</v>
      </c>
      <c r="BR17" s="764">
        <v>5731.8</v>
      </c>
      <c r="BS17" s="764">
        <v>5731.8</v>
      </c>
      <c r="BT17" s="764">
        <v>5731.8</v>
      </c>
      <c r="BU17" s="764">
        <v>5731.8</v>
      </c>
      <c r="BV17" s="764">
        <v>5731.8</v>
      </c>
    </row>
    <row r="18" spans="1:74" ht="12" customHeight="1" x14ac:dyDescent="0.25">
      <c r="A18" s="750" t="s">
        <v>1294</v>
      </c>
      <c r="B18" s="748" t="s">
        <v>1288</v>
      </c>
      <c r="C18" s="760">
        <v>300.7</v>
      </c>
      <c r="D18" s="760">
        <v>300.7</v>
      </c>
      <c r="E18" s="760">
        <v>300.7</v>
      </c>
      <c r="F18" s="760">
        <v>300.7</v>
      </c>
      <c r="G18" s="760">
        <v>300.7</v>
      </c>
      <c r="H18" s="760">
        <v>300.7</v>
      </c>
      <c r="I18" s="760">
        <v>300.7</v>
      </c>
      <c r="J18" s="760">
        <v>300.7</v>
      </c>
      <c r="K18" s="760">
        <v>300.7</v>
      </c>
      <c r="L18" s="760">
        <v>300.7</v>
      </c>
      <c r="M18" s="760">
        <v>300.7</v>
      </c>
      <c r="N18" s="760">
        <v>300.7</v>
      </c>
      <c r="O18" s="760">
        <v>300.7</v>
      </c>
      <c r="P18" s="760">
        <v>300.7</v>
      </c>
      <c r="Q18" s="760">
        <v>300.7</v>
      </c>
      <c r="R18" s="760">
        <v>300.7</v>
      </c>
      <c r="S18" s="760">
        <v>300.7</v>
      </c>
      <c r="T18" s="760">
        <v>300.7</v>
      </c>
      <c r="U18" s="760">
        <v>300.7</v>
      </c>
      <c r="V18" s="760">
        <v>300.7</v>
      </c>
      <c r="W18" s="760">
        <v>300.7</v>
      </c>
      <c r="X18" s="760">
        <v>300.7</v>
      </c>
      <c r="Y18" s="760">
        <v>300.7</v>
      </c>
      <c r="Z18" s="760">
        <v>300.7</v>
      </c>
      <c r="AA18" s="760">
        <v>354.6</v>
      </c>
      <c r="AB18" s="760">
        <v>354.6</v>
      </c>
      <c r="AC18" s="760">
        <v>354.6</v>
      </c>
      <c r="AD18" s="760">
        <v>354.6</v>
      </c>
      <c r="AE18" s="760">
        <v>355.8</v>
      </c>
      <c r="AF18" s="760">
        <v>355.8</v>
      </c>
      <c r="AG18" s="760">
        <v>355.8</v>
      </c>
      <c r="AH18" s="760">
        <v>355.8</v>
      </c>
      <c r="AI18" s="760">
        <v>356.7</v>
      </c>
      <c r="AJ18" s="760">
        <v>356.7</v>
      </c>
      <c r="AK18" s="760">
        <v>356.7</v>
      </c>
      <c r="AL18" s="760">
        <v>356.7</v>
      </c>
      <c r="AM18" s="760">
        <v>357.1</v>
      </c>
      <c r="AN18" s="760">
        <v>357.1</v>
      </c>
      <c r="AO18" s="760">
        <v>357.1</v>
      </c>
      <c r="AP18" s="760">
        <v>357.1</v>
      </c>
      <c r="AQ18" s="760">
        <v>357.1</v>
      </c>
      <c r="AR18" s="760">
        <v>357.1</v>
      </c>
      <c r="AS18" s="760">
        <v>357.1</v>
      </c>
      <c r="AT18" s="760">
        <v>357.1</v>
      </c>
      <c r="AU18" s="760">
        <v>357.1</v>
      </c>
      <c r="AV18" s="760">
        <v>357.1</v>
      </c>
      <c r="AW18" s="760">
        <v>357.1</v>
      </c>
      <c r="AX18" s="760">
        <v>357.1</v>
      </c>
      <c r="AY18" s="760">
        <v>357.1</v>
      </c>
      <c r="AZ18" s="760">
        <v>357.1</v>
      </c>
      <c r="BA18" s="760">
        <v>357.1</v>
      </c>
      <c r="BB18" s="760">
        <v>357.1</v>
      </c>
      <c r="BC18" s="760">
        <v>357.1</v>
      </c>
      <c r="BD18" s="760">
        <v>357.1</v>
      </c>
      <c r="BE18" s="760">
        <v>357.1</v>
      </c>
      <c r="BF18" s="760">
        <v>357.1</v>
      </c>
      <c r="BG18" s="760">
        <v>357.1</v>
      </c>
      <c r="BH18" s="760">
        <v>357.1</v>
      </c>
      <c r="BI18" s="760">
        <v>357.1</v>
      </c>
      <c r="BJ18" s="764">
        <v>363.6</v>
      </c>
      <c r="BK18" s="764">
        <v>363.6</v>
      </c>
      <c r="BL18" s="764">
        <v>363.6</v>
      </c>
      <c r="BM18" s="764">
        <v>363.6</v>
      </c>
      <c r="BN18" s="764">
        <v>363.6</v>
      </c>
      <c r="BO18" s="764">
        <v>363.6</v>
      </c>
      <c r="BP18" s="764">
        <v>363.6</v>
      </c>
      <c r="BQ18" s="764">
        <v>363.6</v>
      </c>
      <c r="BR18" s="764">
        <v>363.6</v>
      </c>
      <c r="BS18" s="764">
        <v>363.6</v>
      </c>
      <c r="BT18" s="764">
        <v>363.6</v>
      </c>
      <c r="BU18" s="764">
        <v>363.6</v>
      </c>
      <c r="BV18" s="764">
        <v>363.6</v>
      </c>
    </row>
    <row r="19" spans="1:74" ht="12" customHeight="1" x14ac:dyDescent="0.25">
      <c r="A19" s="750" t="s">
        <v>1295</v>
      </c>
      <c r="B19" s="748" t="s">
        <v>1289</v>
      </c>
      <c r="C19" s="760">
        <v>211.2</v>
      </c>
      <c r="D19" s="760">
        <v>211.2</v>
      </c>
      <c r="E19" s="760">
        <v>211.2</v>
      </c>
      <c r="F19" s="760">
        <v>211.2</v>
      </c>
      <c r="G19" s="760">
        <v>221.2</v>
      </c>
      <c r="H19" s="760">
        <v>221.2</v>
      </c>
      <c r="I19" s="760">
        <v>221.2</v>
      </c>
      <c r="J19" s="760">
        <v>221.2</v>
      </c>
      <c r="K19" s="760">
        <v>221.2</v>
      </c>
      <c r="L19" s="760">
        <v>231</v>
      </c>
      <c r="M19" s="760">
        <v>231</v>
      </c>
      <c r="N19" s="760">
        <v>231.1</v>
      </c>
      <c r="O19" s="760">
        <v>240.4</v>
      </c>
      <c r="P19" s="760">
        <v>240.4</v>
      </c>
      <c r="Q19" s="760">
        <v>255.9</v>
      </c>
      <c r="R19" s="760">
        <v>255.9</v>
      </c>
      <c r="S19" s="760">
        <v>275.8</v>
      </c>
      <c r="T19" s="760">
        <v>275.8</v>
      </c>
      <c r="U19" s="760">
        <v>275.8</v>
      </c>
      <c r="V19" s="760">
        <v>275.8</v>
      </c>
      <c r="W19" s="760">
        <v>276.8</v>
      </c>
      <c r="X19" s="760">
        <v>276.8</v>
      </c>
      <c r="Y19" s="760">
        <v>276.8</v>
      </c>
      <c r="Z19" s="760">
        <v>294.3</v>
      </c>
      <c r="AA19" s="760">
        <v>309.3</v>
      </c>
      <c r="AB19" s="760">
        <v>309.3</v>
      </c>
      <c r="AC19" s="760">
        <v>309.3</v>
      </c>
      <c r="AD19" s="760">
        <v>311.2</v>
      </c>
      <c r="AE19" s="760">
        <v>312.2</v>
      </c>
      <c r="AF19" s="760">
        <v>313.7</v>
      </c>
      <c r="AG19" s="760">
        <v>313.7</v>
      </c>
      <c r="AH19" s="760">
        <v>315.7</v>
      </c>
      <c r="AI19" s="760">
        <v>315.7</v>
      </c>
      <c r="AJ19" s="760">
        <v>316.10000000000002</v>
      </c>
      <c r="AK19" s="760">
        <v>316.10000000000002</v>
      </c>
      <c r="AL19" s="760">
        <v>320.2</v>
      </c>
      <c r="AM19" s="760">
        <v>321.89999999999998</v>
      </c>
      <c r="AN19" s="760">
        <v>321.89999999999998</v>
      </c>
      <c r="AO19" s="760">
        <v>321.89999999999998</v>
      </c>
      <c r="AP19" s="760">
        <v>321.89999999999998</v>
      </c>
      <c r="AQ19" s="760">
        <v>325.89999999999998</v>
      </c>
      <c r="AR19" s="760">
        <v>340.3</v>
      </c>
      <c r="AS19" s="760">
        <v>340.3</v>
      </c>
      <c r="AT19" s="760">
        <v>340.3</v>
      </c>
      <c r="AU19" s="760">
        <v>340.3</v>
      </c>
      <c r="AV19" s="760">
        <v>340.3</v>
      </c>
      <c r="AW19" s="760">
        <v>344.1</v>
      </c>
      <c r="AX19" s="760">
        <v>349.1</v>
      </c>
      <c r="AY19" s="760">
        <v>354.8</v>
      </c>
      <c r="AZ19" s="760">
        <v>354.8</v>
      </c>
      <c r="BA19" s="760">
        <v>354.8</v>
      </c>
      <c r="BB19" s="760">
        <v>354.8</v>
      </c>
      <c r="BC19" s="760">
        <v>359.3</v>
      </c>
      <c r="BD19" s="760">
        <v>362.4</v>
      </c>
      <c r="BE19" s="760">
        <v>362.4</v>
      </c>
      <c r="BF19" s="760">
        <v>367.4</v>
      </c>
      <c r="BG19" s="760">
        <v>367.4</v>
      </c>
      <c r="BH19" s="760">
        <v>367.4</v>
      </c>
      <c r="BI19" s="760">
        <v>367.4</v>
      </c>
      <c r="BJ19" s="764">
        <v>367.4</v>
      </c>
      <c r="BK19" s="764">
        <v>369.4</v>
      </c>
      <c r="BL19" s="764">
        <v>369.1</v>
      </c>
      <c r="BM19" s="764">
        <v>369.1</v>
      </c>
      <c r="BN19" s="764">
        <v>368.7</v>
      </c>
      <c r="BO19" s="764">
        <v>368.7</v>
      </c>
      <c r="BP19" s="764">
        <v>368.7</v>
      </c>
      <c r="BQ19" s="764">
        <v>368.7</v>
      </c>
      <c r="BR19" s="764">
        <v>368.7</v>
      </c>
      <c r="BS19" s="764">
        <v>368.7</v>
      </c>
      <c r="BT19" s="764">
        <v>368.2</v>
      </c>
      <c r="BU19" s="764">
        <v>368.2</v>
      </c>
      <c r="BV19" s="764">
        <v>368.2</v>
      </c>
    </row>
    <row r="20" spans="1:74" ht="12" customHeight="1" x14ac:dyDescent="0.25">
      <c r="A20" s="750" t="s">
        <v>1296</v>
      </c>
      <c r="B20" s="748" t="s">
        <v>1297</v>
      </c>
      <c r="C20" s="761" t="s">
        <v>1336</v>
      </c>
      <c r="D20" s="761" t="s">
        <v>1336</v>
      </c>
      <c r="E20" s="761" t="s">
        <v>1336</v>
      </c>
      <c r="F20" s="761" t="s">
        <v>1336</v>
      </c>
      <c r="G20" s="761" t="s">
        <v>1336</v>
      </c>
      <c r="H20" s="761" t="s">
        <v>1336</v>
      </c>
      <c r="I20" s="761" t="s">
        <v>1336</v>
      </c>
      <c r="J20" s="761" t="s">
        <v>1336</v>
      </c>
      <c r="K20" s="761" t="s">
        <v>1336</v>
      </c>
      <c r="L20" s="761" t="s">
        <v>1336</v>
      </c>
      <c r="M20" s="761" t="s">
        <v>1336</v>
      </c>
      <c r="N20" s="761" t="s">
        <v>1336</v>
      </c>
      <c r="O20" s="760">
        <v>7369.3860000000004</v>
      </c>
      <c r="P20" s="760">
        <v>7529.0649999999996</v>
      </c>
      <c r="Q20" s="760">
        <v>7696.66</v>
      </c>
      <c r="R20" s="760">
        <v>7860.3410000000003</v>
      </c>
      <c r="S20" s="760">
        <v>8050.5829999999996</v>
      </c>
      <c r="T20" s="760">
        <v>8235.8510000000006</v>
      </c>
      <c r="U20" s="760">
        <v>8479.125</v>
      </c>
      <c r="V20" s="760">
        <v>8700.9030000000002</v>
      </c>
      <c r="W20" s="760">
        <v>8951.4549999999999</v>
      </c>
      <c r="X20" s="760">
        <v>9188.4159999999993</v>
      </c>
      <c r="Y20" s="760">
        <v>9416.6949999999997</v>
      </c>
      <c r="Z20" s="760">
        <v>9778.5249999999996</v>
      </c>
      <c r="AA20" s="760">
        <v>9865.6110000000008</v>
      </c>
      <c r="AB20" s="760">
        <v>10123.085999999999</v>
      </c>
      <c r="AC20" s="760">
        <v>10440.244000000001</v>
      </c>
      <c r="AD20" s="760">
        <v>10687.819</v>
      </c>
      <c r="AE20" s="760">
        <v>10927.867</v>
      </c>
      <c r="AF20" s="760">
        <v>11185.235000000001</v>
      </c>
      <c r="AG20" s="760">
        <v>11385.334000000001</v>
      </c>
      <c r="AH20" s="760">
        <v>11670.583000000001</v>
      </c>
      <c r="AI20" s="760">
        <v>11913.282999999999</v>
      </c>
      <c r="AJ20" s="760">
        <v>12156.433000000001</v>
      </c>
      <c r="AK20" s="760">
        <v>12446.436</v>
      </c>
      <c r="AL20" s="760">
        <v>12765.071</v>
      </c>
      <c r="AM20" s="760">
        <v>12970.145</v>
      </c>
      <c r="AN20" s="760">
        <v>13271.998</v>
      </c>
      <c r="AO20" s="760">
        <v>13558.931</v>
      </c>
      <c r="AP20" s="760">
        <v>13815.096</v>
      </c>
      <c r="AQ20" s="760">
        <v>14115.338</v>
      </c>
      <c r="AR20" s="760">
        <v>14401.791999999999</v>
      </c>
      <c r="AS20" s="760">
        <v>14670.808000000001</v>
      </c>
      <c r="AT20" s="760">
        <v>15018.726000000001</v>
      </c>
      <c r="AU20" s="760">
        <v>15216.331</v>
      </c>
      <c r="AV20" s="760">
        <v>15456.589</v>
      </c>
      <c r="AW20" s="760">
        <v>15719.896000000001</v>
      </c>
      <c r="AX20" s="760">
        <v>16147.758</v>
      </c>
      <c r="AY20" s="760">
        <v>16489.473000000002</v>
      </c>
      <c r="AZ20" s="760">
        <v>16742.196</v>
      </c>
      <c r="BA20" s="760">
        <v>17029.16</v>
      </c>
      <c r="BB20" s="760">
        <v>17293.929</v>
      </c>
      <c r="BC20" s="760">
        <v>17581.13</v>
      </c>
      <c r="BD20" s="760">
        <v>17862.886999999999</v>
      </c>
      <c r="BE20" s="760">
        <v>18110.895</v>
      </c>
      <c r="BF20" s="760">
        <v>18412.36</v>
      </c>
      <c r="BG20" s="760">
        <v>18708.37</v>
      </c>
      <c r="BH20" s="760">
        <v>19002.669999999998</v>
      </c>
      <c r="BI20" s="760">
        <v>19302.53</v>
      </c>
      <c r="BJ20" s="764">
        <v>19604.11</v>
      </c>
      <c r="BK20" s="764">
        <v>19909.939999999999</v>
      </c>
      <c r="BL20" s="764">
        <v>20220.5</v>
      </c>
      <c r="BM20" s="764">
        <v>20534.849999999999</v>
      </c>
      <c r="BN20" s="764">
        <v>20854</v>
      </c>
      <c r="BO20" s="764">
        <v>21176.61</v>
      </c>
      <c r="BP20" s="764">
        <v>21503.06</v>
      </c>
      <c r="BQ20" s="764">
        <v>21833.35</v>
      </c>
      <c r="BR20" s="764">
        <v>22167.86</v>
      </c>
      <c r="BS20" s="764">
        <v>22506.45</v>
      </c>
      <c r="BT20" s="764">
        <v>22849.13</v>
      </c>
      <c r="BU20" s="764">
        <v>23196.09</v>
      </c>
      <c r="BV20" s="764">
        <v>23547.3</v>
      </c>
    </row>
    <row r="21" spans="1:74" ht="12" customHeight="1" x14ac:dyDescent="0.25">
      <c r="A21" s="750" t="s">
        <v>1298</v>
      </c>
      <c r="B21" s="748" t="s">
        <v>1299</v>
      </c>
      <c r="C21" s="761" t="s">
        <v>1336</v>
      </c>
      <c r="D21" s="761" t="s">
        <v>1336</v>
      </c>
      <c r="E21" s="761" t="s">
        <v>1336</v>
      </c>
      <c r="F21" s="761" t="s">
        <v>1336</v>
      </c>
      <c r="G21" s="761" t="s">
        <v>1336</v>
      </c>
      <c r="H21" s="761" t="s">
        <v>1336</v>
      </c>
      <c r="I21" s="761" t="s">
        <v>1336</v>
      </c>
      <c r="J21" s="761" t="s">
        <v>1336</v>
      </c>
      <c r="K21" s="761" t="s">
        <v>1336</v>
      </c>
      <c r="L21" s="761" t="s">
        <v>1336</v>
      </c>
      <c r="M21" s="761" t="s">
        <v>1336</v>
      </c>
      <c r="N21" s="761" t="s">
        <v>1336</v>
      </c>
      <c r="O21" s="760">
        <v>3424.8069999999998</v>
      </c>
      <c r="P21" s="760">
        <v>3550.2310000000002</v>
      </c>
      <c r="Q21" s="760">
        <v>3689.2660000000001</v>
      </c>
      <c r="R21" s="760">
        <v>3816.2939999999999</v>
      </c>
      <c r="S21" s="760">
        <v>3949.5250000000001</v>
      </c>
      <c r="T21" s="760">
        <v>4110.6959999999999</v>
      </c>
      <c r="U21" s="760">
        <v>4275.4780000000001</v>
      </c>
      <c r="V21" s="760">
        <v>4440.5020000000004</v>
      </c>
      <c r="W21" s="760">
        <v>4635.1289999999999</v>
      </c>
      <c r="X21" s="760">
        <v>4815.7020000000002</v>
      </c>
      <c r="Y21" s="760">
        <v>4972.4949999999999</v>
      </c>
      <c r="Z21" s="760">
        <v>5191.5050000000001</v>
      </c>
      <c r="AA21" s="760">
        <v>5428.4889999999996</v>
      </c>
      <c r="AB21" s="760">
        <v>5627.0910000000003</v>
      </c>
      <c r="AC21" s="760">
        <v>5852.6629999999996</v>
      </c>
      <c r="AD21" s="760">
        <v>6051.107</v>
      </c>
      <c r="AE21" s="760">
        <v>6238.683</v>
      </c>
      <c r="AF21" s="760">
        <v>6432.3339999999998</v>
      </c>
      <c r="AG21" s="760">
        <v>6592.866</v>
      </c>
      <c r="AH21" s="760">
        <v>6785.84</v>
      </c>
      <c r="AI21" s="760">
        <v>6957.6729999999998</v>
      </c>
      <c r="AJ21" s="760">
        <v>7147.0609999999997</v>
      </c>
      <c r="AK21" s="760">
        <v>7332.7569999999996</v>
      </c>
      <c r="AL21" s="760">
        <v>7527.01</v>
      </c>
      <c r="AM21" s="760">
        <v>7754.924</v>
      </c>
      <c r="AN21" s="760">
        <v>7946.3239999999996</v>
      </c>
      <c r="AO21" s="760">
        <v>8115.3429999999998</v>
      </c>
      <c r="AP21" s="760">
        <v>8269.3269999999993</v>
      </c>
      <c r="AQ21" s="760">
        <v>8453.16</v>
      </c>
      <c r="AR21" s="760">
        <v>8618.19</v>
      </c>
      <c r="AS21" s="760">
        <v>8778.32</v>
      </c>
      <c r="AT21" s="760">
        <v>8961.2710000000006</v>
      </c>
      <c r="AU21" s="760">
        <v>9113.0169999999998</v>
      </c>
      <c r="AV21" s="760">
        <v>9265.2009999999991</v>
      </c>
      <c r="AW21" s="760">
        <v>9429.8420000000006</v>
      </c>
      <c r="AX21" s="760">
        <v>9626.7999999999993</v>
      </c>
      <c r="AY21" s="760">
        <v>9820.232</v>
      </c>
      <c r="AZ21" s="760">
        <v>9985.2870000000003</v>
      </c>
      <c r="BA21" s="760">
        <v>10154.522999999999</v>
      </c>
      <c r="BB21" s="760">
        <v>10314.254000000001</v>
      </c>
      <c r="BC21" s="760">
        <v>10491.843999999999</v>
      </c>
      <c r="BD21" s="760">
        <v>10657.412</v>
      </c>
      <c r="BE21" s="760">
        <v>10825.985000000001</v>
      </c>
      <c r="BF21" s="760">
        <v>11008.831</v>
      </c>
      <c r="BG21" s="760">
        <v>11179.894</v>
      </c>
      <c r="BH21" s="760">
        <v>11357.17</v>
      </c>
      <c r="BI21" s="760">
        <v>11538.17</v>
      </c>
      <c r="BJ21" s="764">
        <v>11719.06</v>
      </c>
      <c r="BK21" s="764">
        <v>11902.31</v>
      </c>
      <c r="BL21" s="764">
        <v>12088.4</v>
      </c>
      <c r="BM21" s="764">
        <v>12276.34</v>
      </c>
      <c r="BN21" s="764">
        <v>12467.11</v>
      </c>
      <c r="BO21" s="764">
        <v>12659.35</v>
      </c>
      <c r="BP21" s="764">
        <v>12853.4</v>
      </c>
      <c r="BQ21" s="764">
        <v>13049.23</v>
      </c>
      <c r="BR21" s="764">
        <v>13247.19</v>
      </c>
      <c r="BS21" s="764">
        <v>13447.11</v>
      </c>
      <c r="BT21" s="764">
        <v>13648.97</v>
      </c>
      <c r="BU21" s="764">
        <v>13852.91</v>
      </c>
      <c r="BV21" s="764">
        <v>14058.88</v>
      </c>
    </row>
    <row r="22" spans="1:74" ht="12" customHeight="1" x14ac:dyDescent="0.25">
      <c r="A22" s="750" t="s">
        <v>1300</v>
      </c>
      <c r="B22" s="748" t="s">
        <v>1301</v>
      </c>
      <c r="C22" s="761" t="s">
        <v>1336</v>
      </c>
      <c r="D22" s="761" t="s">
        <v>1336</v>
      </c>
      <c r="E22" s="761" t="s">
        <v>1336</v>
      </c>
      <c r="F22" s="761" t="s">
        <v>1336</v>
      </c>
      <c r="G22" s="761" t="s">
        <v>1336</v>
      </c>
      <c r="H22" s="761" t="s">
        <v>1336</v>
      </c>
      <c r="I22" s="761" t="s">
        <v>1336</v>
      </c>
      <c r="J22" s="761" t="s">
        <v>1336</v>
      </c>
      <c r="K22" s="761" t="s">
        <v>1336</v>
      </c>
      <c r="L22" s="761" t="s">
        <v>1336</v>
      </c>
      <c r="M22" s="761" t="s">
        <v>1336</v>
      </c>
      <c r="N22" s="761" t="s">
        <v>1336</v>
      </c>
      <c r="O22" s="760">
        <v>3226.9850000000001</v>
      </c>
      <c r="P22" s="760">
        <v>3245.127</v>
      </c>
      <c r="Q22" s="760">
        <v>3268.259</v>
      </c>
      <c r="R22" s="760">
        <v>3294.6309999999999</v>
      </c>
      <c r="S22" s="760">
        <v>3336.5639999999999</v>
      </c>
      <c r="T22" s="760">
        <v>3356.2150000000001</v>
      </c>
      <c r="U22" s="760">
        <v>3414.5410000000002</v>
      </c>
      <c r="V22" s="760">
        <v>3455.8539999999998</v>
      </c>
      <c r="W22" s="760">
        <v>3498.9229999999998</v>
      </c>
      <c r="X22" s="760">
        <v>3540.498</v>
      </c>
      <c r="Y22" s="760">
        <v>3593.3870000000002</v>
      </c>
      <c r="Z22" s="760">
        <v>3706.7370000000001</v>
      </c>
      <c r="AA22" s="760">
        <v>3419.799</v>
      </c>
      <c r="AB22" s="760">
        <v>3458.288</v>
      </c>
      <c r="AC22" s="760">
        <v>3521.7759999999998</v>
      </c>
      <c r="AD22" s="760">
        <v>3552.6030000000001</v>
      </c>
      <c r="AE22" s="760">
        <v>3589.1410000000001</v>
      </c>
      <c r="AF22" s="760">
        <v>3640.3980000000001</v>
      </c>
      <c r="AG22" s="760">
        <v>3660.7379999999998</v>
      </c>
      <c r="AH22" s="760">
        <v>3734.201</v>
      </c>
      <c r="AI22" s="760">
        <v>3794.152</v>
      </c>
      <c r="AJ22" s="760">
        <v>3837.6219999999998</v>
      </c>
      <c r="AK22" s="760">
        <v>3930.7379999999998</v>
      </c>
      <c r="AL22" s="760">
        <v>4022.806</v>
      </c>
      <c r="AM22" s="760">
        <v>4071.5250000000001</v>
      </c>
      <c r="AN22" s="760">
        <v>4110.9089999999997</v>
      </c>
      <c r="AO22" s="760">
        <v>4203.6229999999996</v>
      </c>
      <c r="AP22" s="760">
        <v>4293.5730000000003</v>
      </c>
      <c r="AQ22" s="760">
        <v>4381.8220000000001</v>
      </c>
      <c r="AR22" s="760">
        <v>4481.7510000000002</v>
      </c>
      <c r="AS22" s="760">
        <v>4565.3209999999999</v>
      </c>
      <c r="AT22" s="760">
        <v>4711.4549999999999</v>
      </c>
      <c r="AU22" s="760">
        <v>4738.4290000000001</v>
      </c>
      <c r="AV22" s="760">
        <v>4826.6750000000002</v>
      </c>
      <c r="AW22" s="760">
        <v>4924.9470000000001</v>
      </c>
      <c r="AX22" s="760">
        <v>5155.8119999999999</v>
      </c>
      <c r="AY22" s="760">
        <v>5308.4160000000002</v>
      </c>
      <c r="AZ22" s="760">
        <v>5389.0510000000004</v>
      </c>
      <c r="BA22" s="760">
        <v>5489.5780000000004</v>
      </c>
      <c r="BB22" s="760">
        <v>5572.3559999999998</v>
      </c>
      <c r="BC22" s="760">
        <v>5661.6009999999997</v>
      </c>
      <c r="BD22" s="760">
        <v>5760.7070000000003</v>
      </c>
      <c r="BE22" s="760">
        <v>5832.0839999999998</v>
      </c>
      <c r="BF22" s="760">
        <v>5934.5</v>
      </c>
      <c r="BG22" s="760">
        <v>6019.5609999999997</v>
      </c>
      <c r="BH22" s="760">
        <v>6117.5320000000002</v>
      </c>
      <c r="BI22" s="760">
        <v>6217.1679999999997</v>
      </c>
      <c r="BJ22" s="764">
        <v>6318.4949999999999</v>
      </c>
      <c r="BK22" s="764">
        <v>6421.5389999999998</v>
      </c>
      <c r="BL22" s="764">
        <v>6526.3270000000002</v>
      </c>
      <c r="BM22" s="764">
        <v>6632.8869999999997</v>
      </c>
      <c r="BN22" s="764">
        <v>6741.2449999999999</v>
      </c>
      <c r="BO22" s="764">
        <v>6851.43</v>
      </c>
      <c r="BP22" s="764">
        <v>6963.4690000000001</v>
      </c>
      <c r="BQ22" s="764">
        <v>7077.393</v>
      </c>
      <c r="BR22" s="764">
        <v>7193.23</v>
      </c>
      <c r="BS22" s="764">
        <v>7311.01</v>
      </c>
      <c r="BT22" s="764">
        <v>7430.7619999999997</v>
      </c>
      <c r="BU22" s="764">
        <v>7552.5190000000002</v>
      </c>
      <c r="BV22" s="764">
        <v>7676.3109999999997</v>
      </c>
    </row>
    <row r="23" spans="1:74" ht="12" customHeight="1" x14ac:dyDescent="0.25">
      <c r="A23" s="750" t="s">
        <v>1302</v>
      </c>
      <c r="B23" s="748" t="s">
        <v>1303</v>
      </c>
      <c r="C23" s="761" t="s">
        <v>1336</v>
      </c>
      <c r="D23" s="761" t="s">
        <v>1336</v>
      </c>
      <c r="E23" s="761" t="s">
        <v>1336</v>
      </c>
      <c r="F23" s="761" t="s">
        <v>1336</v>
      </c>
      <c r="G23" s="761" t="s">
        <v>1336</v>
      </c>
      <c r="H23" s="761" t="s">
        <v>1336</v>
      </c>
      <c r="I23" s="761" t="s">
        <v>1336</v>
      </c>
      <c r="J23" s="761" t="s">
        <v>1336</v>
      </c>
      <c r="K23" s="761" t="s">
        <v>1336</v>
      </c>
      <c r="L23" s="761" t="s">
        <v>1336</v>
      </c>
      <c r="M23" s="761" t="s">
        <v>1336</v>
      </c>
      <c r="N23" s="761" t="s">
        <v>1336</v>
      </c>
      <c r="O23" s="760">
        <v>717.59400000000005</v>
      </c>
      <c r="P23" s="760">
        <v>733.70699999999999</v>
      </c>
      <c r="Q23" s="760">
        <v>739.13400000000001</v>
      </c>
      <c r="R23" s="760">
        <v>749.41600000000005</v>
      </c>
      <c r="S23" s="760">
        <v>764.49300000000005</v>
      </c>
      <c r="T23" s="760">
        <v>768.94</v>
      </c>
      <c r="U23" s="760">
        <v>789.10699999999997</v>
      </c>
      <c r="V23" s="760">
        <v>804.54700000000003</v>
      </c>
      <c r="W23" s="760">
        <v>817.40300000000002</v>
      </c>
      <c r="X23" s="760">
        <v>832.21600000000001</v>
      </c>
      <c r="Y23" s="760">
        <v>850.81299999999999</v>
      </c>
      <c r="Z23" s="760">
        <v>880.28300000000002</v>
      </c>
      <c r="AA23" s="760">
        <v>1017.323</v>
      </c>
      <c r="AB23" s="760">
        <v>1037.7070000000001</v>
      </c>
      <c r="AC23" s="760">
        <v>1065.8050000000001</v>
      </c>
      <c r="AD23" s="760">
        <v>1084.1089999999999</v>
      </c>
      <c r="AE23" s="760">
        <v>1100.0429999999999</v>
      </c>
      <c r="AF23" s="760">
        <v>1112.5029999999999</v>
      </c>
      <c r="AG23" s="760">
        <v>1131.73</v>
      </c>
      <c r="AH23" s="760">
        <v>1150.5419999999999</v>
      </c>
      <c r="AI23" s="760">
        <v>1161.4580000000001</v>
      </c>
      <c r="AJ23" s="760">
        <v>1171.75</v>
      </c>
      <c r="AK23" s="760">
        <v>1182.941</v>
      </c>
      <c r="AL23" s="760">
        <v>1215.2550000000001</v>
      </c>
      <c r="AM23" s="760">
        <v>1143.6969999999999</v>
      </c>
      <c r="AN23" s="760">
        <v>1214.7660000000001</v>
      </c>
      <c r="AO23" s="760">
        <v>1239.9649999999999</v>
      </c>
      <c r="AP23" s="760">
        <v>1252.1959999999999</v>
      </c>
      <c r="AQ23" s="760">
        <v>1280.356</v>
      </c>
      <c r="AR23" s="760">
        <v>1301.8510000000001</v>
      </c>
      <c r="AS23" s="760">
        <v>1327.1669999999999</v>
      </c>
      <c r="AT23" s="760">
        <v>1346</v>
      </c>
      <c r="AU23" s="760">
        <v>1364.886</v>
      </c>
      <c r="AV23" s="760">
        <v>1364.7139999999999</v>
      </c>
      <c r="AW23" s="760">
        <v>1365.107</v>
      </c>
      <c r="AX23" s="760">
        <v>1365.146</v>
      </c>
      <c r="AY23" s="760">
        <v>1360.825</v>
      </c>
      <c r="AZ23" s="760">
        <v>1367.8579999999999</v>
      </c>
      <c r="BA23" s="760">
        <v>1385.059</v>
      </c>
      <c r="BB23" s="760">
        <v>1407.319</v>
      </c>
      <c r="BC23" s="760">
        <v>1427.684</v>
      </c>
      <c r="BD23" s="760">
        <v>1444.768</v>
      </c>
      <c r="BE23" s="760">
        <v>1452.826</v>
      </c>
      <c r="BF23" s="760">
        <v>1469.029</v>
      </c>
      <c r="BG23" s="760">
        <v>1508.915</v>
      </c>
      <c r="BH23" s="760">
        <v>1527.9739999999999</v>
      </c>
      <c r="BI23" s="760">
        <v>1547.1859999999999</v>
      </c>
      <c r="BJ23" s="764">
        <v>1566.5540000000001</v>
      </c>
      <c r="BK23" s="764">
        <v>1586.0820000000001</v>
      </c>
      <c r="BL23" s="764">
        <v>1605.771</v>
      </c>
      <c r="BM23" s="764">
        <v>1625.624</v>
      </c>
      <c r="BN23" s="764">
        <v>1645.644</v>
      </c>
      <c r="BO23" s="764">
        <v>1665.8320000000001</v>
      </c>
      <c r="BP23" s="764">
        <v>1686.192</v>
      </c>
      <c r="BQ23" s="764">
        <v>1706.7270000000001</v>
      </c>
      <c r="BR23" s="764">
        <v>1727.4380000000001</v>
      </c>
      <c r="BS23" s="764">
        <v>1748.329</v>
      </c>
      <c r="BT23" s="764">
        <v>1769.403</v>
      </c>
      <c r="BU23" s="764">
        <v>1790.6610000000001</v>
      </c>
      <c r="BV23" s="764">
        <v>1812.1079999999999</v>
      </c>
    </row>
    <row r="24" spans="1:74" ht="12" customHeight="1" x14ac:dyDescent="0.25">
      <c r="A24" s="750" t="s">
        <v>1304</v>
      </c>
      <c r="B24" s="748" t="s">
        <v>96</v>
      </c>
      <c r="C24" s="760">
        <v>61.8</v>
      </c>
      <c r="D24" s="760">
        <v>61.8</v>
      </c>
      <c r="E24" s="760">
        <v>61.8</v>
      </c>
      <c r="F24" s="760">
        <v>61.8</v>
      </c>
      <c r="G24" s="760">
        <v>61.8</v>
      </c>
      <c r="H24" s="760">
        <v>73.3</v>
      </c>
      <c r="I24" s="760">
        <v>74.3</v>
      </c>
      <c r="J24" s="760">
        <v>74.3</v>
      </c>
      <c r="K24" s="760">
        <v>74.3</v>
      </c>
      <c r="L24" s="760">
        <v>74.3</v>
      </c>
      <c r="M24" s="760">
        <v>75.900000000000006</v>
      </c>
      <c r="N24" s="760">
        <v>75.900000000000006</v>
      </c>
      <c r="O24" s="760">
        <v>79.599999999999994</v>
      </c>
      <c r="P24" s="760">
        <v>79.599999999999994</v>
      </c>
      <c r="Q24" s="760">
        <v>79.599999999999994</v>
      </c>
      <c r="R24" s="760">
        <v>79.599999999999994</v>
      </c>
      <c r="S24" s="760">
        <v>79.599999999999994</v>
      </c>
      <c r="T24" s="760">
        <v>79.599999999999994</v>
      </c>
      <c r="U24" s="760">
        <v>79.599999999999994</v>
      </c>
      <c r="V24" s="760">
        <v>79.599999999999994</v>
      </c>
      <c r="W24" s="760">
        <v>79.599999999999994</v>
      </c>
      <c r="X24" s="760">
        <v>79.599999999999994</v>
      </c>
      <c r="Y24" s="760">
        <v>79.599999999999994</v>
      </c>
      <c r="Z24" s="760">
        <v>87.1</v>
      </c>
      <c r="AA24" s="760">
        <v>88.6</v>
      </c>
      <c r="AB24" s="760">
        <v>88.6</v>
      </c>
      <c r="AC24" s="760">
        <v>88.6</v>
      </c>
      <c r="AD24" s="760">
        <v>88.6</v>
      </c>
      <c r="AE24" s="760">
        <v>88.6</v>
      </c>
      <c r="AF24" s="760">
        <v>88.6</v>
      </c>
      <c r="AG24" s="760">
        <v>88.6</v>
      </c>
      <c r="AH24" s="760">
        <v>88.6</v>
      </c>
      <c r="AI24" s="760">
        <v>88.6</v>
      </c>
      <c r="AJ24" s="760">
        <v>88.6</v>
      </c>
      <c r="AK24" s="760">
        <v>88.6</v>
      </c>
      <c r="AL24" s="760">
        <v>88.6</v>
      </c>
      <c r="AM24" s="760">
        <v>92.7</v>
      </c>
      <c r="AN24" s="760">
        <v>92.7</v>
      </c>
      <c r="AO24" s="760">
        <v>94.2</v>
      </c>
      <c r="AP24" s="760">
        <v>94.2</v>
      </c>
      <c r="AQ24" s="760">
        <v>94.2</v>
      </c>
      <c r="AR24" s="760">
        <v>92.6</v>
      </c>
      <c r="AS24" s="760">
        <v>92.6</v>
      </c>
      <c r="AT24" s="760">
        <v>92.6</v>
      </c>
      <c r="AU24" s="760">
        <v>92.6</v>
      </c>
      <c r="AV24" s="760">
        <v>97.1</v>
      </c>
      <c r="AW24" s="760">
        <v>97.1</v>
      </c>
      <c r="AX24" s="760">
        <v>97.1</v>
      </c>
      <c r="AY24" s="760">
        <v>101.6</v>
      </c>
      <c r="AZ24" s="760">
        <v>101.6</v>
      </c>
      <c r="BA24" s="760">
        <v>103.1</v>
      </c>
      <c r="BB24" s="760">
        <v>103.1</v>
      </c>
      <c r="BC24" s="760">
        <v>100.1</v>
      </c>
      <c r="BD24" s="760">
        <v>100.1</v>
      </c>
      <c r="BE24" s="760">
        <v>103.5</v>
      </c>
      <c r="BF24" s="760">
        <v>103.5</v>
      </c>
      <c r="BG24" s="760">
        <v>106.5</v>
      </c>
      <c r="BH24" s="760">
        <v>106.5</v>
      </c>
      <c r="BI24" s="760">
        <v>106.5</v>
      </c>
      <c r="BJ24" s="764">
        <v>106.5</v>
      </c>
      <c r="BK24" s="764">
        <v>106.5</v>
      </c>
      <c r="BL24" s="764">
        <v>106.5</v>
      </c>
      <c r="BM24" s="764">
        <v>106.5</v>
      </c>
      <c r="BN24" s="764">
        <v>106.5</v>
      </c>
      <c r="BO24" s="764">
        <v>106.5</v>
      </c>
      <c r="BP24" s="764">
        <v>106.5</v>
      </c>
      <c r="BQ24" s="764">
        <v>106.5</v>
      </c>
      <c r="BR24" s="764">
        <v>106.5</v>
      </c>
      <c r="BS24" s="764">
        <v>106.5</v>
      </c>
      <c r="BT24" s="764">
        <v>106.5</v>
      </c>
      <c r="BU24" s="764">
        <v>106.5</v>
      </c>
      <c r="BV24" s="764">
        <v>106.5</v>
      </c>
    </row>
    <row r="25" spans="1:74" ht="12" customHeight="1" x14ac:dyDescent="0.25">
      <c r="A25" s="750"/>
      <c r="B25" s="745"/>
      <c r="C25" s="749"/>
      <c r="D25" s="749"/>
      <c r="E25" s="749"/>
      <c r="F25" s="749"/>
      <c r="G25" s="749"/>
      <c r="H25" s="749"/>
      <c r="I25" s="749"/>
      <c r="J25" s="749"/>
      <c r="K25" s="749"/>
      <c r="L25" s="749"/>
      <c r="M25" s="749"/>
      <c r="N25" s="749"/>
      <c r="O25" s="749"/>
      <c r="P25" s="749"/>
      <c r="Q25" s="749"/>
      <c r="R25" s="762"/>
      <c r="S25" s="762"/>
      <c r="T25" s="762"/>
      <c r="U25" s="762"/>
      <c r="V25" s="762"/>
      <c r="W25" s="762"/>
      <c r="X25" s="762"/>
      <c r="Y25" s="762"/>
      <c r="Z25" s="762"/>
      <c r="AA25" s="762"/>
      <c r="AB25" s="762"/>
      <c r="AC25" s="762"/>
      <c r="AD25" s="762"/>
      <c r="AE25" s="762"/>
      <c r="AF25" s="762"/>
      <c r="AG25" s="762"/>
      <c r="AH25" s="762"/>
      <c r="AI25" s="762"/>
      <c r="AJ25" s="762"/>
      <c r="AK25" s="762"/>
      <c r="AL25" s="762"/>
      <c r="AM25" s="762"/>
      <c r="AN25" s="762"/>
      <c r="AO25" s="762"/>
      <c r="AP25" s="762"/>
      <c r="AQ25" s="762"/>
      <c r="AR25" s="762"/>
      <c r="AS25" s="762"/>
      <c r="AT25" s="762"/>
      <c r="AU25" s="762"/>
      <c r="AV25" s="762"/>
      <c r="AW25" s="762"/>
      <c r="AX25" s="762"/>
      <c r="AY25" s="762"/>
      <c r="AZ25" s="762"/>
      <c r="BA25" s="762"/>
      <c r="BB25" s="762"/>
      <c r="BC25" s="762"/>
      <c r="BG25" s="762"/>
      <c r="BH25" s="762"/>
      <c r="BI25" s="762"/>
      <c r="BJ25" s="766"/>
      <c r="BK25" s="766"/>
      <c r="BL25" s="766"/>
      <c r="BM25" s="766"/>
      <c r="BN25" s="766"/>
      <c r="BO25" s="766"/>
      <c r="BP25" s="766"/>
      <c r="BQ25" s="766"/>
      <c r="BR25" s="766"/>
      <c r="BS25" s="766"/>
      <c r="BT25" s="766"/>
      <c r="BU25" s="766"/>
      <c r="BV25" s="766"/>
    </row>
    <row r="26" spans="1:74" ht="12" customHeight="1" x14ac:dyDescent="0.25">
      <c r="A26" s="750"/>
      <c r="B26" s="749" t="s">
        <v>1305</v>
      </c>
      <c r="C26" s="749"/>
      <c r="D26" s="749"/>
      <c r="E26" s="749"/>
      <c r="F26" s="749"/>
      <c r="G26" s="749"/>
      <c r="H26" s="749"/>
      <c r="I26" s="749"/>
      <c r="J26" s="749"/>
      <c r="K26" s="749"/>
      <c r="L26" s="749"/>
      <c r="M26" s="749"/>
      <c r="N26" s="749"/>
      <c r="O26" s="749"/>
      <c r="P26" s="749"/>
      <c r="Q26" s="749"/>
      <c r="R26" s="762"/>
      <c r="S26" s="762"/>
      <c r="T26" s="762"/>
      <c r="U26" s="762"/>
      <c r="V26" s="762"/>
      <c r="W26" s="762"/>
      <c r="X26" s="762"/>
      <c r="Y26" s="762"/>
      <c r="Z26" s="762"/>
      <c r="AA26" s="762"/>
      <c r="AB26" s="762"/>
      <c r="AC26" s="762"/>
      <c r="AD26" s="762"/>
      <c r="AE26" s="762"/>
      <c r="AF26" s="762"/>
      <c r="AG26" s="762"/>
      <c r="AH26" s="762"/>
      <c r="AI26" s="762"/>
      <c r="AJ26" s="762"/>
      <c r="AK26" s="762"/>
      <c r="AL26" s="762"/>
      <c r="AM26" s="762"/>
      <c r="AN26" s="762"/>
      <c r="AO26" s="762"/>
      <c r="AP26" s="762"/>
      <c r="AQ26" s="762"/>
      <c r="AR26" s="762"/>
      <c r="AS26" s="762"/>
      <c r="AT26" s="762"/>
      <c r="AU26" s="762"/>
      <c r="AV26" s="762"/>
      <c r="AW26" s="762"/>
      <c r="AX26" s="762"/>
      <c r="AY26" s="762"/>
      <c r="AZ26" s="762"/>
      <c r="BA26" s="762"/>
      <c r="BB26" s="762"/>
      <c r="BC26" s="762"/>
      <c r="BG26" s="762"/>
      <c r="BH26" s="762"/>
      <c r="BI26" s="762"/>
      <c r="BJ26" s="766"/>
      <c r="BK26" s="766"/>
      <c r="BL26" s="766"/>
      <c r="BM26" s="766"/>
      <c r="BN26" s="766"/>
      <c r="BO26" s="766"/>
      <c r="BP26" s="766"/>
      <c r="BQ26" s="766"/>
      <c r="BR26" s="766"/>
      <c r="BS26" s="766"/>
      <c r="BT26" s="766"/>
      <c r="BU26" s="766"/>
      <c r="BV26" s="766"/>
    </row>
    <row r="27" spans="1:74" ht="12" customHeight="1" x14ac:dyDescent="0.25">
      <c r="A27" s="750"/>
      <c r="B27" s="749" t="s">
        <v>1284</v>
      </c>
      <c r="C27" s="749"/>
      <c r="D27" s="749"/>
      <c r="E27" s="749"/>
      <c r="F27" s="749"/>
      <c r="G27" s="749"/>
      <c r="H27" s="749"/>
      <c r="I27" s="749"/>
      <c r="J27" s="749"/>
      <c r="K27" s="749"/>
      <c r="L27" s="749"/>
      <c r="M27" s="749"/>
      <c r="N27" s="749"/>
      <c r="O27" s="749"/>
      <c r="P27" s="749"/>
      <c r="Q27" s="749"/>
      <c r="R27" s="762"/>
      <c r="S27" s="762"/>
      <c r="T27" s="762"/>
      <c r="U27" s="762"/>
      <c r="V27" s="762"/>
      <c r="W27" s="762"/>
      <c r="X27" s="762"/>
      <c r="Y27" s="762"/>
      <c r="Z27" s="762"/>
      <c r="AA27" s="762"/>
      <c r="AB27" s="762"/>
      <c r="AC27" s="762"/>
      <c r="AD27" s="762"/>
      <c r="AE27" s="762"/>
      <c r="AF27" s="762"/>
      <c r="AG27" s="762"/>
      <c r="AH27" s="762"/>
      <c r="AI27" s="762"/>
      <c r="AJ27" s="762"/>
      <c r="AK27" s="762"/>
      <c r="AL27" s="762"/>
      <c r="AM27" s="762"/>
      <c r="AN27" s="762"/>
      <c r="AO27" s="762"/>
      <c r="AP27" s="762"/>
      <c r="AQ27" s="762"/>
      <c r="AR27" s="762"/>
      <c r="AS27" s="762"/>
      <c r="AT27" s="762"/>
      <c r="AU27" s="762"/>
      <c r="AV27" s="762"/>
      <c r="AW27" s="762"/>
      <c r="AX27" s="762"/>
      <c r="AY27" s="762"/>
      <c r="AZ27" s="762"/>
      <c r="BA27" s="762"/>
      <c r="BB27" s="762"/>
      <c r="BC27" s="762"/>
      <c r="BG27" s="762"/>
      <c r="BH27" s="762"/>
      <c r="BI27" s="762"/>
      <c r="BJ27" s="766"/>
      <c r="BK27" s="766"/>
      <c r="BL27" s="766"/>
      <c r="BM27" s="766"/>
      <c r="BN27" s="766"/>
      <c r="BO27" s="766"/>
      <c r="BP27" s="766"/>
      <c r="BQ27" s="766"/>
      <c r="BR27" s="766"/>
      <c r="BS27" s="766"/>
      <c r="BT27" s="766"/>
      <c r="BU27" s="766"/>
      <c r="BV27" s="766"/>
    </row>
    <row r="28" spans="1:74" ht="12" customHeight="1" x14ac:dyDescent="0.25">
      <c r="A28" s="750" t="s">
        <v>1306</v>
      </c>
      <c r="B28" s="748" t="s">
        <v>1285</v>
      </c>
      <c r="C28" s="760">
        <v>89.140500967999998</v>
      </c>
      <c r="D28" s="760">
        <v>90.520516428999997</v>
      </c>
      <c r="E28" s="760">
        <v>90.487397741999999</v>
      </c>
      <c r="F28" s="760">
        <v>83.525124000000005</v>
      </c>
      <c r="G28" s="760">
        <v>81.503026774000006</v>
      </c>
      <c r="H28" s="760">
        <v>93.590737000000004</v>
      </c>
      <c r="I28" s="760">
        <v>95.112587742000002</v>
      </c>
      <c r="J28" s="760">
        <v>93.457958065</v>
      </c>
      <c r="K28" s="760">
        <v>90.877765667000006</v>
      </c>
      <c r="L28" s="760">
        <v>84.868877419</v>
      </c>
      <c r="M28" s="760">
        <v>90.117552000000003</v>
      </c>
      <c r="N28" s="760">
        <v>89.634514194000005</v>
      </c>
      <c r="O28" s="760">
        <v>87.669539032000003</v>
      </c>
      <c r="P28" s="760">
        <v>89.105446428999997</v>
      </c>
      <c r="Q28" s="760">
        <v>84.532160967999999</v>
      </c>
      <c r="R28" s="760">
        <v>80.881458332999998</v>
      </c>
      <c r="S28" s="760">
        <v>83.080089999999998</v>
      </c>
      <c r="T28" s="760">
        <v>90.561086666999998</v>
      </c>
      <c r="U28" s="760">
        <v>96.899555805999995</v>
      </c>
      <c r="V28" s="760">
        <v>96.652301613000006</v>
      </c>
      <c r="W28" s="760">
        <v>89.397353667000004</v>
      </c>
      <c r="X28" s="760">
        <v>82.440146128999999</v>
      </c>
      <c r="Y28" s="760">
        <v>90.734643000000005</v>
      </c>
      <c r="Z28" s="760">
        <v>92.711557419000002</v>
      </c>
      <c r="AA28" s="760">
        <v>86.848057741999995</v>
      </c>
      <c r="AB28" s="760">
        <v>89.909287586000005</v>
      </c>
      <c r="AC28" s="760">
        <v>84.684338065000006</v>
      </c>
      <c r="AD28" s="760">
        <v>79.478470999999999</v>
      </c>
      <c r="AE28" s="760">
        <v>81.690486129000007</v>
      </c>
      <c r="AF28" s="760">
        <v>87.001919000000001</v>
      </c>
      <c r="AG28" s="760">
        <v>89.570271934999994</v>
      </c>
      <c r="AH28" s="760">
        <v>92.572891935000001</v>
      </c>
      <c r="AI28" s="760">
        <v>88.077946333</v>
      </c>
      <c r="AJ28" s="760">
        <v>76.039002257999996</v>
      </c>
      <c r="AK28" s="760">
        <v>88.109331333</v>
      </c>
      <c r="AL28" s="760">
        <v>92.324561613</v>
      </c>
      <c r="AM28" s="760">
        <v>91.454603871000003</v>
      </c>
      <c r="AN28" s="760">
        <v>88.701913035999993</v>
      </c>
      <c r="AO28" s="760">
        <v>89.039589516000007</v>
      </c>
      <c r="AP28" s="760">
        <v>81.314025067000003</v>
      </c>
      <c r="AQ28" s="760">
        <v>81.652280774000005</v>
      </c>
      <c r="AR28" s="760">
        <v>86.931816333</v>
      </c>
      <c r="AS28" s="760">
        <v>88.769531419000003</v>
      </c>
      <c r="AT28" s="760">
        <v>89.642793225999995</v>
      </c>
      <c r="AU28" s="760">
        <v>83.643868900000001</v>
      </c>
      <c r="AV28" s="760">
        <v>81.266044418999996</v>
      </c>
      <c r="AW28" s="760">
        <v>88.607009032999997</v>
      </c>
      <c r="AX28" s="760">
        <v>91.931890839000005</v>
      </c>
      <c r="AY28" s="760">
        <v>93.672763161000006</v>
      </c>
      <c r="AZ28" s="760">
        <v>95.500056107000006</v>
      </c>
      <c r="BA28" s="760">
        <v>89.462853483999993</v>
      </c>
      <c r="BB28" s="760">
        <v>79.297428033000003</v>
      </c>
      <c r="BC28" s="760">
        <v>84.326564839</v>
      </c>
      <c r="BD28" s="760">
        <v>91.685908866999995</v>
      </c>
      <c r="BE28" s="760">
        <v>89.184168</v>
      </c>
      <c r="BF28" s="760">
        <v>87.512196290000006</v>
      </c>
      <c r="BG28" s="760">
        <v>81.873846400000005</v>
      </c>
      <c r="BH28" s="760">
        <v>77.003870000000006</v>
      </c>
      <c r="BI28" s="760">
        <v>84.772829999999999</v>
      </c>
      <c r="BJ28" s="764">
        <v>88.341269999999994</v>
      </c>
      <c r="BK28" s="764">
        <v>85.051259999999999</v>
      </c>
      <c r="BL28" s="764">
        <v>87.111689999999996</v>
      </c>
      <c r="BM28" s="764">
        <v>87.291560000000004</v>
      </c>
      <c r="BN28" s="764">
        <v>82.197509999999994</v>
      </c>
      <c r="BO28" s="764">
        <v>84.52449</v>
      </c>
      <c r="BP28" s="764">
        <v>92.523489999999995</v>
      </c>
      <c r="BQ28" s="764">
        <v>95.807060000000007</v>
      </c>
      <c r="BR28" s="764">
        <v>97.138490000000004</v>
      </c>
      <c r="BS28" s="764">
        <v>91.415319999999994</v>
      </c>
      <c r="BT28" s="764">
        <v>84.756619999999998</v>
      </c>
      <c r="BU28" s="764">
        <v>90.778959999999998</v>
      </c>
      <c r="BV28" s="764">
        <v>93.74051</v>
      </c>
    </row>
    <row r="29" spans="1:74" ht="12" customHeight="1" x14ac:dyDescent="0.25">
      <c r="A29" s="750" t="s">
        <v>1307</v>
      </c>
      <c r="B29" s="748" t="s">
        <v>1286</v>
      </c>
      <c r="C29" s="760">
        <v>48.078693870999999</v>
      </c>
      <c r="D29" s="760">
        <v>49.451496429000002</v>
      </c>
      <c r="E29" s="760">
        <v>48.839670968</v>
      </c>
      <c r="F29" s="760">
        <v>48.871630000000003</v>
      </c>
      <c r="G29" s="760">
        <v>49.029476451999997</v>
      </c>
      <c r="H29" s="760">
        <v>49.694102667000003</v>
      </c>
      <c r="I29" s="760">
        <v>50.776471612999998</v>
      </c>
      <c r="J29" s="760">
        <v>49.211680645000001</v>
      </c>
      <c r="K29" s="760">
        <v>47.956948333</v>
      </c>
      <c r="L29" s="760">
        <v>44.921250645000001</v>
      </c>
      <c r="M29" s="760">
        <v>45.760852</v>
      </c>
      <c r="N29" s="760">
        <v>46.189125806</v>
      </c>
      <c r="O29" s="760">
        <v>45.504641612999997</v>
      </c>
      <c r="P29" s="760">
        <v>45.034616429000003</v>
      </c>
      <c r="Q29" s="760">
        <v>44.942791290000002</v>
      </c>
      <c r="R29" s="760">
        <v>46.720292333000003</v>
      </c>
      <c r="S29" s="760">
        <v>47.822573871000003</v>
      </c>
      <c r="T29" s="760">
        <v>49.100847999999999</v>
      </c>
      <c r="U29" s="760">
        <v>52.863022258000001</v>
      </c>
      <c r="V29" s="760">
        <v>51.181651289999998</v>
      </c>
      <c r="W29" s="760">
        <v>49.368310000000001</v>
      </c>
      <c r="X29" s="760">
        <v>48.680927742000002</v>
      </c>
      <c r="Y29" s="760">
        <v>52.163756667000001</v>
      </c>
      <c r="Z29" s="760">
        <v>52.274097419</v>
      </c>
      <c r="AA29" s="760">
        <v>48.063936452</v>
      </c>
      <c r="AB29" s="760">
        <v>49.111476551999999</v>
      </c>
      <c r="AC29" s="760">
        <v>48.086021934999998</v>
      </c>
      <c r="AD29" s="760">
        <v>50.038243667000003</v>
      </c>
      <c r="AE29" s="760">
        <v>51.130771613</v>
      </c>
      <c r="AF29" s="760">
        <v>50.522972000000003</v>
      </c>
      <c r="AG29" s="760">
        <v>49.497171289999997</v>
      </c>
      <c r="AH29" s="760">
        <v>50.210035484000002</v>
      </c>
      <c r="AI29" s="760">
        <v>49.147840000000002</v>
      </c>
      <c r="AJ29" s="760">
        <v>45.341980645</v>
      </c>
      <c r="AK29" s="760">
        <v>52.568342332999997</v>
      </c>
      <c r="AL29" s="760">
        <v>52.527170968</v>
      </c>
      <c r="AM29" s="760">
        <v>53.091973258000003</v>
      </c>
      <c r="AN29" s="760">
        <v>50.805974821</v>
      </c>
      <c r="AO29" s="760">
        <v>49.808524773999999</v>
      </c>
      <c r="AP29" s="760">
        <v>48.822968367000001</v>
      </c>
      <c r="AQ29" s="760">
        <v>50.125548129000002</v>
      </c>
      <c r="AR29" s="760">
        <v>50.500216666999997</v>
      </c>
      <c r="AS29" s="760">
        <v>48.790418160999998</v>
      </c>
      <c r="AT29" s="760">
        <v>48.636304387000003</v>
      </c>
      <c r="AU29" s="760">
        <v>47.390505132999998</v>
      </c>
      <c r="AV29" s="760">
        <v>46.322792645</v>
      </c>
      <c r="AW29" s="760">
        <v>49.856314666999999</v>
      </c>
      <c r="AX29" s="760">
        <v>50.452019741999997</v>
      </c>
      <c r="AY29" s="760">
        <v>50.564010097000001</v>
      </c>
      <c r="AZ29" s="760">
        <v>53.578411500000001</v>
      </c>
      <c r="BA29" s="760">
        <v>51.019131581000003</v>
      </c>
      <c r="BB29" s="760">
        <v>49.735844833000002</v>
      </c>
      <c r="BC29" s="760">
        <v>47.455637097</v>
      </c>
      <c r="BD29" s="760">
        <v>50.857727799999999</v>
      </c>
      <c r="BE29" s="760">
        <v>49.366931258000001</v>
      </c>
      <c r="BF29" s="760">
        <v>49.278433999999997</v>
      </c>
      <c r="BG29" s="760">
        <v>46.346956966999997</v>
      </c>
      <c r="BH29" s="760">
        <v>45.155209999999997</v>
      </c>
      <c r="BI29" s="760">
        <v>48.70758</v>
      </c>
      <c r="BJ29" s="764">
        <v>49.735619999999997</v>
      </c>
      <c r="BK29" s="764">
        <v>47.533459999999998</v>
      </c>
      <c r="BL29" s="764">
        <v>48.014609999999998</v>
      </c>
      <c r="BM29" s="764">
        <v>48.079129999999999</v>
      </c>
      <c r="BN29" s="764">
        <v>48.191839999999999</v>
      </c>
      <c r="BO29" s="764">
        <v>48.798250000000003</v>
      </c>
      <c r="BP29" s="764">
        <v>49.902419999999999</v>
      </c>
      <c r="BQ29" s="764">
        <v>50.424289999999999</v>
      </c>
      <c r="BR29" s="764">
        <v>50.307189999999999</v>
      </c>
      <c r="BS29" s="764">
        <v>49.013629999999999</v>
      </c>
      <c r="BT29" s="764">
        <v>47.002319999999997</v>
      </c>
      <c r="BU29" s="764">
        <v>50.10277</v>
      </c>
      <c r="BV29" s="764">
        <v>50.59384</v>
      </c>
    </row>
    <row r="30" spans="1:74" ht="12" customHeight="1" x14ac:dyDescent="0.25">
      <c r="A30" s="750" t="s">
        <v>1308</v>
      </c>
      <c r="B30" s="748" t="s">
        <v>1287</v>
      </c>
      <c r="C30" s="760">
        <v>41.061807096999999</v>
      </c>
      <c r="D30" s="760">
        <v>41.069020000000002</v>
      </c>
      <c r="E30" s="760">
        <v>41.647726773999999</v>
      </c>
      <c r="F30" s="760">
        <v>34.653494000000002</v>
      </c>
      <c r="G30" s="760">
        <v>32.473550322999998</v>
      </c>
      <c r="H30" s="760">
        <v>43.896634333000002</v>
      </c>
      <c r="I30" s="760">
        <v>44.336116128999997</v>
      </c>
      <c r="J30" s="760">
        <v>44.246277419000002</v>
      </c>
      <c r="K30" s="760">
        <v>42.920817333000002</v>
      </c>
      <c r="L30" s="760">
        <v>39.947626774</v>
      </c>
      <c r="M30" s="760">
        <v>44.356699999999996</v>
      </c>
      <c r="N30" s="760">
        <v>43.445388387000001</v>
      </c>
      <c r="O30" s="760">
        <v>42.164897418999999</v>
      </c>
      <c r="P30" s="760">
        <v>44.070830000000001</v>
      </c>
      <c r="Q30" s="760">
        <v>39.589369677000001</v>
      </c>
      <c r="R30" s="760">
        <v>34.161166000000001</v>
      </c>
      <c r="S30" s="760">
        <v>35.257516129000003</v>
      </c>
      <c r="T30" s="760">
        <v>41.460238666999999</v>
      </c>
      <c r="U30" s="760">
        <v>44.036533548000001</v>
      </c>
      <c r="V30" s="760">
        <v>45.470650323000001</v>
      </c>
      <c r="W30" s="760">
        <v>40.029043667000003</v>
      </c>
      <c r="X30" s="760">
        <v>33.759218386999997</v>
      </c>
      <c r="Y30" s="760">
        <v>38.570886332999997</v>
      </c>
      <c r="Z30" s="760">
        <v>40.437460000000002</v>
      </c>
      <c r="AA30" s="760">
        <v>38.784121290000002</v>
      </c>
      <c r="AB30" s="760">
        <v>40.797811033999999</v>
      </c>
      <c r="AC30" s="760">
        <v>36.598316128999997</v>
      </c>
      <c r="AD30" s="760">
        <v>29.440227332999999</v>
      </c>
      <c r="AE30" s="760">
        <v>30.559714516</v>
      </c>
      <c r="AF30" s="760">
        <v>36.478946999999998</v>
      </c>
      <c r="AG30" s="760">
        <v>40.073100644999997</v>
      </c>
      <c r="AH30" s="760">
        <v>42.362856452000003</v>
      </c>
      <c r="AI30" s="760">
        <v>38.930106332999998</v>
      </c>
      <c r="AJ30" s="760">
        <v>30.697021613</v>
      </c>
      <c r="AK30" s="760">
        <v>35.540989000000003</v>
      </c>
      <c r="AL30" s="760">
        <v>39.797390645</v>
      </c>
      <c r="AM30" s="760">
        <v>38.362630613</v>
      </c>
      <c r="AN30" s="760">
        <v>37.895938213999997</v>
      </c>
      <c r="AO30" s="760">
        <v>39.231064742000001</v>
      </c>
      <c r="AP30" s="760">
        <v>32.491056700000001</v>
      </c>
      <c r="AQ30" s="760">
        <v>31.526732644999999</v>
      </c>
      <c r="AR30" s="760">
        <v>36.431599667</v>
      </c>
      <c r="AS30" s="760">
        <v>39.979113257999998</v>
      </c>
      <c r="AT30" s="760">
        <v>41.006488838999999</v>
      </c>
      <c r="AU30" s="760">
        <v>36.253363767000003</v>
      </c>
      <c r="AV30" s="760">
        <v>34.943251773999997</v>
      </c>
      <c r="AW30" s="760">
        <v>38.750694367000001</v>
      </c>
      <c r="AX30" s="760">
        <v>41.479871097</v>
      </c>
      <c r="AY30" s="760">
        <v>43.108753065000002</v>
      </c>
      <c r="AZ30" s="760">
        <v>41.921644606999998</v>
      </c>
      <c r="BA30" s="760">
        <v>38.443721902999997</v>
      </c>
      <c r="BB30" s="760">
        <v>29.561583200000001</v>
      </c>
      <c r="BC30" s="760">
        <v>36.870927741999999</v>
      </c>
      <c r="BD30" s="760">
        <v>40.828181067000003</v>
      </c>
      <c r="BE30" s="760">
        <v>39.817236741999999</v>
      </c>
      <c r="BF30" s="760">
        <v>38.233762290000001</v>
      </c>
      <c r="BG30" s="760">
        <v>35.526889433000001</v>
      </c>
      <c r="BH30" s="760">
        <v>31.848649999999999</v>
      </c>
      <c r="BI30" s="760">
        <v>36.065249999999999</v>
      </c>
      <c r="BJ30" s="764">
        <v>38.605649999999997</v>
      </c>
      <c r="BK30" s="764">
        <v>37.517800000000001</v>
      </c>
      <c r="BL30" s="764">
        <v>39.097079999999998</v>
      </c>
      <c r="BM30" s="764">
        <v>39.212429999999998</v>
      </c>
      <c r="BN30" s="764">
        <v>34.005679999999998</v>
      </c>
      <c r="BO30" s="764">
        <v>35.72625</v>
      </c>
      <c r="BP30" s="764">
        <v>42.621070000000003</v>
      </c>
      <c r="BQ30" s="764">
        <v>45.382770000000001</v>
      </c>
      <c r="BR30" s="764">
        <v>46.831299999999999</v>
      </c>
      <c r="BS30" s="764">
        <v>42.401690000000002</v>
      </c>
      <c r="BT30" s="764">
        <v>37.754300000000001</v>
      </c>
      <c r="BU30" s="764">
        <v>40.676189999999998</v>
      </c>
      <c r="BV30" s="764">
        <v>43.14667</v>
      </c>
    </row>
    <row r="31" spans="1:74" ht="12" customHeight="1" x14ac:dyDescent="0.25">
      <c r="A31" s="750" t="s">
        <v>1309</v>
      </c>
      <c r="B31" s="748" t="s">
        <v>1288</v>
      </c>
      <c r="C31" s="760">
        <v>693.87258741999995</v>
      </c>
      <c r="D31" s="760">
        <v>617.46223070999997</v>
      </c>
      <c r="E31" s="760">
        <v>778.67002387000002</v>
      </c>
      <c r="F31" s="760">
        <v>843.65035733000002</v>
      </c>
      <c r="G31" s="760">
        <v>851.94775064999999</v>
      </c>
      <c r="H31" s="760">
        <v>854.68270232999998</v>
      </c>
      <c r="I31" s="760">
        <v>782.73989773999995</v>
      </c>
      <c r="J31" s="760">
        <v>635.75736773999995</v>
      </c>
      <c r="K31" s="760">
        <v>532.86006099999997</v>
      </c>
      <c r="L31" s="760">
        <v>550.43442547999996</v>
      </c>
      <c r="M31" s="760">
        <v>617.46225332999995</v>
      </c>
      <c r="N31" s="760">
        <v>716.17800645</v>
      </c>
      <c r="O31" s="760">
        <v>774.64563128999998</v>
      </c>
      <c r="P31" s="760">
        <v>792.10246036000001</v>
      </c>
      <c r="Q31" s="760">
        <v>778.96744032000004</v>
      </c>
      <c r="R31" s="760">
        <v>744.35115332999999</v>
      </c>
      <c r="S31" s="760">
        <v>645.01380676999997</v>
      </c>
      <c r="T31" s="760">
        <v>676.553988</v>
      </c>
      <c r="U31" s="760">
        <v>674.06131289999996</v>
      </c>
      <c r="V31" s="760">
        <v>613.85539613000003</v>
      </c>
      <c r="W31" s="760">
        <v>533.83639966999999</v>
      </c>
      <c r="X31" s="760">
        <v>532.68520612999998</v>
      </c>
      <c r="Y31" s="760">
        <v>640.06554332999997</v>
      </c>
      <c r="Z31" s="760">
        <v>742.46820322999997</v>
      </c>
      <c r="AA31" s="760">
        <v>821.41558065000004</v>
      </c>
      <c r="AB31" s="760">
        <v>827.78718069000001</v>
      </c>
      <c r="AC31" s="760">
        <v>878.24658645</v>
      </c>
      <c r="AD31" s="760">
        <v>857.82957366999995</v>
      </c>
      <c r="AE31" s="760">
        <v>817.91646903000003</v>
      </c>
      <c r="AF31" s="760">
        <v>770.84955000000002</v>
      </c>
      <c r="AG31" s="760">
        <v>688.27955515999997</v>
      </c>
      <c r="AH31" s="760">
        <v>627.67772967999997</v>
      </c>
      <c r="AI31" s="760">
        <v>542.63057232999995</v>
      </c>
      <c r="AJ31" s="760">
        <v>555.78584612999998</v>
      </c>
      <c r="AK31" s="760">
        <v>624.04956566999999</v>
      </c>
      <c r="AL31" s="760">
        <v>722.26893226000004</v>
      </c>
      <c r="AM31" s="760">
        <v>859.19756547999998</v>
      </c>
      <c r="AN31" s="760">
        <v>839.74821899999995</v>
      </c>
      <c r="AO31" s="760">
        <v>939.54723419000004</v>
      </c>
      <c r="AP31" s="760">
        <v>974.03717643000005</v>
      </c>
      <c r="AQ31" s="760">
        <v>1038.8743545</v>
      </c>
      <c r="AR31" s="760">
        <v>1002.7604459</v>
      </c>
      <c r="AS31" s="760">
        <v>850.41309071000001</v>
      </c>
      <c r="AT31" s="760">
        <v>701.31059622999999</v>
      </c>
      <c r="AU31" s="760">
        <v>632.59275947000003</v>
      </c>
      <c r="AV31" s="760">
        <v>586.15418494000005</v>
      </c>
      <c r="AW31" s="760">
        <v>680.69505766999998</v>
      </c>
      <c r="AX31" s="760">
        <v>717.90285726000002</v>
      </c>
      <c r="AY31" s="760">
        <v>821.29099183999995</v>
      </c>
      <c r="AZ31" s="760">
        <v>907.04287707000003</v>
      </c>
      <c r="BA31" s="760">
        <v>832.38281818999997</v>
      </c>
      <c r="BB31" s="760">
        <v>911.46782059999998</v>
      </c>
      <c r="BC31" s="760">
        <v>976.81715254999995</v>
      </c>
      <c r="BD31" s="760">
        <v>927.19424827</v>
      </c>
      <c r="BE31" s="760">
        <v>770.34501412999998</v>
      </c>
      <c r="BF31" s="760">
        <v>686.29413090000003</v>
      </c>
      <c r="BG31" s="760">
        <v>618.18580580000003</v>
      </c>
      <c r="BH31" s="760">
        <v>528.65524129000005</v>
      </c>
      <c r="BI31" s="760">
        <v>602.53511477999996</v>
      </c>
      <c r="BJ31" s="764">
        <v>677.5181</v>
      </c>
      <c r="BK31" s="764">
        <v>706.27089999999998</v>
      </c>
      <c r="BL31" s="764">
        <v>709.95280000000002</v>
      </c>
      <c r="BM31" s="764">
        <v>778.51750000000004</v>
      </c>
      <c r="BN31" s="764">
        <v>829.06700000000001</v>
      </c>
      <c r="BO31" s="764">
        <v>867.79340000000002</v>
      </c>
      <c r="BP31" s="764">
        <v>893.18679999999995</v>
      </c>
      <c r="BQ31" s="764">
        <v>813.16549999999995</v>
      </c>
      <c r="BR31" s="764">
        <v>699.798</v>
      </c>
      <c r="BS31" s="764">
        <v>604.67520000000002</v>
      </c>
      <c r="BT31" s="764">
        <v>578.13239999999996</v>
      </c>
      <c r="BU31" s="764">
        <v>590.87339999999995</v>
      </c>
      <c r="BV31" s="764">
        <v>751.89340000000004</v>
      </c>
    </row>
    <row r="32" spans="1:74" ht="12" customHeight="1" x14ac:dyDescent="0.25">
      <c r="A32" s="750" t="s">
        <v>1310</v>
      </c>
      <c r="B32" s="748" t="s">
        <v>1311</v>
      </c>
      <c r="C32" s="760">
        <v>43.710177418999997</v>
      </c>
      <c r="D32" s="760">
        <v>43.076061428999999</v>
      </c>
      <c r="E32" s="760">
        <v>43.150503225999998</v>
      </c>
      <c r="F32" s="760">
        <v>43.784486999999999</v>
      </c>
      <c r="G32" s="760">
        <v>42.979379999999999</v>
      </c>
      <c r="H32" s="760">
        <v>43.112500666999999</v>
      </c>
      <c r="I32" s="760">
        <v>42.566835806</v>
      </c>
      <c r="J32" s="760">
        <v>42.877702257999999</v>
      </c>
      <c r="K32" s="760">
        <v>43.583976999999997</v>
      </c>
      <c r="L32" s="760">
        <v>43.390032257999998</v>
      </c>
      <c r="M32" s="760">
        <v>45.415638999999999</v>
      </c>
      <c r="N32" s="760">
        <v>44.354815160999998</v>
      </c>
      <c r="O32" s="760">
        <v>43.932736452</v>
      </c>
      <c r="P32" s="760">
        <v>45.003540000000001</v>
      </c>
      <c r="Q32" s="760">
        <v>44.967559354999999</v>
      </c>
      <c r="R32" s="760">
        <v>42.414259999999999</v>
      </c>
      <c r="S32" s="760">
        <v>44.843578065000003</v>
      </c>
      <c r="T32" s="760">
        <v>43.386921332999997</v>
      </c>
      <c r="U32" s="760">
        <v>43.765389999999996</v>
      </c>
      <c r="V32" s="760">
        <v>43.359441935</v>
      </c>
      <c r="W32" s="760">
        <v>40.095380667000001</v>
      </c>
      <c r="X32" s="760">
        <v>42.678458065000001</v>
      </c>
      <c r="Y32" s="760">
        <v>44.454274333000001</v>
      </c>
      <c r="Z32" s="760">
        <v>44.418981934999998</v>
      </c>
      <c r="AA32" s="760">
        <v>42.967937419000002</v>
      </c>
      <c r="AB32" s="760">
        <v>42.875302413999997</v>
      </c>
      <c r="AC32" s="760">
        <v>42.424471935</v>
      </c>
      <c r="AD32" s="760">
        <v>40.298993666999998</v>
      </c>
      <c r="AE32" s="760">
        <v>43.285173870999998</v>
      </c>
      <c r="AF32" s="760">
        <v>41.713087332999997</v>
      </c>
      <c r="AG32" s="760">
        <v>42.297266452000002</v>
      </c>
      <c r="AH32" s="760">
        <v>42.718181289999997</v>
      </c>
      <c r="AI32" s="760">
        <v>44.222527333000002</v>
      </c>
      <c r="AJ32" s="760">
        <v>43.650560968000001</v>
      </c>
      <c r="AK32" s="760">
        <v>45.461655667000002</v>
      </c>
      <c r="AL32" s="760">
        <v>46.899470968000003</v>
      </c>
      <c r="AM32" s="760">
        <v>44.599988387000003</v>
      </c>
      <c r="AN32" s="760">
        <v>44.245686393</v>
      </c>
      <c r="AO32" s="760">
        <v>44.661698774000001</v>
      </c>
      <c r="AP32" s="760">
        <v>44.559727766999998</v>
      </c>
      <c r="AQ32" s="760">
        <v>41.401839322999997</v>
      </c>
      <c r="AR32" s="760">
        <v>40.464574267000003</v>
      </c>
      <c r="AS32" s="760">
        <v>43.72258471</v>
      </c>
      <c r="AT32" s="760">
        <v>43.388114194000003</v>
      </c>
      <c r="AU32" s="760">
        <v>43.232042667000002</v>
      </c>
      <c r="AV32" s="760">
        <v>39.645460516</v>
      </c>
      <c r="AW32" s="760">
        <v>42.975233799999998</v>
      </c>
      <c r="AX32" s="760">
        <v>50.675090902999997</v>
      </c>
      <c r="AY32" s="760">
        <v>45.664890516</v>
      </c>
      <c r="AZ32" s="760">
        <v>47.607296964</v>
      </c>
      <c r="BA32" s="760">
        <v>45.615571129000003</v>
      </c>
      <c r="BB32" s="760">
        <v>41.8198151</v>
      </c>
      <c r="BC32" s="760">
        <v>46.386606096999998</v>
      </c>
      <c r="BD32" s="760">
        <v>45.652712000000001</v>
      </c>
      <c r="BE32" s="760">
        <v>46.314696226000002</v>
      </c>
      <c r="BF32" s="760">
        <v>46.088249386999998</v>
      </c>
      <c r="BG32" s="760">
        <v>46.265818699999997</v>
      </c>
      <c r="BH32" s="760">
        <v>45.024540000000002</v>
      </c>
      <c r="BI32" s="760">
        <v>46.765900000000002</v>
      </c>
      <c r="BJ32" s="764">
        <v>46.603670000000001</v>
      </c>
      <c r="BK32" s="764">
        <v>46.023319999999998</v>
      </c>
      <c r="BL32" s="764">
        <v>45.746490000000001</v>
      </c>
      <c r="BM32" s="764">
        <v>45.924439999999997</v>
      </c>
      <c r="BN32" s="764">
        <v>44.872169999999997</v>
      </c>
      <c r="BO32" s="764">
        <v>45.276200000000003</v>
      </c>
      <c r="BP32" s="764">
        <v>44.743119999999998</v>
      </c>
      <c r="BQ32" s="764">
        <v>44.690449999999998</v>
      </c>
      <c r="BR32" s="764">
        <v>44.68768</v>
      </c>
      <c r="BS32" s="764">
        <v>45.26925</v>
      </c>
      <c r="BT32" s="764">
        <v>44.327669999999998</v>
      </c>
      <c r="BU32" s="764">
        <v>46.296419999999998</v>
      </c>
      <c r="BV32" s="764">
        <v>46.904000000000003</v>
      </c>
    </row>
    <row r="33" spans="1:74" ht="12" customHeight="1" x14ac:dyDescent="0.25">
      <c r="A33" s="750" t="s">
        <v>1312</v>
      </c>
      <c r="B33" s="748" t="s">
        <v>1289</v>
      </c>
      <c r="C33" s="760">
        <v>23.678541613</v>
      </c>
      <c r="D33" s="760">
        <v>29.068266071</v>
      </c>
      <c r="E33" s="760">
        <v>41.498713871</v>
      </c>
      <c r="F33" s="760">
        <v>48.430068333000001</v>
      </c>
      <c r="G33" s="760">
        <v>55.165593225999999</v>
      </c>
      <c r="H33" s="760">
        <v>62.759624666999997</v>
      </c>
      <c r="I33" s="760">
        <v>56.394265161</v>
      </c>
      <c r="J33" s="760">
        <v>59.312938064999997</v>
      </c>
      <c r="K33" s="760">
        <v>59.847546999999999</v>
      </c>
      <c r="L33" s="760">
        <v>54.191311290000002</v>
      </c>
      <c r="M33" s="760">
        <v>45.030520000000003</v>
      </c>
      <c r="N33" s="760">
        <v>32.603484516000002</v>
      </c>
      <c r="O33" s="760">
        <v>36.585473548000003</v>
      </c>
      <c r="P33" s="760">
        <v>52.11927</v>
      </c>
      <c r="Q33" s="760">
        <v>65.720646129000002</v>
      </c>
      <c r="R33" s="760">
        <v>77.927199666999996</v>
      </c>
      <c r="S33" s="760">
        <v>79.228675160999998</v>
      </c>
      <c r="T33" s="760">
        <v>83.734214332999997</v>
      </c>
      <c r="U33" s="760">
        <v>83.208725161000004</v>
      </c>
      <c r="V33" s="760">
        <v>85.140890967999994</v>
      </c>
      <c r="W33" s="760">
        <v>72.591643332999993</v>
      </c>
      <c r="X33" s="760">
        <v>60.496674515999999</v>
      </c>
      <c r="Y33" s="760">
        <v>56.718111999999998</v>
      </c>
      <c r="Z33" s="760">
        <v>49.846796128999998</v>
      </c>
      <c r="AA33" s="760">
        <v>47.038115161</v>
      </c>
      <c r="AB33" s="760">
        <v>75.880881379000002</v>
      </c>
      <c r="AC33" s="760">
        <v>82.928109676999995</v>
      </c>
      <c r="AD33" s="760">
        <v>94.370477332999997</v>
      </c>
      <c r="AE33" s="760">
        <v>108.87104194</v>
      </c>
      <c r="AF33" s="760">
        <v>113.92419767</v>
      </c>
      <c r="AG33" s="760">
        <v>125.37022355000001</v>
      </c>
      <c r="AH33" s="760">
        <v>126.0775771</v>
      </c>
      <c r="AI33" s="760">
        <v>119.472632</v>
      </c>
      <c r="AJ33" s="760">
        <v>101.50332258</v>
      </c>
      <c r="AK33" s="760">
        <v>90.980193666999995</v>
      </c>
      <c r="AL33" s="760">
        <v>77.063442257999995</v>
      </c>
      <c r="AM33" s="760">
        <v>64.882926161</v>
      </c>
      <c r="AN33" s="760">
        <v>90.228348535999999</v>
      </c>
      <c r="AO33" s="760">
        <v>135.48920823</v>
      </c>
      <c r="AP33" s="760">
        <v>154.87009293</v>
      </c>
      <c r="AQ33" s="760">
        <v>180.82212838999999</v>
      </c>
      <c r="AR33" s="760">
        <v>203.64979707000001</v>
      </c>
      <c r="AS33" s="760">
        <v>183.54395783999999</v>
      </c>
      <c r="AT33" s="760">
        <v>173.35869013000001</v>
      </c>
      <c r="AU33" s="760">
        <v>168.63315539999999</v>
      </c>
      <c r="AV33" s="760">
        <v>153.90306697</v>
      </c>
      <c r="AW33" s="760">
        <v>112.41203</v>
      </c>
      <c r="AX33" s="760">
        <v>108.30698384</v>
      </c>
      <c r="AY33" s="760">
        <v>109.04028794</v>
      </c>
      <c r="AZ33" s="760">
        <v>145.66778646</v>
      </c>
      <c r="BA33" s="760">
        <v>166.40579052000001</v>
      </c>
      <c r="BB33" s="760">
        <v>206.39228567000001</v>
      </c>
      <c r="BC33" s="760">
        <v>225.93821818999999</v>
      </c>
      <c r="BD33" s="760">
        <v>257.30332957000002</v>
      </c>
      <c r="BE33" s="760">
        <v>221.44415226000001</v>
      </c>
      <c r="BF33" s="760">
        <v>222.58763834999999</v>
      </c>
      <c r="BG33" s="760">
        <v>213.17785516999999</v>
      </c>
      <c r="BH33" s="760">
        <v>183.70480000000001</v>
      </c>
      <c r="BI33" s="760">
        <v>144.1994</v>
      </c>
      <c r="BJ33" s="764">
        <v>124.6763</v>
      </c>
      <c r="BK33" s="764">
        <v>116.7722</v>
      </c>
      <c r="BL33" s="764">
        <v>157.06950000000001</v>
      </c>
      <c r="BM33" s="764">
        <v>197.71770000000001</v>
      </c>
      <c r="BN33" s="764">
        <v>219.92150000000001</v>
      </c>
      <c r="BO33" s="764">
        <v>244.65860000000001</v>
      </c>
      <c r="BP33" s="764">
        <v>268.07209999999998</v>
      </c>
      <c r="BQ33" s="764">
        <v>243.7414</v>
      </c>
      <c r="BR33" s="764">
        <v>246.7235</v>
      </c>
      <c r="BS33" s="764">
        <v>232.4879</v>
      </c>
      <c r="BT33" s="764">
        <v>206.08179999999999</v>
      </c>
      <c r="BU33" s="764">
        <v>159.3897</v>
      </c>
      <c r="BV33" s="764">
        <v>139.13149999999999</v>
      </c>
    </row>
    <row r="34" spans="1:74" ht="12" customHeight="1" x14ac:dyDescent="0.25">
      <c r="A34" s="750" t="s">
        <v>1313</v>
      </c>
      <c r="B34" s="748" t="s">
        <v>1314</v>
      </c>
      <c r="C34" s="760">
        <v>577.24604354999997</v>
      </c>
      <c r="D34" s="760">
        <v>499.87699393000003</v>
      </c>
      <c r="E34" s="760">
        <v>571.68033871</v>
      </c>
      <c r="F34" s="760">
        <v>620.708438</v>
      </c>
      <c r="G34" s="760">
        <v>502.92152871000002</v>
      </c>
      <c r="H34" s="760">
        <v>526.20689400000003</v>
      </c>
      <c r="I34" s="760">
        <v>392.78762581000001</v>
      </c>
      <c r="J34" s="760">
        <v>327.81068902999999</v>
      </c>
      <c r="K34" s="760">
        <v>383.66045600000001</v>
      </c>
      <c r="L34" s="760">
        <v>467.49221548000003</v>
      </c>
      <c r="M34" s="760">
        <v>628.25040100000001</v>
      </c>
      <c r="N34" s="760">
        <v>474.07960387000003</v>
      </c>
      <c r="O34" s="760">
        <v>488.58888516000002</v>
      </c>
      <c r="P34" s="760">
        <v>532.41565178999997</v>
      </c>
      <c r="Q34" s="760">
        <v>493.32166354999998</v>
      </c>
      <c r="R34" s="760">
        <v>595.01529300000004</v>
      </c>
      <c r="S34" s="760">
        <v>552.78653548</v>
      </c>
      <c r="T34" s="760">
        <v>446.98553199999998</v>
      </c>
      <c r="U34" s="760">
        <v>440.82438547999999</v>
      </c>
      <c r="V34" s="760">
        <v>421.61836032000002</v>
      </c>
      <c r="W34" s="760">
        <v>465.36499566999998</v>
      </c>
      <c r="X34" s="760">
        <v>527.85582515999999</v>
      </c>
      <c r="Y34" s="760">
        <v>655.43803500000001</v>
      </c>
      <c r="Z34" s="760">
        <v>647.74718355000005</v>
      </c>
      <c r="AA34" s="760">
        <v>595.06076773999996</v>
      </c>
      <c r="AB34" s="760">
        <v>693.73911862</v>
      </c>
      <c r="AC34" s="760">
        <v>707.09006548000002</v>
      </c>
      <c r="AD34" s="760">
        <v>692.69869767</v>
      </c>
      <c r="AE34" s="760">
        <v>607.48352612999997</v>
      </c>
      <c r="AF34" s="760">
        <v>542.994371</v>
      </c>
      <c r="AG34" s="760">
        <v>567.90676902999996</v>
      </c>
      <c r="AH34" s="760">
        <v>438.02674805999999</v>
      </c>
      <c r="AI34" s="760">
        <v>546.35598500000003</v>
      </c>
      <c r="AJ34" s="760">
        <v>655.41744160999997</v>
      </c>
      <c r="AK34" s="760">
        <v>646.26066900000001</v>
      </c>
      <c r="AL34" s="760">
        <v>745.87159065000003</v>
      </c>
      <c r="AM34" s="760">
        <v>639.40507977000004</v>
      </c>
      <c r="AN34" s="760">
        <v>756.38949857</v>
      </c>
      <c r="AO34" s="760">
        <v>805.41477928999996</v>
      </c>
      <c r="AP34" s="760">
        <v>819.69928400000003</v>
      </c>
      <c r="AQ34" s="760">
        <v>723.53043567999998</v>
      </c>
      <c r="AR34" s="760">
        <v>659.71587707000003</v>
      </c>
      <c r="AS34" s="760">
        <v>514.45695493999995</v>
      </c>
      <c r="AT34" s="760">
        <v>439.07934368000002</v>
      </c>
      <c r="AU34" s="760">
        <v>594.660618</v>
      </c>
      <c r="AV34" s="760">
        <v>815.57878005999999</v>
      </c>
      <c r="AW34" s="760">
        <v>801.96513809999999</v>
      </c>
      <c r="AX34" s="760">
        <v>792.01371005999999</v>
      </c>
      <c r="AY34" s="760">
        <v>866.46255312999995</v>
      </c>
      <c r="AZ34" s="760">
        <v>859.08343449999995</v>
      </c>
      <c r="BA34" s="760">
        <v>879.35513222999998</v>
      </c>
      <c r="BB34" s="760">
        <v>892.58317682999996</v>
      </c>
      <c r="BC34" s="760">
        <v>758.69250361000002</v>
      </c>
      <c r="BD34" s="760">
        <v>810.62203650000004</v>
      </c>
      <c r="BE34" s="760">
        <v>516.29653929000006</v>
      </c>
      <c r="BF34" s="760">
        <v>628.66613244999996</v>
      </c>
      <c r="BG34" s="760">
        <v>599.08885840000005</v>
      </c>
      <c r="BH34" s="760">
        <v>777.32889999999998</v>
      </c>
      <c r="BI34" s="760">
        <v>880.98220000000003</v>
      </c>
      <c r="BJ34" s="764">
        <v>846.89369999999997</v>
      </c>
      <c r="BK34" s="764">
        <v>859.81920000000002</v>
      </c>
      <c r="BL34" s="764">
        <v>891.63850000000002</v>
      </c>
      <c r="BM34" s="764">
        <v>953.55290000000002</v>
      </c>
      <c r="BN34" s="764">
        <v>1004.143</v>
      </c>
      <c r="BO34" s="764">
        <v>895.91110000000003</v>
      </c>
      <c r="BP34" s="764">
        <v>854.10559999999998</v>
      </c>
      <c r="BQ34" s="764">
        <v>690.60760000000005</v>
      </c>
      <c r="BR34" s="764">
        <v>619.87480000000005</v>
      </c>
      <c r="BS34" s="764">
        <v>720.18970000000002</v>
      </c>
      <c r="BT34" s="764">
        <v>882.83590000000004</v>
      </c>
      <c r="BU34" s="764">
        <v>988.94159999999999</v>
      </c>
      <c r="BV34" s="764">
        <v>962.57230000000004</v>
      </c>
    </row>
    <row r="35" spans="1:74" ht="12" customHeight="1" x14ac:dyDescent="0.25">
      <c r="A35" s="750"/>
      <c r="B35" s="749" t="s">
        <v>1290</v>
      </c>
      <c r="C35" s="749"/>
      <c r="D35" s="749"/>
      <c r="E35" s="749"/>
      <c r="F35" s="749"/>
      <c r="G35" s="749"/>
      <c r="H35" s="749"/>
      <c r="I35" s="749"/>
      <c r="J35" s="749"/>
      <c r="K35" s="749"/>
      <c r="L35" s="749"/>
      <c r="M35" s="749"/>
      <c r="N35" s="749"/>
      <c r="O35" s="749"/>
      <c r="P35" s="749"/>
      <c r="Q35" s="749"/>
      <c r="R35" s="749"/>
      <c r="S35" s="749"/>
      <c r="T35" s="749"/>
      <c r="U35" s="749"/>
      <c r="V35" s="749"/>
      <c r="W35" s="749"/>
      <c r="X35" s="749"/>
      <c r="Y35" s="749"/>
      <c r="Z35" s="749"/>
      <c r="AA35" s="749"/>
      <c r="AB35" s="749"/>
      <c r="AC35" s="749"/>
      <c r="AD35" s="749"/>
      <c r="AE35" s="749"/>
      <c r="AF35" s="749"/>
      <c r="AG35" s="749"/>
      <c r="AH35" s="749"/>
      <c r="AI35" s="749"/>
      <c r="AJ35" s="749"/>
      <c r="AK35" s="749"/>
      <c r="AL35" s="749"/>
      <c r="AM35" s="749"/>
      <c r="AN35" s="749"/>
      <c r="AO35" s="749"/>
      <c r="AP35" s="749"/>
      <c r="AQ35" s="749"/>
      <c r="AR35" s="749"/>
      <c r="AS35" s="749"/>
      <c r="AT35" s="749"/>
      <c r="AU35" s="749"/>
      <c r="AV35" s="749"/>
      <c r="AW35" s="749"/>
      <c r="AX35" s="749"/>
      <c r="AY35" s="749"/>
      <c r="AZ35" s="749"/>
      <c r="BA35" s="749"/>
      <c r="BB35" s="749"/>
      <c r="BC35" s="749"/>
      <c r="BD35" s="749"/>
      <c r="BE35" s="749"/>
      <c r="BF35" s="749"/>
      <c r="BG35" s="749"/>
      <c r="BH35" s="749"/>
      <c r="BI35" s="749"/>
      <c r="BJ35" s="765"/>
      <c r="BK35" s="765"/>
      <c r="BL35" s="765"/>
      <c r="BM35" s="765"/>
      <c r="BN35" s="765"/>
      <c r="BO35" s="765"/>
      <c r="BP35" s="765"/>
      <c r="BQ35" s="765"/>
      <c r="BR35" s="765"/>
      <c r="BS35" s="765"/>
      <c r="BT35" s="765"/>
      <c r="BU35" s="765"/>
      <c r="BV35" s="765"/>
    </row>
    <row r="36" spans="1:74" ht="12" customHeight="1" x14ac:dyDescent="0.25">
      <c r="A36" s="750" t="s">
        <v>1315</v>
      </c>
      <c r="B36" s="748" t="s">
        <v>1285</v>
      </c>
      <c r="C36" s="760">
        <v>87.500478709999996</v>
      </c>
      <c r="D36" s="760">
        <v>86.302346786000001</v>
      </c>
      <c r="E36" s="760">
        <v>85.642770644999999</v>
      </c>
      <c r="F36" s="760">
        <v>84.462328666999994</v>
      </c>
      <c r="G36" s="760">
        <v>84.268663226000001</v>
      </c>
      <c r="H36" s="760">
        <v>88.029601333000002</v>
      </c>
      <c r="I36" s="760">
        <v>90.355813225999995</v>
      </c>
      <c r="J36" s="760">
        <v>88.529014516000004</v>
      </c>
      <c r="K36" s="760">
        <v>83.582504</v>
      </c>
      <c r="L36" s="760">
        <v>81.211909031999994</v>
      </c>
      <c r="M36" s="760">
        <v>83.163648332999998</v>
      </c>
      <c r="N36" s="760">
        <v>87.896596451999997</v>
      </c>
      <c r="O36" s="760">
        <v>87.867138065000006</v>
      </c>
      <c r="P36" s="760">
        <v>85.755869642999997</v>
      </c>
      <c r="Q36" s="760">
        <v>82.213852903000003</v>
      </c>
      <c r="R36" s="760">
        <v>84.973880667000003</v>
      </c>
      <c r="S36" s="760">
        <v>82.615485160999995</v>
      </c>
      <c r="T36" s="760">
        <v>85.444905000000006</v>
      </c>
      <c r="U36" s="760">
        <v>90.044173225999998</v>
      </c>
      <c r="V36" s="760">
        <v>87.530528709999999</v>
      </c>
      <c r="W36" s="760">
        <v>85.796890667</v>
      </c>
      <c r="X36" s="760">
        <v>81.926635805999993</v>
      </c>
      <c r="Y36" s="760">
        <v>86.592538332999993</v>
      </c>
      <c r="Z36" s="760">
        <v>86.535071290000005</v>
      </c>
      <c r="AA36" s="760">
        <v>87.178150645000002</v>
      </c>
      <c r="AB36" s="760">
        <v>86.459406207000001</v>
      </c>
      <c r="AC36" s="760">
        <v>83.446302580999998</v>
      </c>
      <c r="AD36" s="760">
        <v>79.804471667000001</v>
      </c>
      <c r="AE36" s="760">
        <v>82.701045805999996</v>
      </c>
      <c r="AF36" s="760">
        <v>86.599012999999999</v>
      </c>
      <c r="AG36" s="760">
        <v>87.787956773999994</v>
      </c>
      <c r="AH36" s="760">
        <v>87.50917871</v>
      </c>
      <c r="AI36" s="760">
        <v>84.055154999999999</v>
      </c>
      <c r="AJ36" s="760">
        <v>81.031503548000003</v>
      </c>
      <c r="AK36" s="760">
        <v>87.972992667</v>
      </c>
      <c r="AL36" s="760">
        <v>87.028333548000006</v>
      </c>
      <c r="AM36" s="760">
        <v>84.453302968000003</v>
      </c>
      <c r="AN36" s="760">
        <v>85.588387178999994</v>
      </c>
      <c r="AO36" s="760">
        <v>82.275669613000005</v>
      </c>
      <c r="AP36" s="760">
        <v>82.139982266999993</v>
      </c>
      <c r="AQ36" s="760">
        <v>81.197532742000007</v>
      </c>
      <c r="AR36" s="760">
        <v>87.561080032999996</v>
      </c>
      <c r="AS36" s="760">
        <v>89.173575967999994</v>
      </c>
      <c r="AT36" s="760">
        <v>89.735747290000006</v>
      </c>
      <c r="AU36" s="760">
        <v>82.700863767000001</v>
      </c>
      <c r="AV36" s="760">
        <v>80.766053806000002</v>
      </c>
      <c r="AW36" s="760">
        <v>85.554296699999995</v>
      </c>
      <c r="AX36" s="760">
        <v>89.220509160999995</v>
      </c>
      <c r="AY36" s="760">
        <v>88.035571516000005</v>
      </c>
      <c r="AZ36" s="760">
        <v>88.751704786000005</v>
      </c>
      <c r="BA36" s="760">
        <v>85.467098355000005</v>
      </c>
      <c r="BB36" s="760">
        <v>83.161755333000002</v>
      </c>
      <c r="BC36" s="760">
        <v>86.888019129</v>
      </c>
      <c r="BD36" s="760">
        <v>87.492386967000002</v>
      </c>
      <c r="BE36" s="760">
        <v>88.446278065000001</v>
      </c>
      <c r="BF36" s="760">
        <v>85.479898581</v>
      </c>
      <c r="BG36" s="760">
        <v>82.785661099999999</v>
      </c>
      <c r="BH36" s="760">
        <v>80.766050000000007</v>
      </c>
      <c r="BI36" s="760">
        <v>85.554299999999998</v>
      </c>
      <c r="BJ36" s="764">
        <v>89.220510000000004</v>
      </c>
      <c r="BK36" s="764">
        <v>88.035570000000007</v>
      </c>
      <c r="BL36" s="764">
        <v>88.7517</v>
      </c>
      <c r="BM36" s="764">
        <v>85.467100000000002</v>
      </c>
      <c r="BN36" s="764">
        <v>83.161760000000001</v>
      </c>
      <c r="BO36" s="764">
        <v>86.888019999999997</v>
      </c>
      <c r="BP36" s="764">
        <v>87.49239</v>
      </c>
      <c r="BQ36" s="764">
        <v>88.446280000000002</v>
      </c>
      <c r="BR36" s="764">
        <v>85.479900000000001</v>
      </c>
      <c r="BS36" s="764">
        <v>82.785659999999993</v>
      </c>
      <c r="BT36" s="764">
        <v>80.766050000000007</v>
      </c>
      <c r="BU36" s="764">
        <v>85.554329999999993</v>
      </c>
      <c r="BV36" s="764">
        <v>89.220510000000004</v>
      </c>
    </row>
    <row r="37" spans="1:74" ht="12" customHeight="1" x14ac:dyDescent="0.25">
      <c r="A37" s="750" t="s">
        <v>1316</v>
      </c>
      <c r="B37" s="748" t="s">
        <v>1286</v>
      </c>
      <c r="C37" s="760">
        <v>75.917154194000005</v>
      </c>
      <c r="D37" s="760">
        <v>75.523926786000004</v>
      </c>
      <c r="E37" s="760">
        <v>74.774653548000003</v>
      </c>
      <c r="F37" s="760">
        <v>73.014704332999997</v>
      </c>
      <c r="G37" s="760">
        <v>73.647710322999998</v>
      </c>
      <c r="H37" s="760">
        <v>76.845729000000006</v>
      </c>
      <c r="I37" s="760">
        <v>78.483995805999996</v>
      </c>
      <c r="J37" s="760">
        <v>77.084068387000002</v>
      </c>
      <c r="K37" s="760">
        <v>72.486692332999993</v>
      </c>
      <c r="L37" s="760">
        <v>70.446855161000002</v>
      </c>
      <c r="M37" s="760">
        <v>72.573921666999993</v>
      </c>
      <c r="N37" s="760">
        <v>77.088945805999998</v>
      </c>
      <c r="O37" s="760">
        <v>77.734065483999998</v>
      </c>
      <c r="P37" s="760">
        <v>76.355656070999999</v>
      </c>
      <c r="Q37" s="760">
        <v>71.921558387000005</v>
      </c>
      <c r="R37" s="760">
        <v>74.052329</v>
      </c>
      <c r="S37" s="760">
        <v>72.413695484000002</v>
      </c>
      <c r="T37" s="760">
        <v>75.076522667000006</v>
      </c>
      <c r="U37" s="760">
        <v>78.753087097000005</v>
      </c>
      <c r="V37" s="760">
        <v>76.730671935000004</v>
      </c>
      <c r="W37" s="760">
        <v>74.982308333000006</v>
      </c>
      <c r="X37" s="760">
        <v>71.150958064999998</v>
      </c>
      <c r="Y37" s="760">
        <v>75.358210333000002</v>
      </c>
      <c r="Z37" s="760">
        <v>75.284815805999997</v>
      </c>
      <c r="AA37" s="760">
        <v>77.353405160999998</v>
      </c>
      <c r="AB37" s="760">
        <v>76.663916207</v>
      </c>
      <c r="AC37" s="760">
        <v>73.170486128999997</v>
      </c>
      <c r="AD37" s="760">
        <v>69.459921667000003</v>
      </c>
      <c r="AE37" s="760">
        <v>72.250842903000006</v>
      </c>
      <c r="AF37" s="760">
        <v>77.306466333000003</v>
      </c>
      <c r="AG37" s="760">
        <v>77.917148386999997</v>
      </c>
      <c r="AH37" s="760">
        <v>77.709256773999996</v>
      </c>
      <c r="AI37" s="760">
        <v>74.648477</v>
      </c>
      <c r="AJ37" s="760">
        <v>71.757252581000003</v>
      </c>
      <c r="AK37" s="760">
        <v>77.499739667</v>
      </c>
      <c r="AL37" s="760">
        <v>76.829975160999993</v>
      </c>
      <c r="AM37" s="760">
        <v>74.715650289999999</v>
      </c>
      <c r="AN37" s="760">
        <v>75.907279321000004</v>
      </c>
      <c r="AO37" s="760">
        <v>72.293830290000002</v>
      </c>
      <c r="AP37" s="760">
        <v>72.471624167000002</v>
      </c>
      <c r="AQ37" s="760">
        <v>71.358013903</v>
      </c>
      <c r="AR37" s="760">
        <v>78.213503466999995</v>
      </c>
      <c r="AS37" s="760">
        <v>79.487706258000003</v>
      </c>
      <c r="AT37" s="760">
        <v>80.058488806</v>
      </c>
      <c r="AU37" s="760">
        <v>73.553346099999999</v>
      </c>
      <c r="AV37" s="760">
        <v>71.688108161000002</v>
      </c>
      <c r="AW37" s="760">
        <v>75.591108933000001</v>
      </c>
      <c r="AX37" s="760">
        <v>79.114197355000002</v>
      </c>
      <c r="AY37" s="760">
        <v>78.795953870999995</v>
      </c>
      <c r="AZ37" s="760">
        <v>79.448804785999997</v>
      </c>
      <c r="BA37" s="760">
        <v>76.167325000000005</v>
      </c>
      <c r="BB37" s="760">
        <v>74.016568766999995</v>
      </c>
      <c r="BC37" s="760">
        <v>78.084096032000005</v>
      </c>
      <c r="BD37" s="760">
        <v>78.786906032999994</v>
      </c>
      <c r="BE37" s="760">
        <v>79.822830386999996</v>
      </c>
      <c r="BF37" s="760">
        <v>76.774593999999993</v>
      </c>
      <c r="BG37" s="760">
        <v>74.639571367000002</v>
      </c>
      <c r="BH37" s="760">
        <v>71.688109999999995</v>
      </c>
      <c r="BI37" s="760">
        <v>75.59111</v>
      </c>
      <c r="BJ37" s="764">
        <v>79.114199999999997</v>
      </c>
      <c r="BK37" s="764">
        <v>78.795950000000005</v>
      </c>
      <c r="BL37" s="764">
        <v>79.448800000000006</v>
      </c>
      <c r="BM37" s="764">
        <v>76.167320000000004</v>
      </c>
      <c r="BN37" s="764">
        <v>74.016570000000002</v>
      </c>
      <c r="BO37" s="764">
        <v>78.084100000000007</v>
      </c>
      <c r="BP37" s="764">
        <v>78.786910000000006</v>
      </c>
      <c r="BQ37" s="764">
        <v>79.822829999999996</v>
      </c>
      <c r="BR37" s="764">
        <v>76.774590000000003</v>
      </c>
      <c r="BS37" s="764">
        <v>74.639570000000006</v>
      </c>
      <c r="BT37" s="764">
        <v>71.688100000000006</v>
      </c>
      <c r="BU37" s="764">
        <v>75.591139999999996</v>
      </c>
      <c r="BV37" s="764">
        <v>79.114199999999997</v>
      </c>
    </row>
    <row r="38" spans="1:74" ht="12" customHeight="1" x14ac:dyDescent="0.25">
      <c r="A38" s="750" t="s">
        <v>1317</v>
      </c>
      <c r="B38" s="748" t="s">
        <v>1287</v>
      </c>
      <c r="C38" s="760">
        <v>11.583324515999999</v>
      </c>
      <c r="D38" s="760">
        <v>10.778420000000001</v>
      </c>
      <c r="E38" s="760">
        <v>10.868117097000001</v>
      </c>
      <c r="F38" s="760">
        <v>11.447624333</v>
      </c>
      <c r="G38" s="760">
        <v>10.620952902999999</v>
      </c>
      <c r="H38" s="760">
        <v>11.183872333</v>
      </c>
      <c r="I38" s="760">
        <v>11.871817418999999</v>
      </c>
      <c r="J38" s="760">
        <v>11.444946129</v>
      </c>
      <c r="K38" s="760">
        <v>11.095811667</v>
      </c>
      <c r="L38" s="760">
        <v>10.765053870999999</v>
      </c>
      <c r="M38" s="760">
        <v>10.589726667000001</v>
      </c>
      <c r="N38" s="760">
        <v>10.807650645000001</v>
      </c>
      <c r="O38" s="760">
        <v>10.133072581</v>
      </c>
      <c r="P38" s="760">
        <v>9.4002135714000001</v>
      </c>
      <c r="Q38" s="760">
        <v>10.292294516</v>
      </c>
      <c r="R38" s="760">
        <v>10.921551666999999</v>
      </c>
      <c r="S38" s="760">
        <v>10.201789677000001</v>
      </c>
      <c r="T38" s="760">
        <v>10.368382333</v>
      </c>
      <c r="U38" s="760">
        <v>11.291086129</v>
      </c>
      <c r="V38" s="760">
        <v>10.799856774</v>
      </c>
      <c r="W38" s="760">
        <v>10.814582333000001</v>
      </c>
      <c r="X38" s="760">
        <v>10.775677741999999</v>
      </c>
      <c r="Y38" s="760">
        <v>11.234328</v>
      </c>
      <c r="Z38" s="760">
        <v>11.250255484</v>
      </c>
      <c r="AA38" s="760">
        <v>9.8247454838999992</v>
      </c>
      <c r="AB38" s="760">
        <v>9.7954899999999991</v>
      </c>
      <c r="AC38" s="760">
        <v>10.275816452000001</v>
      </c>
      <c r="AD38" s="760">
        <v>10.34455</v>
      </c>
      <c r="AE38" s="760">
        <v>10.450202902999999</v>
      </c>
      <c r="AF38" s="760">
        <v>9.2925466666999998</v>
      </c>
      <c r="AG38" s="760">
        <v>9.8708083871000003</v>
      </c>
      <c r="AH38" s="760">
        <v>9.7999219355000005</v>
      </c>
      <c r="AI38" s="760">
        <v>9.4066779999999994</v>
      </c>
      <c r="AJ38" s="760">
        <v>9.2742509677000005</v>
      </c>
      <c r="AK38" s="760">
        <v>10.473253</v>
      </c>
      <c r="AL38" s="760">
        <v>10.198358387000001</v>
      </c>
      <c r="AM38" s="760">
        <v>9.7376526773999998</v>
      </c>
      <c r="AN38" s="760">
        <v>9.6811078571000007</v>
      </c>
      <c r="AO38" s="760">
        <v>9.9818393226000008</v>
      </c>
      <c r="AP38" s="760">
        <v>9.6683581000000007</v>
      </c>
      <c r="AQ38" s="760">
        <v>9.8395188387000001</v>
      </c>
      <c r="AR38" s="760">
        <v>9.3475765667000008</v>
      </c>
      <c r="AS38" s="760">
        <v>9.6858697097000004</v>
      </c>
      <c r="AT38" s="760">
        <v>9.6772584838999993</v>
      </c>
      <c r="AU38" s="760">
        <v>9.1475176667000007</v>
      </c>
      <c r="AV38" s="760">
        <v>9.0779456451999998</v>
      </c>
      <c r="AW38" s="760">
        <v>9.9631877667000008</v>
      </c>
      <c r="AX38" s="760">
        <v>10.106311806000001</v>
      </c>
      <c r="AY38" s="760">
        <v>9.2396176451999992</v>
      </c>
      <c r="AZ38" s="760">
        <v>9.3028999999999993</v>
      </c>
      <c r="BA38" s="760">
        <v>9.2997733547999992</v>
      </c>
      <c r="BB38" s="760">
        <v>9.1451865666999996</v>
      </c>
      <c r="BC38" s="760">
        <v>8.8039230968000002</v>
      </c>
      <c r="BD38" s="760">
        <v>8.7054809333000005</v>
      </c>
      <c r="BE38" s="760">
        <v>8.6234476773999997</v>
      </c>
      <c r="BF38" s="760">
        <v>8.7053045806</v>
      </c>
      <c r="BG38" s="760">
        <v>8.1460897333000002</v>
      </c>
      <c r="BH38" s="760">
        <v>9.0779460000000007</v>
      </c>
      <c r="BI38" s="760">
        <v>9.9631880000000006</v>
      </c>
      <c r="BJ38" s="764">
        <v>10.106310000000001</v>
      </c>
      <c r="BK38" s="764">
        <v>9.2396180000000001</v>
      </c>
      <c r="BL38" s="764">
        <v>9.3028999999999993</v>
      </c>
      <c r="BM38" s="764">
        <v>9.2997730000000001</v>
      </c>
      <c r="BN38" s="764">
        <v>9.145187</v>
      </c>
      <c r="BO38" s="764">
        <v>8.8039229999999993</v>
      </c>
      <c r="BP38" s="764">
        <v>8.7054810000000007</v>
      </c>
      <c r="BQ38" s="764">
        <v>8.6234479999999998</v>
      </c>
      <c r="BR38" s="764">
        <v>8.7053049999999992</v>
      </c>
      <c r="BS38" s="764">
        <v>8.1460899999999992</v>
      </c>
      <c r="BT38" s="764">
        <v>9.0779460000000007</v>
      </c>
      <c r="BU38" s="764">
        <v>9.9631869999999996</v>
      </c>
      <c r="BV38" s="764">
        <v>10.106310000000001</v>
      </c>
    </row>
    <row r="39" spans="1:74" ht="12" customHeight="1" x14ac:dyDescent="0.25">
      <c r="A39" s="750" t="s">
        <v>1318</v>
      </c>
      <c r="B39" s="748" t="s">
        <v>1288</v>
      </c>
      <c r="C39" s="760">
        <v>3.9917419354999999</v>
      </c>
      <c r="D39" s="760">
        <v>3.8280735714</v>
      </c>
      <c r="E39" s="760">
        <v>3.8180016128999998</v>
      </c>
      <c r="F39" s="760">
        <v>4.3465170000000004</v>
      </c>
      <c r="G39" s="760">
        <v>4.3065945160999997</v>
      </c>
      <c r="H39" s="760">
        <v>3.4465409999999999</v>
      </c>
      <c r="I39" s="760">
        <v>2.9827441934999999</v>
      </c>
      <c r="J39" s="760">
        <v>3.1860593547999998</v>
      </c>
      <c r="K39" s="760">
        <v>2.9508169999999998</v>
      </c>
      <c r="L39" s="760">
        <v>3.0885367742000001</v>
      </c>
      <c r="M39" s="760">
        <v>3.3684943333000001</v>
      </c>
      <c r="N39" s="760">
        <v>4.1054825806000004</v>
      </c>
      <c r="O39" s="760">
        <v>4.0118999999999998</v>
      </c>
      <c r="P39" s="760">
        <v>3.8288082143</v>
      </c>
      <c r="Q39" s="760">
        <v>4.2875383870999997</v>
      </c>
      <c r="R39" s="760">
        <v>4.6814080000000002</v>
      </c>
      <c r="S39" s="760">
        <v>4.1931348386999998</v>
      </c>
      <c r="T39" s="760">
        <v>3.9154640000000001</v>
      </c>
      <c r="U39" s="760">
        <v>3.8167854838999999</v>
      </c>
      <c r="V39" s="760">
        <v>2.9866916129000001</v>
      </c>
      <c r="W39" s="760">
        <v>2.6343320000000001</v>
      </c>
      <c r="X39" s="760">
        <v>3.7793458064999998</v>
      </c>
      <c r="Y39" s="760">
        <v>4.5288053333000002</v>
      </c>
      <c r="Z39" s="760">
        <v>4.8079764516000001</v>
      </c>
      <c r="AA39" s="760">
        <v>4.8599645160999998</v>
      </c>
      <c r="AB39" s="760">
        <v>4.5926489654999996</v>
      </c>
      <c r="AC39" s="760">
        <v>5.2978248387000004</v>
      </c>
      <c r="AD39" s="760">
        <v>4.7713713333000003</v>
      </c>
      <c r="AE39" s="760">
        <v>4.2248535483999996</v>
      </c>
      <c r="AF39" s="760">
        <v>3.712682</v>
      </c>
      <c r="AG39" s="760">
        <v>3.8275570968000001</v>
      </c>
      <c r="AH39" s="760">
        <v>3.5980338710000002</v>
      </c>
      <c r="AI39" s="760">
        <v>2.9588800000000002</v>
      </c>
      <c r="AJ39" s="760">
        <v>3.5320941934999999</v>
      </c>
      <c r="AK39" s="760">
        <v>2.892595</v>
      </c>
      <c r="AL39" s="760">
        <v>4.4331367742000003</v>
      </c>
      <c r="AM39" s="760">
        <v>4.9266878065000004</v>
      </c>
      <c r="AN39" s="760">
        <v>4.6534997499999999</v>
      </c>
      <c r="AO39" s="760">
        <v>4.6971962903</v>
      </c>
      <c r="AP39" s="760">
        <v>5.6283219000000004</v>
      </c>
      <c r="AQ39" s="760">
        <v>5.7766309677000001</v>
      </c>
      <c r="AR39" s="760">
        <v>4.6353708666999998</v>
      </c>
      <c r="AS39" s="760">
        <v>4.1441497096999997</v>
      </c>
      <c r="AT39" s="760">
        <v>3.5550205483999999</v>
      </c>
      <c r="AU39" s="760">
        <v>2.9717671333000002</v>
      </c>
      <c r="AV39" s="760">
        <v>3.6483449676999999</v>
      </c>
      <c r="AW39" s="760">
        <v>4.7925807333000003</v>
      </c>
      <c r="AX39" s="760">
        <v>3.9328278065000002</v>
      </c>
      <c r="AY39" s="760">
        <v>4.3319079677000003</v>
      </c>
      <c r="AZ39" s="760">
        <v>4.8056276785999996</v>
      </c>
      <c r="BA39" s="760">
        <v>4.7026373548000002</v>
      </c>
      <c r="BB39" s="760">
        <v>4.8066412332999997</v>
      </c>
      <c r="BC39" s="760">
        <v>4.8785413871000003</v>
      </c>
      <c r="BD39" s="760">
        <v>4.5666406000000004</v>
      </c>
      <c r="BE39" s="760">
        <v>4.2605026128999999</v>
      </c>
      <c r="BF39" s="760">
        <v>3.9703725160999999</v>
      </c>
      <c r="BG39" s="760">
        <v>3.9078251000000002</v>
      </c>
      <c r="BH39" s="760">
        <v>3.6483449999999999</v>
      </c>
      <c r="BI39" s="760">
        <v>4.7925810000000002</v>
      </c>
      <c r="BJ39" s="764">
        <v>3.9328280000000002</v>
      </c>
      <c r="BK39" s="764">
        <v>4.3319080000000003</v>
      </c>
      <c r="BL39" s="764">
        <v>4.8056279999999996</v>
      </c>
      <c r="BM39" s="764">
        <v>4.7026370000000002</v>
      </c>
      <c r="BN39" s="764">
        <v>4.8066409999999999</v>
      </c>
      <c r="BO39" s="764">
        <v>4.8785410000000002</v>
      </c>
      <c r="BP39" s="764">
        <v>4.5666409999999997</v>
      </c>
      <c r="BQ39" s="764">
        <v>4.2605029999999999</v>
      </c>
      <c r="BR39" s="764">
        <v>3.9703729999999999</v>
      </c>
      <c r="BS39" s="764">
        <v>3.9078249999999999</v>
      </c>
      <c r="BT39" s="764">
        <v>3.6483430000000001</v>
      </c>
      <c r="BU39" s="764">
        <v>4.7925800000000001</v>
      </c>
      <c r="BV39" s="764">
        <v>3.9328280000000002</v>
      </c>
    </row>
    <row r="40" spans="1:74" ht="12" customHeight="1" x14ac:dyDescent="0.25">
      <c r="A40" s="750" t="s">
        <v>1319</v>
      </c>
      <c r="B40" s="748" t="s">
        <v>1289</v>
      </c>
      <c r="C40" s="760">
        <v>0.55108677418999996</v>
      </c>
      <c r="D40" s="760">
        <v>0.75287392857000002</v>
      </c>
      <c r="E40" s="760">
        <v>0.98816903225999997</v>
      </c>
      <c r="F40" s="760">
        <v>1.1398303332999999</v>
      </c>
      <c r="G40" s="760">
        <v>1.2748706452</v>
      </c>
      <c r="H40" s="760">
        <v>1.3512280000000001</v>
      </c>
      <c r="I40" s="760">
        <v>1.2734312903</v>
      </c>
      <c r="J40" s="760">
        <v>1.3155058065</v>
      </c>
      <c r="K40" s="760">
        <v>1.227795</v>
      </c>
      <c r="L40" s="760">
        <v>1.1932916129</v>
      </c>
      <c r="M40" s="760">
        <v>0.95746866666999997</v>
      </c>
      <c r="N40" s="760">
        <v>0.67858387096999995</v>
      </c>
      <c r="O40" s="760">
        <v>0.68389258065000003</v>
      </c>
      <c r="P40" s="760">
        <v>0.86478571428999995</v>
      </c>
      <c r="Q40" s="760">
        <v>1.1263461290000001</v>
      </c>
      <c r="R40" s="760">
        <v>1.3767263332999999</v>
      </c>
      <c r="S40" s="760">
        <v>1.5503116129000001</v>
      </c>
      <c r="T40" s="760">
        <v>1.5190483333</v>
      </c>
      <c r="U40" s="760">
        <v>1.5352512903</v>
      </c>
      <c r="V40" s="760">
        <v>1.5543638710000001</v>
      </c>
      <c r="W40" s="760">
        <v>1.3124826667</v>
      </c>
      <c r="X40" s="760">
        <v>1.1026629031999999</v>
      </c>
      <c r="Y40" s="760">
        <v>0.93725433332999997</v>
      </c>
      <c r="Z40" s="760">
        <v>0.79496741935000004</v>
      </c>
      <c r="AA40" s="760">
        <v>0.89096322580999998</v>
      </c>
      <c r="AB40" s="760">
        <v>1.4143968966</v>
      </c>
      <c r="AC40" s="760">
        <v>1.5058235484</v>
      </c>
      <c r="AD40" s="760">
        <v>1.6189066667000001</v>
      </c>
      <c r="AE40" s="760">
        <v>1.6187354839000001</v>
      </c>
      <c r="AF40" s="760">
        <v>1.8590519999999999</v>
      </c>
      <c r="AG40" s="760">
        <v>1.8811487096999999</v>
      </c>
      <c r="AH40" s="760">
        <v>1.9606783871</v>
      </c>
      <c r="AI40" s="760">
        <v>1.6963296667000001</v>
      </c>
      <c r="AJ40" s="760">
        <v>1.4393803225999999</v>
      </c>
      <c r="AK40" s="760">
        <v>1.2579443333</v>
      </c>
      <c r="AL40" s="760">
        <v>1.1147222581</v>
      </c>
      <c r="AM40" s="760">
        <v>0.60723538710000002</v>
      </c>
      <c r="AN40" s="760">
        <v>1.0199476429000001</v>
      </c>
      <c r="AO40" s="760">
        <v>1.4607479031999999</v>
      </c>
      <c r="AP40" s="760">
        <v>1.6511104999999999</v>
      </c>
      <c r="AQ40" s="760">
        <v>1.8474049355</v>
      </c>
      <c r="AR40" s="760">
        <v>2.1911166333000001</v>
      </c>
      <c r="AS40" s="760">
        <v>2.0432088065</v>
      </c>
      <c r="AT40" s="760">
        <v>1.9327082580999999</v>
      </c>
      <c r="AU40" s="760">
        <v>1.8697032</v>
      </c>
      <c r="AV40" s="760">
        <v>1.6248274194000001</v>
      </c>
      <c r="AW40" s="760">
        <v>1.2242714667000001</v>
      </c>
      <c r="AX40" s="760">
        <v>1.0215418064999999</v>
      </c>
      <c r="AY40" s="760">
        <v>1.0609950644999999</v>
      </c>
      <c r="AZ40" s="760">
        <v>1.4649421070999999</v>
      </c>
      <c r="BA40" s="760">
        <v>1.6767150323</v>
      </c>
      <c r="BB40" s="760">
        <v>2.1813107333000001</v>
      </c>
      <c r="BC40" s="760">
        <v>2.4116257742</v>
      </c>
      <c r="BD40" s="760">
        <v>3.0610369999999998</v>
      </c>
      <c r="BE40" s="760">
        <v>2.5106151935000001</v>
      </c>
      <c r="BF40" s="760">
        <v>2.6277257742</v>
      </c>
      <c r="BG40" s="760">
        <v>2.5312163000000001</v>
      </c>
      <c r="BH40" s="760">
        <v>2.335833</v>
      </c>
      <c r="BI40" s="760">
        <v>2.2840560000000001</v>
      </c>
      <c r="BJ40" s="764">
        <v>2.2162449999999998</v>
      </c>
      <c r="BK40" s="764">
        <v>2.2371829999999999</v>
      </c>
      <c r="BL40" s="764">
        <v>2.5241020000000001</v>
      </c>
      <c r="BM40" s="764">
        <v>2.6867359999999998</v>
      </c>
      <c r="BN40" s="764">
        <v>2.8343370000000001</v>
      </c>
      <c r="BO40" s="764">
        <v>2.9293439999999999</v>
      </c>
      <c r="BP40" s="764">
        <v>3.0541499999999999</v>
      </c>
      <c r="BQ40" s="764">
        <v>2.9802179999999998</v>
      </c>
      <c r="BR40" s="764">
        <v>3.005382</v>
      </c>
      <c r="BS40" s="764">
        <v>2.960143</v>
      </c>
      <c r="BT40" s="764">
        <v>2.8765489999999998</v>
      </c>
      <c r="BU40" s="764">
        <v>2.7652410000000001</v>
      </c>
      <c r="BV40" s="764">
        <v>2.654544</v>
      </c>
    </row>
    <row r="41" spans="1:74" ht="12" customHeight="1" x14ac:dyDescent="0.25">
      <c r="A41" s="750" t="s">
        <v>1320</v>
      </c>
      <c r="B41" s="748" t="s">
        <v>1297</v>
      </c>
      <c r="C41" s="761" t="s">
        <v>1336</v>
      </c>
      <c r="D41" s="761" t="s">
        <v>1336</v>
      </c>
      <c r="E41" s="761" t="s">
        <v>1336</v>
      </c>
      <c r="F41" s="761" t="s">
        <v>1336</v>
      </c>
      <c r="G41" s="761" t="s">
        <v>1336</v>
      </c>
      <c r="H41" s="761" t="s">
        <v>1336</v>
      </c>
      <c r="I41" s="761" t="s">
        <v>1336</v>
      </c>
      <c r="J41" s="761" t="s">
        <v>1336</v>
      </c>
      <c r="K41" s="761" t="s">
        <v>1336</v>
      </c>
      <c r="L41" s="761" t="s">
        <v>1336</v>
      </c>
      <c r="M41" s="761" t="s">
        <v>1336</v>
      </c>
      <c r="N41" s="761" t="s">
        <v>1336</v>
      </c>
      <c r="O41" s="760">
        <v>24.078896774</v>
      </c>
      <c r="P41" s="760">
        <v>29.134446429</v>
      </c>
      <c r="Q41" s="760">
        <v>36.567</v>
      </c>
      <c r="R41" s="760">
        <v>42.117600000000003</v>
      </c>
      <c r="S41" s="760">
        <v>44.962483871000003</v>
      </c>
      <c r="T41" s="760">
        <v>46.933799999999998</v>
      </c>
      <c r="U41" s="760">
        <v>47.957483871000001</v>
      </c>
      <c r="V41" s="760">
        <v>47.356387097000002</v>
      </c>
      <c r="W41" s="760">
        <v>44.3217</v>
      </c>
      <c r="X41" s="760">
        <v>38.635741934999999</v>
      </c>
      <c r="Y41" s="760">
        <v>32.734943332999997</v>
      </c>
      <c r="Z41" s="760">
        <v>29.482706451999999</v>
      </c>
      <c r="AA41" s="760">
        <v>31.600177419000001</v>
      </c>
      <c r="AB41" s="760">
        <v>39.468034482999997</v>
      </c>
      <c r="AC41" s="760">
        <v>49.198064516000002</v>
      </c>
      <c r="AD41" s="760">
        <v>56.764566666999997</v>
      </c>
      <c r="AE41" s="760">
        <v>60.612612902999999</v>
      </c>
      <c r="AF41" s="760">
        <v>64.258899999999997</v>
      </c>
      <c r="AG41" s="760">
        <v>64.525290322999993</v>
      </c>
      <c r="AH41" s="760">
        <v>62.633612903</v>
      </c>
      <c r="AI41" s="760">
        <v>57.845933332999998</v>
      </c>
      <c r="AJ41" s="760">
        <v>50.066580645000002</v>
      </c>
      <c r="AK41" s="760">
        <v>41.894799999999996</v>
      </c>
      <c r="AL41" s="760">
        <v>37.649838709999997</v>
      </c>
      <c r="AM41" s="760">
        <v>40.194516129</v>
      </c>
      <c r="AN41" s="760">
        <v>49.434107142999999</v>
      </c>
      <c r="AO41" s="760">
        <v>63.627677419000001</v>
      </c>
      <c r="AP41" s="760">
        <v>73.170866666999999</v>
      </c>
      <c r="AQ41" s="760">
        <v>78.167354838999998</v>
      </c>
      <c r="AR41" s="760">
        <v>82.892399999999995</v>
      </c>
      <c r="AS41" s="760">
        <v>82.407935484000006</v>
      </c>
      <c r="AT41" s="760">
        <v>79.988258064999997</v>
      </c>
      <c r="AU41" s="760">
        <v>74.179333333000002</v>
      </c>
      <c r="AV41" s="760">
        <v>64.191419354999994</v>
      </c>
      <c r="AW41" s="760">
        <v>52.036866666999998</v>
      </c>
      <c r="AX41" s="760">
        <v>47.47916129</v>
      </c>
      <c r="AY41" s="760">
        <v>52.065741934999998</v>
      </c>
      <c r="AZ41" s="760">
        <v>62.878678571000002</v>
      </c>
      <c r="BA41" s="760">
        <v>78.251548387</v>
      </c>
      <c r="BB41" s="760">
        <v>91.185299999999998</v>
      </c>
      <c r="BC41" s="760">
        <v>97.057870968000003</v>
      </c>
      <c r="BD41" s="760">
        <v>101.93473333</v>
      </c>
      <c r="BE41" s="760">
        <v>101.43490323</v>
      </c>
      <c r="BF41" s="760">
        <v>97.364709676999993</v>
      </c>
      <c r="BG41" s="760">
        <v>89.3767</v>
      </c>
      <c r="BH41" s="760">
        <v>77.641459999999995</v>
      </c>
      <c r="BI41" s="760">
        <v>64.42192</v>
      </c>
      <c r="BJ41" s="764">
        <v>57.840009999999999</v>
      </c>
      <c r="BK41" s="764">
        <v>61.0623</v>
      </c>
      <c r="BL41" s="764">
        <v>74.922960000000003</v>
      </c>
      <c r="BM41" s="764">
        <v>94.530109999999993</v>
      </c>
      <c r="BN41" s="764">
        <v>108.97750000000001</v>
      </c>
      <c r="BO41" s="764">
        <v>116.0844</v>
      </c>
      <c r="BP41" s="764">
        <v>121.79949999999999</v>
      </c>
      <c r="BQ41" s="764">
        <v>122.01390000000001</v>
      </c>
      <c r="BR41" s="764">
        <v>118.1238</v>
      </c>
      <c r="BS41" s="764">
        <v>109.8085</v>
      </c>
      <c r="BT41" s="764">
        <v>95.356440000000006</v>
      </c>
      <c r="BU41" s="764">
        <v>79.177989999999994</v>
      </c>
      <c r="BV41" s="764">
        <v>71.037040000000005</v>
      </c>
    </row>
    <row r="42" spans="1:74" ht="12" customHeight="1" x14ac:dyDescent="0.25">
      <c r="A42" s="750" t="s">
        <v>1321</v>
      </c>
      <c r="B42" s="748" t="s">
        <v>1322</v>
      </c>
      <c r="C42" s="761" t="s">
        <v>1336</v>
      </c>
      <c r="D42" s="761" t="s">
        <v>1336</v>
      </c>
      <c r="E42" s="761" t="s">
        <v>1336</v>
      </c>
      <c r="F42" s="761" t="s">
        <v>1336</v>
      </c>
      <c r="G42" s="761" t="s">
        <v>1336</v>
      </c>
      <c r="H42" s="761" t="s">
        <v>1336</v>
      </c>
      <c r="I42" s="761" t="s">
        <v>1336</v>
      </c>
      <c r="J42" s="761" t="s">
        <v>1336</v>
      </c>
      <c r="K42" s="761" t="s">
        <v>1336</v>
      </c>
      <c r="L42" s="761" t="s">
        <v>1336</v>
      </c>
      <c r="M42" s="761" t="s">
        <v>1336</v>
      </c>
      <c r="N42" s="761" t="s">
        <v>1336</v>
      </c>
      <c r="O42" s="760">
        <v>10.959777419</v>
      </c>
      <c r="P42" s="760">
        <v>13.381132143</v>
      </c>
      <c r="Q42" s="760">
        <v>17.274567741999999</v>
      </c>
      <c r="R42" s="760">
        <v>20.316063332999999</v>
      </c>
      <c r="S42" s="760">
        <v>21.811970968000001</v>
      </c>
      <c r="T42" s="760">
        <v>23.105706667</v>
      </c>
      <c r="U42" s="760">
        <v>23.893312903000002</v>
      </c>
      <c r="V42" s="760">
        <v>24.051677419000001</v>
      </c>
      <c r="W42" s="760">
        <v>22.648313333000001</v>
      </c>
      <c r="X42" s="760">
        <v>19.929990322999998</v>
      </c>
      <c r="Y42" s="760">
        <v>17.160830000000001</v>
      </c>
      <c r="Z42" s="760">
        <v>15.205951613</v>
      </c>
      <c r="AA42" s="760">
        <v>16.771761290000001</v>
      </c>
      <c r="AB42" s="760">
        <v>21.442851724000001</v>
      </c>
      <c r="AC42" s="760">
        <v>26.921129032</v>
      </c>
      <c r="AD42" s="760">
        <v>31.69913</v>
      </c>
      <c r="AE42" s="760">
        <v>34.117064515999999</v>
      </c>
      <c r="AF42" s="760">
        <v>36.633033333</v>
      </c>
      <c r="AG42" s="760">
        <v>36.980935484</v>
      </c>
      <c r="AH42" s="760">
        <v>35.897354839000002</v>
      </c>
      <c r="AI42" s="760">
        <v>32.970500000000001</v>
      </c>
      <c r="AJ42" s="760">
        <v>28.528380644999999</v>
      </c>
      <c r="AK42" s="760">
        <v>24.190596667000001</v>
      </c>
      <c r="AL42" s="760">
        <v>21.049419355000001</v>
      </c>
      <c r="AM42" s="760">
        <v>22.674606451999999</v>
      </c>
      <c r="AN42" s="760">
        <v>28.194789285999999</v>
      </c>
      <c r="AO42" s="760">
        <v>36.989645160999999</v>
      </c>
      <c r="AP42" s="760">
        <v>42.771466666999999</v>
      </c>
      <c r="AQ42" s="760">
        <v>45.640548387000003</v>
      </c>
      <c r="AR42" s="760">
        <v>48.959266667000001</v>
      </c>
      <c r="AS42" s="760">
        <v>48.217935484000002</v>
      </c>
      <c r="AT42" s="760">
        <v>46.640838709999997</v>
      </c>
      <c r="AU42" s="760">
        <v>43.110500000000002</v>
      </c>
      <c r="AV42" s="760">
        <v>37.313935483999998</v>
      </c>
      <c r="AW42" s="760">
        <v>30.124613332999999</v>
      </c>
      <c r="AX42" s="760">
        <v>27.141303226000002</v>
      </c>
      <c r="AY42" s="760">
        <v>29.752429031999998</v>
      </c>
      <c r="AZ42" s="760">
        <v>36.006964285999999</v>
      </c>
      <c r="BA42" s="760">
        <v>44.964935484000002</v>
      </c>
      <c r="BB42" s="760">
        <v>53.198999999999998</v>
      </c>
      <c r="BC42" s="760">
        <v>56.691161289999997</v>
      </c>
      <c r="BD42" s="760">
        <v>59.754433333000001</v>
      </c>
      <c r="BE42" s="760">
        <v>59.293741935</v>
      </c>
      <c r="BF42" s="760">
        <v>56.811677418999999</v>
      </c>
      <c r="BG42" s="760">
        <v>51.496933333000001</v>
      </c>
      <c r="BH42" s="760">
        <v>44.72692</v>
      </c>
      <c r="BI42" s="760">
        <v>37.283140000000003</v>
      </c>
      <c r="BJ42" s="764">
        <v>32.960540000000002</v>
      </c>
      <c r="BK42" s="764">
        <v>34.378979999999999</v>
      </c>
      <c r="BL42" s="764">
        <v>42.604489999999998</v>
      </c>
      <c r="BM42" s="764">
        <v>54.524790000000003</v>
      </c>
      <c r="BN42" s="764">
        <v>63.564999999999998</v>
      </c>
      <c r="BO42" s="764">
        <v>67.772400000000005</v>
      </c>
      <c r="BP42" s="764">
        <v>71.483350000000002</v>
      </c>
      <c r="BQ42" s="764">
        <v>71.453959999999995</v>
      </c>
      <c r="BR42" s="764">
        <v>69.291539999999998</v>
      </c>
      <c r="BS42" s="764">
        <v>64.145430000000005</v>
      </c>
      <c r="BT42" s="764">
        <v>55.697850000000003</v>
      </c>
      <c r="BU42" s="764">
        <v>46.478729999999999</v>
      </c>
      <c r="BV42" s="764">
        <v>41.055</v>
      </c>
    </row>
    <row r="43" spans="1:74" ht="12" customHeight="1" x14ac:dyDescent="0.25">
      <c r="A43" s="750" t="s">
        <v>1323</v>
      </c>
      <c r="B43" s="748" t="s">
        <v>1324</v>
      </c>
      <c r="C43" s="761" t="s">
        <v>1336</v>
      </c>
      <c r="D43" s="761" t="s">
        <v>1336</v>
      </c>
      <c r="E43" s="761" t="s">
        <v>1336</v>
      </c>
      <c r="F43" s="761" t="s">
        <v>1336</v>
      </c>
      <c r="G43" s="761" t="s">
        <v>1336</v>
      </c>
      <c r="H43" s="761" t="s">
        <v>1336</v>
      </c>
      <c r="I43" s="761" t="s">
        <v>1336</v>
      </c>
      <c r="J43" s="761" t="s">
        <v>1336</v>
      </c>
      <c r="K43" s="761" t="s">
        <v>1336</v>
      </c>
      <c r="L43" s="761" t="s">
        <v>1336</v>
      </c>
      <c r="M43" s="761" t="s">
        <v>1336</v>
      </c>
      <c r="N43" s="761" t="s">
        <v>1336</v>
      </c>
      <c r="O43" s="760">
        <v>10.553883871</v>
      </c>
      <c r="P43" s="760">
        <v>12.721660714</v>
      </c>
      <c r="Q43" s="760">
        <v>15.437729032</v>
      </c>
      <c r="R43" s="760">
        <v>17.487513332999999</v>
      </c>
      <c r="S43" s="760">
        <v>18.505664516</v>
      </c>
      <c r="T43" s="760">
        <v>19.033693332999999</v>
      </c>
      <c r="U43" s="760">
        <v>19.226690323</v>
      </c>
      <c r="V43" s="760">
        <v>18.559412902999998</v>
      </c>
      <c r="W43" s="760">
        <v>17.179466667</v>
      </c>
      <c r="X43" s="760">
        <v>14.679674194</v>
      </c>
      <c r="Y43" s="760">
        <v>12.237016667000001</v>
      </c>
      <c r="Z43" s="760">
        <v>11.261835484000001</v>
      </c>
      <c r="AA43" s="760">
        <v>11.176829032000001</v>
      </c>
      <c r="AB43" s="760">
        <v>13.7363</v>
      </c>
      <c r="AC43" s="760">
        <v>16.759032258000001</v>
      </c>
      <c r="AD43" s="760">
        <v>18.858656667000002</v>
      </c>
      <c r="AE43" s="760">
        <v>19.858767742000001</v>
      </c>
      <c r="AF43" s="760">
        <v>20.756273332999999</v>
      </c>
      <c r="AG43" s="760">
        <v>20.652212902999999</v>
      </c>
      <c r="AH43" s="760">
        <v>19.986780645</v>
      </c>
      <c r="AI43" s="760">
        <v>18.546420000000001</v>
      </c>
      <c r="AJ43" s="760">
        <v>15.915516129</v>
      </c>
      <c r="AK43" s="760">
        <v>13.086813333</v>
      </c>
      <c r="AL43" s="760">
        <v>12.487280645</v>
      </c>
      <c r="AM43" s="760">
        <v>13.561364515999999</v>
      </c>
      <c r="AN43" s="760">
        <v>16.357800000000001</v>
      </c>
      <c r="AO43" s="760">
        <v>20.291625805999999</v>
      </c>
      <c r="AP43" s="760">
        <v>23.288886667</v>
      </c>
      <c r="AQ43" s="760">
        <v>24.831125805999999</v>
      </c>
      <c r="AR43" s="760">
        <v>25.909990000000001</v>
      </c>
      <c r="AS43" s="760">
        <v>26.054909677000001</v>
      </c>
      <c r="AT43" s="760">
        <v>25.413854838999999</v>
      </c>
      <c r="AU43" s="760">
        <v>23.645883333</v>
      </c>
      <c r="AV43" s="760">
        <v>20.401316129000001</v>
      </c>
      <c r="AW43" s="760">
        <v>16.726593333</v>
      </c>
      <c r="AX43" s="760">
        <v>15.878541934999999</v>
      </c>
      <c r="AY43" s="760">
        <v>17.626648386999999</v>
      </c>
      <c r="AZ43" s="760">
        <v>21.384499999999999</v>
      </c>
      <c r="BA43" s="760">
        <v>26.224529032</v>
      </c>
      <c r="BB43" s="760">
        <v>30.020913332999999</v>
      </c>
      <c r="BC43" s="760">
        <v>31.814590323000001</v>
      </c>
      <c r="BD43" s="760">
        <v>33.301203332999997</v>
      </c>
      <c r="BE43" s="760">
        <v>33.268129031999997</v>
      </c>
      <c r="BF43" s="760">
        <v>31.929496774</v>
      </c>
      <c r="BG43" s="760">
        <v>29.69143</v>
      </c>
      <c r="BH43" s="760">
        <v>25.633120000000002</v>
      </c>
      <c r="BI43" s="760">
        <v>21.180330000000001</v>
      </c>
      <c r="BJ43" s="764">
        <v>19.645130000000002</v>
      </c>
      <c r="BK43" s="764">
        <v>21.15447</v>
      </c>
      <c r="BL43" s="764">
        <v>25.82385</v>
      </c>
      <c r="BM43" s="764">
        <v>31.66572</v>
      </c>
      <c r="BN43" s="764">
        <v>36.061109999999999</v>
      </c>
      <c r="BO43" s="764">
        <v>38.302950000000003</v>
      </c>
      <c r="BP43" s="764">
        <v>39.921520000000001</v>
      </c>
      <c r="BQ43" s="764">
        <v>40.148409999999998</v>
      </c>
      <c r="BR43" s="764">
        <v>38.694650000000003</v>
      </c>
      <c r="BS43" s="764">
        <v>36.130969999999998</v>
      </c>
      <c r="BT43" s="764">
        <v>31.185790000000001</v>
      </c>
      <c r="BU43" s="764">
        <v>25.765650000000001</v>
      </c>
      <c r="BV43" s="764">
        <v>23.892810000000001</v>
      </c>
    </row>
    <row r="44" spans="1:74" ht="12" customHeight="1" x14ac:dyDescent="0.25">
      <c r="A44" s="750" t="s">
        <v>1325</v>
      </c>
      <c r="B44" s="748" t="s">
        <v>1326</v>
      </c>
      <c r="C44" s="761" t="s">
        <v>1336</v>
      </c>
      <c r="D44" s="761" t="s">
        <v>1336</v>
      </c>
      <c r="E44" s="761" t="s">
        <v>1336</v>
      </c>
      <c r="F44" s="761" t="s">
        <v>1336</v>
      </c>
      <c r="G44" s="761" t="s">
        <v>1336</v>
      </c>
      <c r="H44" s="761" t="s">
        <v>1336</v>
      </c>
      <c r="I44" s="761" t="s">
        <v>1336</v>
      </c>
      <c r="J44" s="761" t="s">
        <v>1336</v>
      </c>
      <c r="K44" s="761" t="s">
        <v>1336</v>
      </c>
      <c r="L44" s="761" t="s">
        <v>1336</v>
      </c>
      <c r="M44" s="761" t="s">
        <v>1336</v>
      </c>
      <c r="N44" s="761" t="s">
        <v>1336</v>
      </c>
      <c r="O44" s="760">
        <v>2.5652374193999998</v>
      </c>
      <c r="P44" s="760">
        <v>3.0316528571000001</v>
      </c>
      <c r="Q44" s="760">
        <v>3.8547096773999998</v>
      </c>
      <c r="R44" s="760">
        <v>4.3140333333000003</v>
      </c>
      <c r="S44" s="760">
        <v>4.6448387097000001</v>
      </c>
      <c r="T44" s="760">
        <v>4.7943866667000004</v>
      </c>
      <c r="U44" s="760">
        <v>4.8374677419000003</v>
      </c>
      <c r="V44" s="760">
        <v>4.7453064516000003</v>
      </c>
      <c r="W44" s="760">
        <v>4.4939366666999998</v>
      </c>
      <c r="X44" s="760">
        <v>4.0260645160999999</v>
      </c>
      <c r="Y44" s="760">
        <v>3.3370966666999999</v>
      </c>
      <c r="Z44" s="760">
        <v>3.0149216128999998</v>
      </c>
      <c r="AA44" s="760">
        <v>3.6515870968000002</v>
      </c>
      <c r="AB44" s="760">
        <v>4.2888724138000001</v>
      </c>
      <c r="AC44" s="760">
        <v>5.5179</v>
      </c>
      <c r="AD44" s="760">
        <v>6.2067699999999997</v>
      </c>
      <c r="AE44" s="760">
        <v>6.6367903225999996</v>
      </c>
      <c r="AF44" s="760">
        <v>6.8695833332999996</v>
      </c>
      <c r="AG44" s="760">
        <v>6.8921548386999998</v>
      </c>
      <c r="AH44" s="760">
        <v>6.7494870968000003</v>
      </c>
      <c r="AI44" s="760">
        <v>6.3290266666999999</v>
      </c>
      <c r="AJ44" s="760">
        <v>5.6226677419</v>
      </c>
      <c r="AK44" s="760">
        <v>4.6173966667000004</v>
      </c>
      <c r="AL44" s="760">
        <v>4.1131451613000003</v>
      </c>
      <c r="AM44" s="760">
        <v>3.9585580645</v>
      </c>
      <c r="AN44" s="760">
        <v>4.8815107143000001</v>
      </c>
      <c r="AO44" s="760">
        <v>6.3464032257999996</v>
      </c>
      <c r="AP44" s="760">
        <v>7.1104966666999996</v>
      </c>
      <c r="AQ44" s="760">
        <v>7.6956806452000004</v>
      </c>
      <c r="AR44" s="760">
        <v>8.0231333333000006</v>
      </c>
      <c r="AS44" s="760">
        <v>8.1350999999999996</v>
      </c>
      <c r="AT44" s="760">
        <v>7.9335741935000001</v>
      </c>
      <c r="AU44" s="760">
        <v>7.4229333332999996</v>
      </c>
      <c r="AV44" s="760">
        <v>6.4761870968000004</v>
      </c>
      <c r="AW44" s="760">
        <v>5.1856600000000004</v>
      </c>
      <c r="AX44" s="760">
        <v>4.4593096774000003</v>
      </c>
      <c r="AY44" s="760">
        <v>4.6866516129000004</v>
      </c>
      <c r="AZ44" s="760">
        <v>5.4872214285999998</v>
      </c>
      <c r="BA44" s="760">
        <v>7.0621064516000001</v>
      </c>
      <c r="BB44" s="760">
        <v>7.9653866666999997</v>
      </c>
      <c r="BC44" s="760">
        <v>8.5521258064999994</v>
      </c>
      <c r="BD44" s="760">
        <v>8.8790800000000001</v>
      </c>
      <c r="BE44" s="760">
        <v>8.8730354839000007</v>
      </c>
      <c r="BF44" s="760">
        <v>8.6235290323000005</v>
      </c>
      <c r="BG44" s="760">
        <v>8.1883366666999997</v>
      </c>
      <c r="BH44" s="760">
        <v>7.2814230000000002</v>
      </c>
      <c r="BI44" s="760">
        <v>5.9584429999999999</v>
      </c>
      <c r="BJ44" s="764">
        <v>5.2343460000000004</v>
      </c>
      <c r="BK44" s="764">
        <v>5.5288579999999996</v>
      </c>
      <c r="BL44" s="764">
        <v>6.4946190000000001</v>
      </c>
      <c r="BM44" s="764">
        <v>8.3396019999999993</v>
      </c>
      <c r="BN44" s="764">
        <v>9.3514149999999994</v>
      </c>
      <c r="BO44" s="764">
        <v>10.00902</v>
      </c>
      <c r="BP44" s="764">
        <v>10.394640000000001</v>
      </c>
      <c r="BQ44" s="764">
        <v>10.411530000000001</v>
      </c>
      <c r="BR44" s="764">
        <v>10.13762</v>
      </c>
      <c r="BS44" s="764">
        <v>9.5320940000000007</v>
      </c>
      <c r="BT44" s="764">
        <v>8.4728010000000005</v>
      </c>
      <c r="BU44" s="764">
        <v>6.933605</v>
      </c>
      <c r="BV44" s="764">
        <v>6.0892270000000002</v>
      </c>
    </row>
    <row r="45" spans="1:74" ht="12" customHeight="1" x14ac:dyDescent="0.25">
      <c r="A45" s="754" t="s">
        <v>1327</v>
      </c>
      <c r="B45" s="755" t="s">
        <v>1314</v>
      </c>
      <c r="C45" s="763">
        <v>0.53505419354999995</v>
      </c>
      <c r="D45" s="763">
        <v>0.43229857143</v>
      </c>
      <c r="E45" s="763">
        <v>0.44490645160999998</v>
      </c>
      <c r="F45" s="763">
        <v>0.47652499999999998</v>
      </c>
      <c r="G45" s="763">
        <v>0.34835903225999998</v>
      </c>
      <c r="H45" s="763">
        <v>0.42033266667000002</v>
      </c>
      <c r="I45" s="763">
        <v>0.35405612903</v>
      </c>
      <c r="J45" s="763">
        <v>0.27061612902999999</v>
      </c>
      <c r="K45" s="763">
        <v>0.33181500000000003</v>
      </c>
      <c r="L45" s="763">
        <v>0.50555258064999997</v>
      </c>
      <c r="M45" s="763">
        <v>0.64721533333000003</v>
      </c>
      <c r="N45" s="763">
        <v>0.47682193548000001</v>
      </c>
      <c r="O45" s="763">
        <v>0.51260032257999999</v>
      </c>
      <c r="P45" s="763">
        <v>0.49667214286</v>
      </c>
      <c r="Q45" s="763">
        <v>0.48248709677000001</v>
      </c>
      <c r="R45" s="763">
        <v>0.55633666667000004</v>
      </c>
      <c r="S45" s="763">
        <v>0.48252935483999998</v>
      </c>
      <c r="T45" s="763">
        <v>0.38999866666999999</v>
      </c>
      <c r="U45" s="763">
        <v>0.31913258065</v>
      </c>
      <c r="V45" s="763">
        <v>0.31800225805999999</v>
      </c>
      <c r="W45" s="763">
        <v>0.35388033333000002</v>
      </c>
      <c r="X45" s="763">
        <v>0.53250580645000001</v>
      </c>
      <c r="Y45" s="763">
        <v>0.61914400000000003</v>
      </c>
      <c r="Z45" s="763">
        <v>0.58741225805999997</v>
      </c>
      <c r="AA45" s="763">
        <v>0.62959290322999995</v>
      </c>
      <c r="AB45" s="763">
        <v>0.68251793103000002</v>
      </c>
      <c r="AC45" s="763">
        <v>0.63280677418999998</v>
      </c>
      <c r="AD45" s="763">
        <v>0.61140666666999999</v>
      </c>
      <c r="AE45" s="763">
        <v>0.51319612903</v>
      </c>
      <c r="AF45" s="763">
        <v>0.45366200000000001</v>
      </c>
      <c r="AG45" s="763">
        <v>0.42732129031999999</v>
      </c>
      <c r="AH45" s="763">
        <v>0.33860193548</v>
      </c>
      <c r="AI45" s="763">
        <v>0.43200933333000002</v>
      </c>
      <c r="AJ45" s="763">
        <v>0.56286354838999997</v>
      </c>
      <c r="AK45" s="763">
        <v>0.59405699999999995</v>
      </c>
      <c r="AL45" s="763">
        <v>0.75822935483999998</v>
      </c>
      <c r="AM45" s="763">
        <v>0.60415574193999999</v>
      </c>
      <c r="AN45" s="763">
        <v>0.67908489285999996</v>
      </c>
      <c r="AO45" s="763">
        <v>0.80871516128999998</v>
      </c>
      <c r="AP45" s="763">
        <v>0.74336876666999996</v>
      </c>
      <c r="AQ45" s="763">
        <v>0.66421258065</v>
      </c>
      <c r="AR45" s="763">
        <v>0.58808786667000001</v>
      </c>
      <c r="AS45" s="763">
        <v>0.39655622581</v>
      </c>
      <c r="AT45" s="763">
        <v>0.30916216129000001</v>
      </c>
      <c r="AU45" s="763">
        <v>0.51229446667</v>
      </c>
      <c r="AV45" s="763">
        <v>0.73258829031999995</v>
      </c>
      <c r="AW45" s="763">
        <v>0.75333586666999997</v>
      </c>
      <c r="AX45" s="763">
        <v>0.73460441934999998</v>
      </c>
      <c r="AY45" s="763">
        <v>0.79484229031999998</v>
      </c>
      <c r="AZ45" s="763">
        <v>0.81831132142999996</v>
      </c>
      <c r="BA45" s="763">
        <v>0.87900816129000003</v>
      </c>
      <c r="BB45" s="763">
        <v>0.84411633333000002</v>
      </c>
      <c r="BC45" s="763">
        <v>0.73071387096999996</v>
      </c>
      <c r="BD45" s="763">
        <v>0.71310309999999999</v>
      </c>
      <c r="BE45" s="763">
        <v>0.54393141935</v>
      </c>
      <c r="BF45" s="763">
        <v>0.58416267742000005</v>
      </c>
      <c r="BG45" s="763">
        <v>0.60258710000000004</v>
      </c>
      <c r="BH45" s="763">
        <v>0.73918099999999998</v>
      </c>
      <c r="BI45" s="763">
        <v>0.844109</v>
      </c>
      <c r="BJ45" s="767">
        <v>0.83197319999999997</v>
      </c>
      <c r="BK45" s="767">
        <v>0.88391509999999995</v>
      </c>
      <c r="BL45" s="767">
        <v>0.88342759999999998</v>
      </c>
      <c r="BM45" s="767">
        <v>0.88617590000000002</v>
      </c>
      <c r="BN45" s="767">
        <v>0.91109470000000004</v>
      </c>
      <c r="BO45" s="767">
        <v>0.87081470000000005</v>
      </c>
      <c r="BP45" s="767">
        <v>0.84896720000000003</v>
      </c>
      <c r="BQ45" s="767">
        <v>0.80651609999999996</v>
      </c>
      <c r="BR45" s="767">
        <v>0.7842268</v>
      </c>
      <c r="BS45" s="767">
        <v>0.81305000000000005</v>
      </c>
      <c r="BT45" s="767">
        <v>0.90566630000000004</v>
      </c>
      <c r="BU45" s="767">
        <v>0.98365469999999999</v>
      </c>
      <c r="BV45" s="767">
        <v>0.95489449999999998</v>
      </c>
    </row>
    <row r="46" spans="1:74" ht="12" customHeight="1" x14ac:dyDescent="0.25">
      <c r="A46" s="756"/>
      <c r="B46" s="759" t="s">
        <v>1335</v>
      </c>
      <c r="C46" s="757"/>
      <c r="D46" s="757"/>
      <c r="E46" s="757"/>
      <c r="F46" s="757"/>
      <c r="G46" s="757"/>
      <c r="H46" s="757"/>
      <c r="I46" s="757"/>
      <c r="J46" s="757"/>
      <c r="K46" s="757"/>
      <c r="L46" s="757"/>
      <c r="M46" s="757"/>
      <c r="N46" s="757"/>
      <c r="O46" s="757"/>
      <c r="P46" s="757"/>
      <c r="Q46" s="757"/>
      <c r="R46" s="758"/>
      <c r="S46" s="758"/>
      <c r="T46" s="758"/>
      <c r="U46" s="758"/>
      <c r="V46" s="758"/>
      <c r="W46" s="758"/>
      <c r="X46" s="758"/>
      <c r="Y46" s="758"/>
      <c r="Z46" s="758"/>
      <c r="AA46" s="758"/>
      <c r="AB46" s="758"/>
      <c r="AC46" s="758"/>
      <c r="AD46" s="758"/>
      <c r="AE46" s="758"/>
      <c r="AF46" s="758"/>
      <c r="AG46" s="758"/>
      <c r="AH46" s="758"/>
      <c r="AI46" s="758"/>
      <c r="AJ46" s="758"/>
      <c r="AK46" s="758"/>
      <c r="AL46" s="758"/>
      <c r="AM46" s="758"/>
      <c r="AN46" s="758"/>
      <c r="AO46" s="758"/>
      <c r="AP46" s="758"/>
      <c r="AQ46" s="758"/>
      <c r="AR46" s="758"/>
      <c r="AS46" s="758"/>
      <c r="AT46" s="758"/>
      <c r="AU46" s="758"/>
      <c r="AV46" s="758"/>
      <c r="AW46" s="758"/>
      <c r="AX46" s="758"/>
      <c r="AY46" s="758"/>
      <c r="AZ46" s="758"/>
      <c r="BA46" s="758"/>
      <c r="BB46" s="758"/>
      <c r="BC46" s="758"/>
      <c r="BD46" s="773"/>
      <c r="BE46" s="773"/>
      <c r="BF46" s="773"/>
      <c r="BG46" s="758"/>
      <c r="BH46" s="758"/>
      <c r="BI46" s="758"/>
      <c r="BJ46" s="758"/>
      <c r="BK46" s="758"/>
      <c r="BL46" s="758"/>
      <c r="BM46" s="758"/>
      <c r="BN46" s="758"/>
      <c r="BO46" s="758"/>
      <c r="BP46" s="758"/>
      <c r="BQ46" s="758"/>
      <c r="BR46" s="758"/>
      <c r="BS46" s="758"/>
      <c r="BT46" s="758"/>
      <c r="BU46" s="758"/>
      <c r="BV46" s="758"/>
    </row>
    <row r="47" spans="1:74" ht="12" customHeight="1" x14ac:dyDescent="0.25">
      <c r="A47" s="750"/>
      <c r="B47" s="745" t="s">
        <v>1332</v>
      </c>
      <c r="C47" s="745"/>
      <c r="D47" s="745"/>
      <c r="E47" s="745"/>
      <c r="F47" s="745"/>
      <c r="G47" s="745"/>
      <c r="H47" s="745"/>
      <c r="I47" s="745"/>
      <c r="J47" s="745"/>
      <c r="K47" s="745"/>
      <c r="L47" s="745"/>
      <c r="M47" s="745"/>
      <c r="N47" s="745"/>
      <c r="O47" s="745"/>
      <c r="P47" s="745"/>
      <c r="Q47" s="745"/>
    </row>
    <row r="48" spans="1:74" ht="12" customHeight="1" x14ac:dyDescent="0.25">
      <c r="A48" s="750"/>
      <c r="B48" s="745" t="s">
        <v>1328</v>
      </c>
      <c r="C48" s="745"/>
      <c r="D48" s="745"/>
      <c r="E48" s="745"/>
      <c r="F48" s="745"/>
      <c r="G48" s="745"/>
      <c r="H48" s="745"/>
      <c r="I48" s="745"/>
      <c r="J48" s="745"/>
      <c r="K48" s="745"/>
      <c r="L48" s="745"/>
      <c r="M48" s="745"/>
      <c r="N48" s="745"/>
      <c r="O48" s="745"/>
      <c r="P48" s="745"/>
      <c r="Q48" s="745"/>
    </row>
    <row r="49" spans="1:17" ht="12" customHeight="1" x14ac:dyDescent="0.25">
      <c r="A49" s="750"/>
      <c r="B49" s="745" t="s">
        <v>1329</v>
      </c>
      <c r="C49" s="745"/>
      <c r="D49" s="745"/>
      <c r="E49" s="745"/>
      <c r="F49" s="745"/>
      <c r="G49" s="745"/>
      <c r="H49" s="745"/>
      <c r="I49" s="745"/>
      <c r="J49" s="745"/>
      <c r="K49" s="745"/>
      <c r="L49" s="745"/>
      <c r="M49" s="745"/>
      <c r="N49" s="745"/>
      <c r="O49" s="745"/>
      <c r="P49" s="745"/>
      <c r="Q49" s="745"/>
    </row>
    <row r="50" spans="1:17" ht="12" customHeight="1" x14ac:dyDescent="0.25">
      <c r="A50" s="750"/>
      <c r="B50" s="745" t="s">
        <v>1330</v>
      </c>
      <c r="C50" s="745"/>
      <c r="D50" s="745"/>
      <c r="E50" s="745"/>
      <c r="F50" s="745"/>
      <c r="G50" s="745"/>
      <c r="H50" s="745"/>
      <c r="I50" s="745"/>
      <c r="J50" s="745"/>
      <c r="K50" s="745"/>
      <c r="L50" s="745"/>
      <c r="M50" s="745"/>
      <c r="N50" s="745"/>
      <c r="O50" s="745"/>
      <c r="P50" s="745"/>
      <c r="Q50" s="745"/>
    </row>
    <row r="51" spans="1:17" ht="12" customHeight="1" x14ac:dyDescent="0.25">
      <c r="A51" s="750"/>
      <c r="B51" s="745" t="s">
        <v>1331</v>
      </c>
      <c r="C51" s="745"/>
      <c r="D51" s="745"/>
      <c r="E51" s="745"/>
      <c r="F51" s="745"/>
      <c r="G51" s="745"/>
      <c r="H51" s="745"/>
      <c r="I51" s="745"/>
      <c r="J51" s="745"/>
      <c r="K51" s="745"/>
      <c r="L51" s="745"/>
      <c r="M51" s="745"/>
      <c r="N51" s="745"/>
      <c r="O51" s="745"/>
      <c r="P51" s="745"/>
      <c r="Q51" s="745"/>
    </row>
    <row r="52" spans="1:17" ht="12" customHeight="1" x14ac:dyDescent="0.25">
      <c r="A52" s="750"/>
      <c r="B52" s="745" t="s">
        <v>1333</v>
      </c>
      <c r="C52" s="745"/>
      <c r="D52" s="745"/>
      <c r="E52" s="745"/>
      <c r="F52" s="745"/>
      <c r="G52" s="745"/>
      <c r="H52" s="745"/>
      <c r="I52" s="745"/>
      <c r="J52" s="745"/>
      <c r="K52" s="745"/>
      <c r="L52" s="745"/>
      <c r="M52" s="745"/>
      <c r="N52" s="745"/>
      <c r="O52" s="745"/>
      <c r="P52" s="745"/>
      <c r="Q52" s="745"/>
    </row>
    <row r="53" spans="1:17" ht="12" customHeight="1" x14ac:dyDescent="0.25">
      <c r="A53" s="750"/>
      <c r="B53" s="745" t="s">
        <v>1042</v>
      </c>
      <c r="C53" s="745"/>
      <c r="D53" s="745"/>
      <c r="E53" s="745"/>
      <c r="F53" s="745"/>
      <c r="G53" s="745"/>
      <c r="H53" s="745"/>
      <c r="I53" s="745"/>
      <c r="J53" s="745"/>
      <c r="K53" s="745"/>
      <c r="L53" s="745"/>
      <c r="M53" s="745"/>
      <c r="N53" s="745"/>
      <c r="O53" s="745"/>
      <c r="P53" s="745"/>
      <c r="Q53" s="745"/>
    </row>
    <row r="54" spans="1:17" ht="12" customHeight="1" x14ac:dyDescent="0.25">
      <c r="A54" s="750"/>
      <c r="B54" s="745" t="s">
        <v>1334</v>
      </c>
      <c r="C54" s="745"/>
      <c r="D54" s="745"/>
      <c r="E54" s="745"/>
      <c r="F54" s="745"/>
      <c r="G54" s="745"/>
      <c r="H54" s="745"/>
      <c r="I54" s="745"/>
      <c r="J54" s="745"/>
      <c r="K54" s="745"/>
      <c r="L54" s="745"/>
      <c r="M54" s="745"/>
      <c r="N54" s="745"/>
      <c r="O54" s="745"/>
      <c r="P54" s="745"/>
      <c r="Q54" s="745"/>
    </row>
  </sheetData>
  <mergeCells count="7">
    <mergeCell ref="A1:A2"/>
    <mergeCell ref="BK3:BV3"/>
    <mergeCell ref="C3:N3"/>
    <mergeCell ref="O3:Z3"/>
    <mergeCell ref="AA3:AL3"/>
    <mergeCell ref="AM3:AX3"/>
    <mergeCell ref="AY3:BJ3"/>
  </mergeCells>
  <hyperlinks>
    <hyperlink ref="A1:A2" location="Contents!A1" display="Table of Contents"/>
  </hyperlinks>
  <pageMargins left="0.7" right="0.7" top="0.75" bottom="0.75" header="0.3" footer="0.3"/>
  <pageSetup orientation="portrait" verticalDpi="599"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T5" transitionEvaluation="1" transitionEntry="1" codeName="Sheet6">
    <pageSetUpPr fitToPage="1"/>
  </sheetPr>
  <dimension ref="A1:BV160"/>
  <sheetViews>
    <sheetView showGridLines="0" workbookViewId="0">
      <pane xSplit="2" ySplit="4" topLeftCell="AT5" activePane="bottomRight" state="frozen"/>
      <selection activeCell="BF63" sqref="BF63"/>
      <selection pane="topRight" activeCell="BF63" sqref="BF63"/>
      <selection pane="bottomLeft" activeCell="BF63" sqref="BF63"/>
      <selection pane="bottomRight" activeCell="BI7" sqref="BI7:BI69"/>
    </sheetView>
  </sheetViews>
  <sheetFormatPr defaultColWidth="9.5703125" defaultRowHeight="11.25" x14ac:dyDescent="0.2"/>
  <cols>
    <col min="1" max="1" width="8.42578125" style="135" customWidth="1"/>
    <col min="2" max="2" width="42.5703125" style="135" customWidth="1"/>
    <col min="3" max="50" width="7.42578125" style="135" customWidth="1"/>
    <col min="51" max="55" width="7.42578125" style="359" customWidth="1"/>
    <col min="56" max="58" width="7.42578125" style="716" customWidth="1"/>
    <col min="59" max="62" width="7.42578125" style="359" customWidth="1"/>
    <col min="63" max="74" width="7.42578125" style="135" customWidth="1"/>
    <col min="75" max="16384" width="9.5703125" style="135"/>
  </cols>
  <sheetData>
    <row r="1" spans="1:74" ht="13.35" customHeight="1" x14ac:dyDescent="0.2">
      <c r="A1" s="795" t="s">
        <v>992</v>
      </c>
      <c r="B1" s="854" t="s">
        <v>1366</v>
      </c>
      <c r="C1" s="855"/>
      <c r="D1" s="855"/>
      <c r="E1" s="855"/>
      <c r="F1" s="855"/>
      <c r="G1" s="855"/>
      <c r="H1" s="855"/>
      <c r="I1" s="855"/>
      <c r="J1" s="855"/>
      <c r="K1" s="855"/>
      <c r="L1" s="855"/>
      <c r="M1" s="855"/>
      <c r="N1" s="855"/>
      <c r="O1" s="855"/>
      <c r="P1" s="855"/>
      <c r="Q1" s="855"/>
      <c r="R1" s="855"/>
      <c r="S1" s="855"/>
      <c r="T1" s="855"/>
      <c r="U1" s="855"/>
      <c r="V1" s="855"/>
      <c r="W1" s="855"/>
      <c r="X1" s="855"/>
      <c r="Y1" s="855"/>
      <c r="Z1" s="855"/>
      <c r="AA1" s="855"/>
      <c r="AB1" s="855"/>
      <c r="AC1" s="855"/>
      <c r="AD1" s="855"/>
      <c r="AE1" s="855"/>
      <c r="AF1" s="855"/>
      <c r="AG1" s="855"/>
      <c r="AH1" s="855"/>
      <c r="AI1" s="855"/>
      <c r="AJ1" s="855"/>
      <c r="AK1" s="855"/>
      <c r="AL1" s="855"/>
      <c r="AM1" s="260"/>
    </row>
    <row r="2" spans="1:74" s="47" customFormat="1" ht="12.75" x14ac:dyDescent="0.2">
      <c r="A2" s="796"/>
      <c r="B2" s="541" t="str">
        <f>"U.S. Energy Information Administration  |  Short-Term Energy Outlook  - "&amp;Dates!D1</f>
        <v>U.S. Energy Information Administration  |  Short-Term Energy Outlook  - December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1"/>
      <c r="AY2" s="408"/>
      <c r="AZ2" s="408"/>
      <c r="BA2" s="408"/>
      <c r="BB2" s="408"/>
      <c r="BC2" s="408"/>
      <c r="BD2" s="659"/>
      <c r="BE2" s="659"/>
      <c r="BF2" s="659"/>
      <c r="BG2" s="408"/>
      <c r="BH2" s="408"/>
      <c r="BI2" s="408"/>
      <c r="BJ2" s="408"/>
    </row>
    <row r="3" spans="1:74" s="12" customFormat="1" ht="12.75" x14ac:dyDescent="0.2">
      <c r="A3" s="14"/>
      <c r="B3" s="15"/>
      <c r="C3" s="804">
        <f>Dates!D3</f>
        <v>2014</v>
      </c>
      <c r="D3" s="800"/>
      <c r="E3" s="800"/>
      <c r="F3" s="800"/>
      <c r="G3" s="800"/>
      <c r="H3" s="800"/>
      <c r="I3" s="800"/>
      <c r="J3" s="800"/>
      <c r="K3" s="800"/>
      <c r="L3" s="800"/>
      <c r="M3" s="800"/>
      <c r="N3" s="801"/>
      <c r="O3" s="804">
        <f>C3+1</f>
        <v>2015</v>
      </c>
      <c r="P3" s="805"/>
      <c r="Q3" s="805"/>
      <c r="R3" s="805"/>
      <c r="S3" s="805"/>
      <c r="T3" s="805"/>
      <c r="U3" s="805"/>
      <c r="V3" s="805"/>
      <c r="W3" s="805"/>
      <c r="X3" s="800"/>
      <c r="Y3" s="800"/>
      <c r="Z3" s="801"/>
      <c r="AA3" s="797">
        <f>O3+1</f>
        <v>2016</v>
      </c>
      <c r="AB3" s="800"/>
      <c r="AC3" s="800"/>
      <c r="AD3" s="800"/>
      <c r="AE3" s="800"/>
      <c r="AF3" s="800"/>
      <c r="AG3" s="800"/>
      <c r="AH3" s="800"/>
      <c r="AI3" s="800"/>
      <c r="AJ3" s="800"/>
      <c r="AK3" s="800"/>
      <c r="AL3" s="801"/>
      <c r="AM3" s="797">
        <f>AA3+1</f>
        <v>2017</v>
      </c>
      <c r="AN3" s="800"/>
      <c r="AO3" s="800"/>
      <c r="AP3" s="800"/>
      <c r="AQ3" s="800"/>
      <c r="AR3" s="800"/>
      <c r="AS3" s="800"/>
      <c r="AT3" s="800"/>
      <c r="AU3" s="800"/>
      <c r="AV3" s="800"/>
      <c r="AW3" s="800"/>
      <c r="AX3" s="801"/>
      <c r="AY3" s="797">
        <f>AM3+1</f>
        <v>2018</v>
      </c>
      <c r="AZ3" s="798"/>
      <c r="BA3" s="798"/>
      <c r="BB3" s="798"/>
      <c r="BC3" s="798"/>
      <c r="BD3" s="798"/>
      <c r="BE3" s="798"/>
      <c r="BF3" s="798"/>
      <c r="BG3" s="798"/>
      <c r="BH3" s="798"/>
      <c r="BI3" s="798"/>
      <c r="BJ3" s="799"/>
      <c r="BK3" s="797">
        <f>AY3+1</f>
        <v>2019</v>
      </c>
      <c r="BL3" s="800"/>
      <c r="BM3" s="800"/>
      <c r="BN3" s="800"/>
      <c r="BO3" s="800"/>
      <c r="BP3" s="800"/>
      <c r="BQ3" s="800"/>
      <c r="BR3" s="800"/>
      <c r="BS3" s="800"/>
      <c r="BT3" s="800"/>
      <c r="BU3" s="800"/>
      <c r="BV3" s="801"/>
    </row>
    <row r="4" spans="1:74" s="12" customFormat="1" x14ac:dyDescent="0.2">
      <c r="A4" s="16"/>
      <c r="B4" s="17"/>
      <c r="C4" s="18" t="s">
        <v>605</v>
      </c>
      <c r="D4" s="18" t="s">
        <v>606</v>
      </c>
      <c r="E4" s="18" t="s">
        <v>607</v>
      </c>
      <c r="F4" s="18" t="s">
        <v>608</v>
      </c>
      <c r="G4" s="18" t="s">
        <v>609</v>
      </c>
      <c r="H4" s="18" t="s">
        <v>610</v>
      </c>
      <c r="I4" s="18" t="s">
        <v>611</v>
      </c>
      <c r="J4" s="18" t="s">
        <v>612</v>
      </c>
      <c r="K4" s="18" t="s">
        <v>613</v>
      </c>
      <c r="L4" s="18" t="s">
        <v>614</v>
      </c>
      <c r="M4" s="18" t="s">
        <v>615</v>
      </c>
      <c r="N4" s="18" t="s">
        <v>616</v>
      </c>
      <c r="O4" s="18" t="s">
        <v>605</v>
      </c>
      <c r="P4" s="18" t="s">
        <v>606</v>
      </c>
      <c r="Q4" s="18" t="s">
        <v>607</v>
      </c>
      <c r="R4" s="18" t="s">
        <v>608</v>
      </c>
      <c r="S4" s="18" t="s">
        <v>609</v>
      </c>
      <c r="T4" s="18" t="s">
        <v>610</v>
      </c>
      <c r="U4" s="18" t="s">
        <v>611</v>
      </c>
      <c r="V4" s="18" t="s">
        <v>612</v>
      </c>
      <c r="W4" s="18" t="s">
        <v>613</v>
      </c>
      <c r="X4" s="18" t="s">
        <v>614</v>
      </c>
      <c r="Y4" s="18" t="s">
        <v>615</v>
      </c>
      <c r="Z4" s="18" t="s">
        <v>616</v>
      </c>
      <c r="AA4" s="18" t="s">
        <v>605</v>
      </c>
      <c r="AB4" s="18" t="s">
        <v>606</v>
      </c>
      <c r="AC4" s="18" t="s">
        <v>607</v>
      </c>
      <c r="AD4" s="18" t="s">
        <v>608</v>
      </c>
      <c r="AE4" s="18" t="s">
        <v>609</v>
      </c>
      <c r="AF4" s="18" t="s">
        <v>610</v>
      </c>
      <c r="AG4" s="18" t="s">
        <v>611</v>
      </c>
      <c r="AH4" s="18" t="s">
        <v>612</v>
      </c>
      <c r="AI4" s="18" t="s">
        <v>613</v>
      </c>
      <c r="AJ4" s="18" t="s">
        <v>614</v>
      </c>
      <c r="AK4" s="18" t="s">
        <v>615</v>
      </c>
      <c r="AL4" s="18" t="s">
        <v>616</v>
      </c>
      <c r="AM4" s="18" t="s">
        <v>605</v>
      </c>
      <c r="AN4" s="18" t="s">
        <v>606</v>
      </c>
      <c r="AO4" s="18" t="s">
        <v>607</v>
      </c>
      <c r="AP4" s="18" t="s">
        <v>608</v>
      </c>
      <c r="AQ4" s="18" t="s">
        <v>609</v>
      </c>
      <c r="AR4" s="18" t="s">
        <v>610</v>
      </c>
      <c r="AS4" s="18" t="s">
        <v>611</v>
      </c>
      <c r="AT4" s="18" t="s">
        <v>612</v>
      </c>
      <c r="AU4" s="18" t="s">
        <v>613</v>
      </c>
      <c r="AV4" s="18" t="s">
        <v>614</v>
      </c>
      <c r="AW4" s="18" t="s">
        <v>615</v>
      </c>
      <c r="AX4" s="18" t="s">
        <v>616</v>
      </c>
      <c r="AY4" s="18" t="s">
        <v>605</v>
      </c>
      <c r="AZ4" s="18" t="s">
        <v>606</v>
      </c>
      <c r="BA4" s="18" t="s">
        <v>607</v>
      </c>
      <c r="BB4" s="18" t="s">
        <v>608</v>
      </c>
      <c r="BC4" s="18" t="s">
        <v>609</v>
      </c>
      <c r="BD4" s="18" t="s">
        <v>610</v>
      </c>
      <c r="BE4" s="18" t="s">
        <v>611</v>
      </c>
      <c r="BF4" s="18" t="s">
        <v>612</v>
      </c>
      <c r="BG4" s="18" t="s">
        <v>613</v>
      </c>
      <c r="BH4" s="18" t="s">
        <v>614</v>
      </c>
      <c r="BI4" s="18" t="s">
        <v>615</v>
      </c>
      <c r="BJ4" s="18" t="s">
        <v>616</v>
      </c>
      <c r="BK4" s="18" t="s">
        <v>605</v>
      </c>
      <c r="BL4" s="18" t="s">
        <v>606</v>
      </c>
      <c r="BM4" s="18" t="s">
        <v>607</v>
      </c>
      <c r="BN4" s="18" t="s">
        <v>608</v>
      </c>
      <c r="BO4" s="18" t="s">
        <v>609</v>
      </c>
      <c r="BP4" s="18" t="s">
        <v>610</v>
      </c>
      <c r="BQ4" s="18" t="s">
        <v>611</v>
      </c>
      <c r="BR4" s="18" t="s">
        <v>612</v>
      </c>
      <c r="BS4" s="18" t="s">
        <v>613</v>
      </c>
      <c r="BT4" s="18" t="s">
        <v>614</v>
      </c>
      <c r="BU4" s="18" t="s">
        <v>615</v>
      </c>
      <c r="BV4" s="18" t="s">
        <v>616</v>
      </c>
    </row>
    <row r="5" spans="1:74" ht="11.1" customHeight="1" x14ac:dyDescent="0.2">
      <c r="A5" s="140"/>
      <c r="B5" s="136" t="s">
        <v>987</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419"/>
      <c r="AZ5" s="419"/>
      <c r="BA5" s="419"/>
      <c r="BB5" s="419"/>
      <c r="BC5" s="419"/>
      <c r="BD5" s="717"/>
      <c r="BE5" s="717"/>
      <c r="BF5" s="717"/>
      <c r="BG5" s="717"/>
      <c r="BH5" s="717"/>
      <c r="BI5" s="717"/>
      <c r="BJ5" s="419"/>
      <c r="BK5" s="419"/>
      <c r="BL5" s="419"/>
      <c r="BM5" s="419"/>
      <c r="BN5" s="419"/>
      <c r="BO5" s="419"/>
      <c r="BP5" s="419"/>
      <c r="BQ5" s="419"/>
      <c r="BR5" s="419"/>
      <c r="BS5" s="419"/>
      <c r="BT5" s="419"/>
      <c r="BU5" s="419"/>
      <c r="BV5" s="419"/>
    </row>
    <row r="6" spans="1:74" ht="11.1" customHeight="1" x14ac:dyDescent="0.2">
      <c r="A6" s="140"/>
      <c r="B6" s="36" t="s">
        <v>693</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420"/>
      <c r="AZ6" s="420"/>
      <c r="BA6" s="420"/>
      <c r="BB6" s="420"/>
      <c r="BC6" s="420"/>
      <c r="BD6" s="545"/>
      <c r="BE6" s="545"/>
      <c r="BF6" s="545"/>
      <c r="BG6" s="545"/>
      <c r="BH6" s="545"/>
      <c r="BI6" s="545"/>
      <c r="BJ6" s="420"/>
      <c r="BK6" s="420"/>
      <c r="BL6" s="420"/>
      <c r="BM6" s="420"/>
      <c r="BN6" s="420"/>
      <c r="BO6" s="420"/>
      <c r="BP6" s="420"/>
      <c r="BQ6" s="420"/>
      <c r="BR6" s="420"/>
      <c r="BS6" s="420"/>
      <c r="BT6" s="420"/>
      <c r="BU6" s="420"/>
      <c r="BV6" s="420"/>
    </row>
    <row r="7" spans="1:74" ht="11.1" customHeight="1" x14ac:dyDescent="0.2">
      <c r="A7" s="140" t="s">
        <v>694</v>
      </c>
      <c r="B7" s="39" t="s">
        <v>1362</v>
      </c>
      <c r="C7" s="240">
        <v>16598.588778000001</v>
      </c>
      <c r="D7" s="240">
        <v>16612.423111</v>
      </c>
      <c r="E7" s="240">
        <v>16654.076110999998</v>
      </c>
      <c r="F7" s="240">
        <v>16761.373259</v>
      </c>
      <c r="G7" s="240">
        <v>16830.294481000001</v>
      </c>
      <c r="H7" s="240">
        <v>16898.665259000001</v>
      </c>
      <c r="I7" s="240">
        <v>16983.986926000001</v>
      </c>
      <c r="J7" s="240">
        <v>17038.130815</v>
      </c>
      <c r="K7" s="240">
        <v>17078.598258999999</v>
      </c>
      <c r="L7" s="240">
        <v>17078.202000000001</v>
      </c>
      <c r="M7" s="240">
        <v>17111.706999999999</v>
      </c>
      <c r="N7" s="240">
        <v>17151.925999999999</v>
      </c>
      <c r="O7" s="240">
        <v>17207.590852000001</v>
      </c>
      <c r="P7" s="240">
        <v>17254.688963000001</v>
      </c>
      <c r="Q7" s="240">
        <v>17301.952184999998</v>
      </c>
      <c r="R7" s="240">
        <v>17364.491333000002</v>
      </c>
      <c r="S7" s="240">
        <v>17400.751667</v>
      </c>
      <c r="T7" s="240">
        <v>17425.844000000001</v>
      </c>
      <c r="U7" s="240">
        <v>17428.485074</v>
      </c>
      <c r="V7" s="240">
        <v>17439.703851999999</v>
      </c>
      <c r="W7" s="240">
        <v>17448.217074</v>
      </c>
      <c r="X7" s="240">
        <v>17443.050519</v>
      </c>
      <c r="Y7" s="240">
        <v>17454.383296</v>
      </c>
      <c r="Z7" s="240">
        <v>17471.241184999999</v>
      </c>
      <c r="AA7" s="240">
        <v>17496.255741000001</v>
      </c>
      <c r="AB7" s="240">
        <v>17522.190184999999</v>
      </c>
      <c r="AC7" s="240">
        <v>17551.676073999999</v>
      </c>
      <c r="AD7" s="240">
        <v>17591.655037</v>
      </c>
      <c r="AE7" s="240">
        <v>17623.037593000001</v>
      </c>
      <c r="AF7" s="240">
        <v>17652.765370000001</v>
      </c>
      <c r="AG7" s="240">
        <v>17679.630369999999</v>
      </c>
      <c r="AH7" s="240">
        <v>17706.954592999999</v>
      </c>
      <c r="AI7" s="240">
        <v>17733.530037</v>
      </c>
      <c r="AJ7" s="240">
        <v>17758.157147999998</v>
      </c>
      <c r="AK7" s="240">
        <v>17784.134704</v>
      </c>
      <c r="AL7" s="240">
        <v>17810.263147999998</v>
      </c>
      <c r="AM7" s="240">
        <v>17828.848999999998</v>
      </c>
      <c r="AN7" s="240">
        <v>17861.049332999999</v>
      </c>
      <c r="AO7" s="240">
        <v>17899.170666999999</v>
      </c>
      <c r="AP7" s="240">
        <v>17952.060851999999</v>
      </c>
      <c r="AQ7" s="240">
        <v>17995.388296000001</v>
      </c>
      <c r="AR7" s="240">
        <v>18038.000852000001</v>
      </c>
      <c r="AS7" s="240">
        <v>18082.319852000001</v>
      </c>
      <c r="AT7" s="240">
        <v>18121.68663</v>
      </c>
      <c r="AU7" s="240">
        <v>18158.522518999998</v>
      </c>
      <c r="AV7" s="240">
        <v>18189.854480999998</v>
      </c>
      <c r="AW7" s="240">
        <v>18223.858370000002</v>
      </c>
      <c r="AX7" s="240">
        <v>18257.561148000001</v>
      </c>
      <c r="AY7" s="240">
        <v>18277.612000000001</v>
      </c>
      <c r="AZ7" s="240">
        <v>18320.725666999999</v>
      </c>
      <c r="BA7" s="240">
        <v>18373.551332999999</v>
      </c>
      <c r="BB7" s="240">
        <v>18453.140852</v>
      </c>
      <c r="BC7" s="240">
        <v>18512.601630000001</v>
      </c>
      <c r="BD7" s="240">
        <v>18568.985519000002</v>
      </c>
      <c r="BE7" s="240">
        <v>18622.292518999999</v>
      </c>
      <c r="BF7" s="240">
        <v>18672.522629999999</v>
      </c>
      <c r="BG7" s="240">
        <v>18719.675852</v>
      </c>
      <c r="BH7" s="240">
        <v>18757.117963000001</v>
      </c>
      <c r="BI7" s="240">
        <v>18799.963073999999</v>
      </c>
      <c r="BJ7" s="333">
        <v>18842.830000000002</v>
      </c>
      <c r="BK7" s="333">
        <v>18885.48</v>
      </c>
      <c r="BL7" s="333">
        <v>18928.560000000001</v>
      </c>
      <c r="BM7" s="333">
        <v>18971.84</v>
      </c>
      <c r="BN7" s="333">
        <v>19016.490000000002</v>
      </c>
      <c r="BO7" s="333">
        <v>19059.28</v>
      </c>
      <c r="BP7" s="333">
        <v>19101.38</v>
      </c>
      <c r="BQ7" s="333">
        <v>19143.509999999998</v>
      </c>
      <c r="BR7" s="333">
        <v>19183.689999999999</v>
      </c>
      <c r="BS7" s="333">
        <v>19222.650000000001</v>
      </c>
      <c r="BT7" s="333">
        <v>19261.77</v>
      </c>
      <c r="BU7" s="333">
        <v>19297.23</v>
      </c>
      <c r="BV7" s="333">
        <v>19330.41</v>
      </c>
    </row>
    <row r="8" spans="1:74" ht="11.1" customHeight="1" x14ac:dyDescent="0.2">
      <c r="A8" s="140"/>
      <c r="B8" s="36" t="s">
        <v>1018</v>
      </c>
      <c r="C8" s="240"/>
      <c r="D8" s="240"/>
      <c r="E8" s="240"/>
      <c r="F8" s="240"/>
      <c r="G8" s="240"/>
      <c r="H8" s="240"/>
      <c r="I8" s="240"/>
      <c r="J8" s="240"/>
      <c r="K8" s="240"/>
      <c r="L8" s="240"/>
      <c r="M8" s="240"/>
      <c r="N8" s="240"/>
      <c r="O8" s="240"/>
      <c r="P8" s="240"/>
      <c r="Q8" s="240"/>
      <c r="R8" s="240"/>
      <c r="S8" s="240"/>
      <c r="T8" s="240"/>
      <c r="U8" s="240"/>
      <c r="V8" s="240"/>
      <c r="W8" s="240"/>
      <c r="X8" s="240"/>
      <c r="Y8" s="240"/>
      <c r="Z8" s="240"/>
      <c r="AA8" s="240"/>
      <c r="AB8" s="240"/>
      <c r="AC8" s="240"/>
      <c r="AD8" s="240"/>
      <c r="AE8" s="240"/>
      <c r="AF8" s="240"/>
      <c r="AG8" s="240"/>
      <c r="AH8" s="240"/>
      <c r="AI8" s="240"/>
      <c r="AJ8" s="240"/>
      <c r="AK8" s="240"/>
      <c r="AL8" s="240"/>
      <c r="AM8" s="240"/>
      <c r="AN8" s="240"/>
      <c r="AO8" s="240"/>
      <c r="AP8" s="240"/>
      <c r="AQ8" s="240"/>
      <c r="AR8" s="240"/>
      <c r="AS8" s="240"/>
      <c r="AT8" s="240"/>
      <c r="AU8" s="240"/>
      <c r="AV8" s="240"/>
      <c r="AW8" s="240"/>
      <c r="AX8" s="240"/>
      <c r="AY8" s="240"/>
      <c r="AZ8" s="240"/>
      <c r="BA8" s="240"/>
      <c r="BB8" s="240"/>
      <c r="BC8" s="240"/>
      <c r="BD8" s="240"/>
      <c r="BE8" s="240"/>
      <c r="BF8" s="240"/>
      <c r="BG8" s="240"/>
      <c r="BH8" s="240"/>
      <c r="BI8" s="240"/>
      <c r="BJ8" s="333"/>
      <c r="BK8" s="333"/>
      <c r="BL8" s="333"/>
      <c r="BM8" s="333"/>
      <c r="BN8" s="333"/>
      <c r="BO8" s="333"/>
      <c r="BP8" s="333"/>
      <c r="BQ8" s="333"/>
      <c r="BR8" s="333"/>
      <c r="BS8" s="333"/>
      <c r="BT8" s="333"/>
      <c r="BU8" s="333"/>
      <c r="BV8" s="333"/>
    </row>
    <row r="9" spans="1:74" ht="11.1" customHeight="1" x14ac:dyDescent="0.2">
      <c r="A9" s="140" t="s">
        <v>1019</v>
      </c>
      <c r="B9" s="39" t="s">
        <v>1362</v>
      </c>
      <c r="C9" s="240">
        <v>11257.6</v>
      </c>
      <c r="D9" s="240">
        <v>11306.2</v>
      </c>
      <c r="E9" s="240">
        <v>11358</v>
      </c>
      <c r="F9" s="240">
        <v>11392.6</v>
      </c>
      <c r="G9" s="240">
        <v>11420.6</v>
      </c>
      <c r="H9" s="240">
        <v>11472.9</v>
      </c>
      <c r="I9" s="240">
        <v>11496.4</v>
      </c>
      <c r="J9" s="240">
        <v>11578.7</v>
      </c>
      <c r="K9" s="240">
        <v>11587.5</v>
      </c>
      <c r="L9" s="240">
        <v>11654</v>
      </c>
      <c r="M9" s="240">
        <v>11687.6</v>
      </c>
      <c r="N9" s="240">
        <v>11719.8</v>
      </c>
      <c r="O9" s="240">
        <v>11759</v>
      </c>
      <c r="P9" s="240">
        <v>11778.8</v>
      </c>
      <c r="Q9" s="240">
        <v>11827.3</v>
      </c>
      <c r="R9" s="240">
        <v>11854.5</v>
      </c>
      <c r="S9" s="240">
        <v>11897.2</v>
      </c>
      <c r="T9" s="240">
        <v>11910.8</v>
      </c>
      <c r="U9" s="240">
        <v>11943.4</v>
      </c>
      <c r="V9" s="240">
        <v>11978.6</v>
      </c>
      <c r="W9" s="240">
        <v>11993.9</v>
      </c>
      <c r="X9" s="240">
        <v>12016.3</v>
      </c>
      <c r="Y9" s="240">
        <v>12037.4</v>
      </c>
      <c r="Z9" s="240">
        <v>12065.2</v>
      </c>
      <c r="AA9" s="240">
        <v>12067.6</v>
      </c>
      <c r="AB9" s="240">
        <v>12144</v>
      </c>
      <c r="AC9" s="240">
        <v>12123.7</v>
      </c>
      <c r="AD9" s="240">
        <v>12178</v>
      </c>
      <c r="AE9" s="240">
        <v>12206.7</v>
      </c>
      <c r="AF9" s="240">
        <v>12257.7</v>
      </c>
      <c r="AG9" s="240">
        <v>12260.1</v>
      </c>
      <c r="AH9" s="240">
        <v>12289</v>
      </c>
      <c r="AI9" s="240">
        <v>12333.8</v>
      </c>
      <c r="AJ9" s="240">
        <v>12343.8</v>
      </c>
      <c r="AK9" s="240">
        <v>12369.8</v>
      </c>
      <c r="AL9" s="240">
        <v>12404.6</v>
      </c>
      <c r="AM9" s="240">
        <v>12409.6</v>
      </c>
      <c r="AN9" s="240">
        <v>12390.9</v>
      </c>
      <c r="AO9" s="240">
        <v>12482.5</v>
      </c>
      <c r="AP9" s="240">
        <v>12492.3</v>
      </c>
      <c r="AQ9" s="240">
        <v>12515.9</v>
      </c>
      <c r="AR9" s="240">
        <v>12539.3</v>
      </c>
      <c r="AS9" s="240">
        <v>12555.6</v>
      </c>
      <c r="AT9" s="240">
        <v>12570.7</v>
      </c>
      <c r="AU9" s="240">
        <v>12628.4</v>
      </c>
      <c r="AV9" s="240">
        <v>12662.3</v>
      </c>
      <c r="AW9" s="240">
        <v>12721.2</v>
      </c>
      <c r="AX9" s="240">
        <v>12735.6</v>
      </c>
      <c r="AY9" s="240">
        <v>12721</v>
      </c>
      <c r="AZ9" s="240">
        <v>12687.8</v>
      </c>
      <c r="BA9" s="240">
        <v>12759.8</v>
      </c>
      <c r="BB9" s="240">
        <v>12799.2</v>
      </c>
      <c r="BC9" s="240">
        <v>12842.8</v>
      </c>
      <c r="BD9" s="240">
        <v>12884.1</v>
      </c>
      <c r="BE9" s="240">
        <v>12926.8</v>
      </c>
      <c r="BF9" s="240">
        <v>12972.8</v>
      </c>
      <c r="BG9" s="240">
        <v>13006</v>
      </c>
      <c r="BH9" s="240">
        <v>13027.964593000001</v>
      </c>
      <c r="BI9" s="240">
        <v>13058.976148</v>
      </c>
      <c r="BJ9" s="333">
        <v>13090.77</v>
      </c>
      <c r="BK9" s="333">
        <v>13124.48</v>
      </c>
      <c r="BL9" s="333">
        <v>13156.96</v>
      </c>
      <c r="BM9" s="333">
        <v>13189.36</v>
      </c>
      <c r="BN9" s="333">
        <v>13221.9</v>
      </c>
      <c r="BO9" s="333">
        <v>13253.94</v>
      </c>
      <c r="BP9" s="333">
        <v>13285.72</v>
      </c>
      <c r="BQ9" s="333">
        <v>13317.92</v>
      </c>
      <c r="BR9" s="333">
        <v>13348.66</v>
      </c>
      <c r="BS9" s="333">
        <v>13378.63</v>
      </c>
      <c r="BT9" s="333">
        <v>13408.08</v>
      </c>
      <c r="BU9" s="333">
        <v>13436.32</v>
      </c>
      <c r="BV9" s="333">
        <v>13463.59</v>
      </c>
    </row>
    <row r="10" spans="1:74" ht="11.1" customHeight="1" x14ac:dyDescent="0.2">
      <c r="A10" s="140"/>
      <c r="B10" s="781" t="s">
        <v>1367</v>
      </c>
      <c r="C10" s="242"/>
      <c r="D10" s="242"/>
      <c r="E10" s="242"/>
      <c r="F10" s="242"/>
      <c r="G10" s="242"/>
      <c r="H10" s="242"/>
      <c r="I10" s="242"/>
      <c r="J10" s="242"/>
      <c r="K10" s="242"/>
      <c r="L10" s="242"/>
      <c r="M10" s="242"/>
      <c r="N10" s="242"/>
      <c r="O10" s="242"/>
      <c r="P10" s="242"/>
      <c r="Q10" s="242"/>
      <c r="R10" s="242"/>
      <c r="S10" s="242"/>
      <c r="T10" s="242"/>
      <c r="U10" s="242"/>
      <c r="V10" s="242"/>
      <c r="W10" s="242"/>
      <c r="X10" s="242"/>
      <c r="Y10" s="242"/>
      <c r="Z10" s="242"/>
      <c r="AA10" s="242"/>
      <c r="AB10" s="242"/>
      <c r="AC10" s="242"/>
      <c r="AD10" s="242"/>
      <c r="AE10" s="242"/>
      <c r="AF10" s="242"/>
      <c r="AG10" s="242"/>
      <c r="AH10" s="242"/>
      <c r="AI10" s="242"/>
      <c r="AJ10" s="242"/>
      <c r="AK10" s="242"/>
      <c r="AL10" s="242"/>
      <c r="AM10" s="242"/>
      <c r="AN10" s="242"/>
      <c r="AO10" s="242"/>
      <c r="AP10" s="242"/>
      <c r="AQ10" s="242"/>
      <c r="AR10" s="242"/>
      <c r="AS10" s="242"/>
      <c r="AT10" s="242"/>
      <c r="AU10" s="242"/>
      <c r="AV10" s="242"/>
      <c r="AW10" s="242"/>
      <c r="AX10" s="242"/>
      <c r="AY10" s="242"/>
      <c r="AZ10" s="242"/>
      <c r="BA10" s="242"/>
      <c r="BB10" s="242"/>
      <c r="BC10" s="242"/>
      <c r="BD10" s="242"/>
      <c r="BE10" s="242"/>
      <c r="BF10" s="242"/>
      <c r="BG10" s="242"/>
      <c r="BH10" s="242"/>
      <c r="BI10" s="242"/>
      <c r="BJ10" s="354"/>
      <c r="BK10" s="354"/>
      <c r="BL10" s="354"/>
      <c r="BM10" s="354"/>
      <c r="BN10" s="354"/>
      <c r="BO10" s="354"/>
      <c r="BP10" s="354"/>
      <c r="BQ10" s="354"/>
      <c r="BR10" s="354"/>
      <c r="BS10" s="354"/>
      <c r="BT10" s="354"/>
      <c r="BU10" s="354"/>
      <c r="BV10" s="354"/>
    </row>
    <row r="11" spans="1:74" ht="11.1" customHeight="1" x14ac:dyDescent="0.2">
      <c r="A11" s="140" t="s">
        <v>708</v>
      </c>
      <c r="B11" s="39" t="s">
        <v>1362</v>
      </c>
      <c r="C11" s="240">
        <v>2757.8341111</v>
      </c>
      <c r="D11" s="240">
        <v>2771.1384444</v>
      </c>
      <c r="E11" s="240">
        <v>2789.4694444000002</v>
      </c>
      <c r="F11" s="240">
        <v>2821.5088888999999</v>
      </c>
      <c r="G11" s="240">
        <v>2843.3818888999999</v>
      </c>
      <c r="H11" s="240">
        <v>2863.7702221999998</v>
      </c>
      <c r="I11" s="240">
        <v>2884.5156667000001</v>
      </c>
      <c r="J11" s="240">
        <v>2900.5533332999998</v>
      </c>
      <c r="K11" s="240">
        <v>2913.7249999999999</v>
      </c>
      <c r="L11" s="240">
        <v>2924.8105184999999</v>
      </c>
      <c r="M11" s="240">
        <v>2931.6652963000001</v>
      </c>
      <c r="N11" s="240">
        <v>2935.0691852</v>
      </c>
      <c r="O11" s="240">
        <v>2926.3861852</v>
      </c>
      <c r="P11" s="240">
        <v>2929.3652963</v>
      </c>
      <c r="Q11" s="240">
        <v>2935.3705184999999</v>
      </c>
      <c r="R11" s="240">
        <v>2949.0788889</v>
      </c>
      <c r="S11" s="240">
        <v>2957.6285555999998</v>
      </c>
      <c r="T11" s="240">
        <v>2965.6965556</v>
      </c>
      <c r="U11" s="240">
        <v>2978.1374074</v>
      </c>
      <c r="V11" s="240">
        <v>2981.6011852000001</v>
      </c>
      <c r="W11" s="240">
        <v>2980.9424073999999</v>
      </c>
      <c r="X11" s="240">
        <v>2966.4952963000001</v>
      </c>
      <c r="Y11" s="240">
        <v>2964.8407407</v>
      </c>
      <c r="Z11" s="240">
        <v>2966.3129629999999</v>
      </c>
      <c r="AA11" s="240">
        <v>2974.1161111000001</v>
      </c>
      <c r="AB11" s="240">
        <v>2979.4387778</v>
      </c>
      <c r="AC11" s="240">
        <v>2985.4851110999998</v>
      </c>
      <c r="AD11" s="240">
        <v>2992.7485925999999</v>
      </c>
      <c r="AE11" s="240">
        <v>2999.8721480999998</v>
      </c>
      <c r="AF11" s="240">
        <v>3007.3492593000001</v>
      </c>
      <c r="AG11" s="240">
        <v>3017.2651111</v>
      </c>
      <c r="AH11" s="240">
        <v>3023.8854443999999</v>
      </c>
      <c r="AI11" s="240">
        <v>3029.2954444000002</v>
      </c>
      <c r="AJ11" s="240">
        <v>3023.0050369999999</v>
      </c>
      <c r="AK11" s="240">
        <v>3033.8619259000002</v>
      </c>
      <c r="AL11" s="240">
        <v>3051.376037</v>
      </c>
      <c r="AM11" s="240">
        <v>3090.3161110999999</v>
      </c>
      <c r="AN11" s="240">
        <v>3110.0681110999999</v>
      </c>
      <c r="AO11" s="240">
        <v>3125.4007778</v>
      </c>
      <c r="AP11" s="240">
        <v>3132.3311481000001</v>
      </c>
      <c r="AQ11" s="240">
        <v>3141.8123704</v>
      </c>
      <c r="AR11" s="240">
        <v>3149.8614815000001</v>
      </c>
      <c r="AS11" s="240">
        <v>3150.3823333</v>
      </c>
      <c r="AT11" s="240">
        <v>3160.1393333000001</v>
      </c>
      <c r="AU11" s="240">
        <v>3173.0363333</v>
      </c>
      <c r="AV11" s="240">
        <v>3191.2011852000001</v>
      </c>
      <c r="AW11" s="240">
        <v>3208.7822962999999</v>
      </c>
      <c r="AX11" s="240">
        <v>3227.9075185000002</v>
      </c>
      <c r="AY11" s="240">
        <v>3252.2624814999999</v>
      </c>
      <c r="AZ11" s="240">
        <v>3271.7117036999998</v>
      </c>
      <c r="BA11" s="240">
        <v>3289.9408148000002</v>
      </c>
      <c r="BB11" s="240">
        <v>3313.2078888999999</v>
      </c>
      <c r="BC11" s="240">
        <v>3324.3032222000002</v>
      </c>
      <c r="BD11" s="240">
        <v>3329.4848889</v>
      </c>
      <c r="BE11" s="240">
        <v>3328.7528889</v>
      </c>
      <c r="BF11" s="240">
        <v>3322.1072221999998</v>
      </c>
      <c r="BG11" s="240">
        <v>3309.5478889000001</v>
      </c>
      <c r="BH11" s="240">
        <v>3345.6979259</v>
      </c>
      <c r="BI11" s="240">
        <v>3357.3581481000001</v>
      </c>
      <c r="BJ11" s="333">
        <v>3368.346</v>
      </c>
      <c r="BK11" s="333">
        <v>3377.143</v>
      </c>
      <c r="BL11" s="333">
        <v>3387.9250000000002</v>
      </c>
      <c r="BM11" s="333">
        <v>3399.172</v>
      </c>
      <c r="BN11" s="333">
        <v>3410.0239999999999</v>
      </c>
      <c r="BO11" s="333">
        <v>3422.85</v>
      </c>
      <c r="BP11" s="333">
        <v>3436.7890000000002</v>
      </c>
      <c r="BQ11" s="333">
        <v>3453.3110000000001</v>
      </c>
      <c r="BR11" s="333">
        <v>3468.3719999999998</v>
      </c>
      <c r="BS11" s="333">
        <v>3483.442</v>
      </c>
      <c r="BT11" s="333">
        <v>3500.0569999999998</v>
      </c>
      <c r="BU11" s="333">
        <v>3513.9949999999999</v>
      </c>
      <c r="BV11" s="333">
        <v>3526.79</v>
      </c>
    </row>
    <row r="12" spans="1:74" ht="11.1" customHeight="1" x14ac:dyDescent="0.2">
      <c r="A12" s="140"/>
      <c r="B12" s="141" t="s">
        <v>713</v>
      </c>
      <c r="C12" s="219"/>
      <c r="D12" s="219"/>
      <c r="E12" s="219"/>
      <c r="F12" s="219"/>
      <c r="G12" s="219"/>
      <c r="H12" s="219"/>
      <c r="I12" s="219"/>
      <c r="J12" s="219"/>
      <c r="K12" s="219"/>
      <c r="L12" s="219"/>
      <c r="M12" s="219"/>
      <c r="N12" s="219"/>
      <c r="O12" s="219"/>
      <c r="P12" s="219"/>
      <c r="Q12" s="219"/>
      <c r="R12" s="219"/>
      <c r="S12" s="219"/>
      <c r="T12" s="219"/>
      <c r="U12" s="219"/>
      <c r="V12" s="219"/>
      <c r="W12" s="219"/>
      <c r="X12" s="219"/>
      <c r="Y12" s="219"/>
      <c r="Z12" s="219"/>
      <c r="AA12" s="219"/>
      <c r="AB12" s="219"/>
      <c r="AC12" s="219"/>
      <c r="AD12" s="219"/>
      <c r="AE12" s="219"/>
      <c r="AF12" s="219"/>
      <c r="AG12" s="219"/>
      <c r="AH12" s="219"/>
      <c r="AI12" s="219"/>
      <c r="AJ12" s="219"/>
      <c r="AK12" s="219"/>
      <c r="AL12" s="219"/>
      <c r="AM12" s="219"/>
      <c r="AN12" s="219"/>
      <c r="AO12" s="219"/>
      <c r="AP12" s="219"/>
      <c r="AQ12" s="219"/>
      <c r="AR12" s="219"/>
      <c r="AS12" s="219"/>
      <c r="AT12" s="219"/>
      <c r="AU12" s="219"/>
      <c r="AV12" s="219"/>
      <c r="AW12" s="219"/>
      <c r="AX12" s="219"/>
      <c r="AY12" s="219"/>
      <c r="AZ12" s="219"/>
      <c r="BA12" s="219"/>
      <c r="BB12" s="219"/>
      <c r="BC12" s="219"/>
      <c r="BD12" s="219"/>
      <c r="BE12" s="219"/>
      <c r="BF12" s="219"/>
      <c r="BG12" s="219"/>
      <c r="BH12" s="219"/>
      <c r="BI12" s="219"/>
      <c r="BJ12" s="332"/>
      <c r="BK12" s="332"/>
      <c r="BL12" s="332"/>
      <c r="BM12" s="332"/>
      <c r="BN12" s="332"/>
      <c r="BO12" s="332"/>
      <c r="BP12" s="332"/>
      <c r="BQ12" s="332"/>
      <c r="BR12" s="332"/>
      <c r="BS12" s="332"/>
      <c r="BT12" s="332"/>
      <c r="BU12" s="332"/>
      <c r="BV12" s="332"/>
    </row>
    <row r="13" spans="1:74" ht="11.1" customHeight="1" x14ac:dyDescent="0.2">
      <c r="A13" s="140" t="s">
        <v>714</v>
      </c>
      <c r="B13" s="39" t="s">
        <v>1362</v>
      </c>
      <c r="C13" s="633">
        <v>59.642259258999999</v>
      </c>
      <c r="D13" s="633">
        <v>52.362148148000003</v>
      </c>
      <c r="E13" s="633">
        <v>56.385592592999998</v>
      </c>
      <c r="F13" s="633">
        <v>94.492740741000006</v>
      </c>
      <c r="G13" s="633">
        <v>104.03818518999999</v>
      </c>
      <c r="H13" s="633">
        <v>107.80207407</v>
      </c>
      <c r="I13" s="633">
        <v>99.015666667000005</v>
      </c>
      <c r="J13" s="633">
        <v>96.293000000000006</v>
      </c>
      <c r="K13" s="633">
        <v>92.865333332999995</v>
      </c>
      <c r="L13" s="633">
        <v>73.954444444000004</v>
      </c>
      <c r="M13" s="633">
        <v>80.200444443999999</v>
      </c>
      <c r="N13" s="633">
        <v>96.825111110999998</v>
      </c>
      <c r="O13" s="633">
        <v>152.68859259000001</v>
      </c>
      <c r="P13" s="633">
        <v>168.42548148</v>
      </c>
      <c r="Q13" s="633">
        <v>172.89592593</v>
      </c>
      <c r="R13" s="633">
        <v>151.60422222</v>
      </c>
      <c r="S13" s="633">
        <v>144.41355555999999</v>
      </c>
      <c r="T13" s="633">
        <v>136.82822221999999</v>
      </c>
      <c r="U13" s="633">
        <v>129.92214815</v>
      </c>
      <c r="V13" s="633">
        <v>120.74203704</v>
      </c>
      <c r="W13" s="633">
        <v>110.36181481</v>
      </c>
      <c r="X13" s="633">
        <v>97.597925926000002</v>
      </c>
      <c r="Y13" s="633">
        <v>85.705148148000006</v>
      </c>
      <c r="Z13" s="633">
        <v>73.499925926000003</v>
      </c>
      <c r="AA13" s="633">
        <v>58.401074074</v>
      </c>
      <c r="AB13" s="633">
        <v>47.506851851999997</v>
      </c>
      <c r="AC13" s="633">
        <v>38.236074074000001</v>
      </c>
      <c r="AD13" s="633">
        <v>33.004740740999999</v>
      </c>
      <c r="AE13" s="633">
        <v>25.168851852</v>
      </c>
      <c r="AF13" s="633">
        <v>17.144407406999999</v>
      </c>
      <c r="AG13" s="633">
        <v>-1.1439999999999999</v>
      </c>
      <c r="AH13" s="633">
        <v>-1.9890000000000001</v>
      </c>
      <c r="AI13" s="633">
        <v>4.5339999999999998</v>
      </c>
      <c r="AJ13" s="633">
        <v>39.481000000000002</v>
      </c>
      <c r="AK13" s="633">
        <v>44.948</v>
      </c>
      <c r="AL13" s="633">
        <v>41.991</v>
      </c>
      <c r="AM13" s="633">
        <v>12.978</v>
      </c>
      <c r="AN13" s="633">
        <v>6.3970000000000002</v>
      </c>
      <c r="AO13" s="633">
        <v>4.6159999999999997</v>
      </c>
      <c r="AP13" s="633">
        <v>9.6927777777999999</v>
      </c>
      <c r="AQ13" s="633">
        <v>15.968444443999999</v>
      </c>
      <c r="AR13" s="633">
        <v>25.500777778</v>
      </c>
      <c r="AS13" s="633">
        <v>53.346518519</v>
      </c>
      <c r="AT13" s="633">
        <v>58.099629630000003</v>
      </c>
      <c r="AU13" s="633">
        <v>54.816851851999999</v>
      </c>
      <c r="AV13" s="633">
        <v>25.548851851999999</v>
      </c>
      <c r="AW13" s="633">
        <v>19.656296296000001</v>
      </c>
      <c r="AX13" s="633">
        <v>19.189851852</v>
      </c>
      <c r="AY13" s="633">
        <v>40.512185185</v>
      </c>
      <c r="AZ13" s="633">
        <v>38.625962962999999</v>
      </c>
      <c r="BA13" s="633">
        <v>29.893851852000001</v>
      </c>
      <c r="BB13" s="633">
        <v>-15.185333333000001</v>
      </c>
      <c r="BC13" s="633">
        <v>-15.483333332999999</v>
      </c>
      <c r="BD13" s="633">
        <v>-0.50133333332999996</v>
      </c>
      <c r="BE13" s="633">
        <v>29.760666666999999</v>
      </c>
      <c r="BF13" s="633">
        <v>75.302666666999997</v>
      </c>
      <c r="BG13" s="633">
        <v>136.12466667000001</v>
      </c>
      <c r="BH13" s="633">
        <v>76.770513332999997</v>
      </c>
      <c r="BI13" s="633">
        <v>76.904953332999995</v>
      </c>
      <c r="BJ13" s="634">
        <v>78.207703332999998</v>
      </c>
      <c r="BK13" s="634">
        <v>82.570838889000001</v>
      </c>
      <c r="BL13" s="634">
        <v>84.791152221999994</v>
      </c>
      <c r="BM13" s="634">
        <v>86.760718889000003</v>
      </c>
      <c r="BN13" s="634">
        <v>87.997344815000005</v>
      </c>
      <c r="BO13" s="634">
        <v>89.827063703999997</v>
      </c>
      <c r="BP13" s="634">
        <v>91.767681480999997</v>
      </c>
      <c r="BQ13" s="634">
        <v>95.192372962999997</v>
      </c>
      <c r="BR13" s="634">
        <v>96.324907406999998</v>
      </c>
      <c r="BS13" s="634">
        <v>96.538459630000006</v>
      </c>
      <c r="BT13" s="634">
        <v>95.089647407000001</v>
      </c>
      <c r="BU13" s="634">
        <v>94.022771852000005</v>
      </c>
      <c r="BV13" s="634">
        <v>92.594450741000003</v>
      </c>
    </row>
    <row r="14" spans="1:74" ht="11.1" customHeight="1" x14ac:dyDescent="0.2">
      <c r="A14" s="140"/>
      <c r="B14" s="141" t="s">
        <v>1131</v>
      </c>
      <c r="C14" s="214"/>
      <c r="D14" s="214"/>
      <c r="E14" s="214"/>
      <c r="F14" s="214"/>
      <c r="G14" s="214"/>
      <c r="H14" s="214"/>
      <c r="I14" s="214"/>
      <c r="J14" s="214"/>
      <c r="K14" s="214"/>
      <c r="L14" s="214"/>
      <c r="M14" s="214"/>
      <c r="N14" s="214"/>
      <c r="O14" s="214"/>
      <c r="P14" s="214"/>
      <c r="Q14" s="214"/>
      <c r="R14" s="214"/>
      <c r="S14" s="214"/>
      <c r="T14" s="214"/>
      <c r="U14" s="214"/>
      <c r="V14" s="214"/>
      <c r="W14" s="214"/>
      <c r="X14" s="214"/>
      <c r="Y14" s="214"/>
      <c r="Z14" s="214"/>
      <c r="AA14" s="214"/>
      <c r="AB14" s="214"/>
      <c r="AC14" s="214"/>
      <c r="AD14" s="214"/>
      <c r="AE14" s="214"/>
      <c r="AF14" s="214"/>
      <c r="AG14" s="214"/>
      <c r="AH14" s="214"/>
      <c r="AI14" s="214"/>
      <c r="AJ14" s="214"/>
      <c r="AK14" s="214"/>
      <c r="AL14" s="214"/>
      <c r="AM14" s="214"/>
      <c r="AN14" s="214"/>
      <c r="AO14" s="214"/>
      <c r="AP14" s="214"/>
      <c r="AQ14" s="214"/>
      <c r="AR14" s="214"/>
      <c r="AS14" s="214"/>
      <c r="AT14" s="214"/>
      <c r="AU14" s="214"/>
      <c r="AV14" s="214"/>
      <c r="AW14" s="214"/>
      <c r="AX14" s="214"/>
      <c r="AY14" s="214"/>
      <c r="AZ14" s="214"/>
      <c r="BA14" s="214"/>
      <c r="BB14" s="214"/>
      <c r="BC14" s="214"/>
      <c r="BD14" s="214"/>
      <c r="BE14" s="214"/>
      <c r="BF14" s="214"/>
      <c r="BG14" s="214"/>
      <c r="BH14" s="214"/>
      <c r="BI14" s="214"/>
      <c r="BJ14" s="355"/>
      <c r="BK14" s="355"/>
      <c r="BL14" s="355"/>
      <c r="BM14" s="355"/>
      <c r="BN14" s="355"/>
      <c r="BO14" s="355"/>
      <c r="BP14" s="355"/>
      <c r="BQ14" s="355"/>
      <c r="BR14" s="355"/>
      <c r="BS14" s="355"/>
      <c r="BT14" s="355"/>
      <c r="BU14" s="355"/>
      <c r="BV14" s="355"/>
    </row>
    <row r="15" spans="1:74" ht="11.1" customHeight="1" x14ac:dyDescent="0.2">
      <c r="A15" s="140" t="s">
        <v>1133</v>
      </c>
      <c r="B15" s="39" t="s">
        <v>1362</v>
      </c>
      <c r="C15" s="240">
        <v>3024.7952593</v>
      </c>
      <c r="D15" s="240">
        <v>3022.4011480999998</v>
      </c>
      <c r="E15" s="240">
        <v>3021.1525925999999</v>
      </c>
      <c r="F15" s="240">
        <v>3019.4369999999999</v>
      </c>
      <c r="G15" s="240">
        <v>3021.6889999999999</v>
      </c>
      <c r="H15" s="240">
        <v>3026.2959999999998</v>
      </c>
      <c r="I15" s="240">
        <v>3039.9234815</v>
      </c>
      <c r="J15" s="240">
        <v>3044.2413704000001</v>
      </c>
      <c r="K15" s="240">
        <v>3045.9151480999999</v>
      </c>
      <c r="L15" s="240">
        <v>3038.4523703999998</v>
      </c>
      <c r="M15" s="240">
        <v>3039.7072592999998</v>
      </c>
      <c r="N15" s="240">
        <v>3043.1873704</v>
      </c>
      <c r="O15" s="240">
        <v>3049.9479630000001</v>
      </c>
      <c r="P15" s="240">
        <v>3057.0870740999999</v>
      </c>
      <c r="Q15" s="240">
        <v>3065.6599630000001</v>
      </c>
      <c r="R15" s="240">
        <v>3079.9235184999998</v>
      </c>
      <c r="S15" s="240">
        <v>3088.1712963</v>
      </c>
      <c r="T15" s="240">
        <v>3094.6601851999999</v>
      </c>
      <c r="U15" s="240">
        <v>3098.3530000000001</v>
      </c>
      <c r="V15" s="240">
        <v>3102.1019999999999</v>
      </c>
      <c r="W15" s="240">
        <v>3104.87</v>
      </c>
      <c r="X15" s="240">
        <v>3102.2633704</v>
      </c>
      <c r="Y15" s="240">
        <v>3106.3645925999999</v>
      </c>
      <c r="Z15" s="240">
        <v>3112.780037</v>
      </c>
      <c r="AA15" s="240">
        <v>3129.4520741000001</v>
      </c>
      <c r="AB15" s="240">
        <v>3134.5391851999998</v>
      </c>
      <c r="AC15" s="240">
        <v>3135.9837407</v>
      </c>
      <c r="AD15" s="240">
        <v>3126.8193704</v>
      </c>
      <c r="AE15" s="240">
        <v>3126.2035925999999</v>
      </c>
      <c r="AF15" s="240">
        <v>3127.1700369999999</v>
      </c>
      <c r="AG15" s="240">
        <v>3132.7861111000002</v>
      </c>
      <c r="AH15" s="240">
        <v>3134.6164444000001</v>
      </c>
      <c r="AI15" s="240">
        <v>3135.7284444000002</v>
      </c>
      <c r="AJ15" s="240">
        <v>3136.2255184999999</v>
      </c>
      <c r="AK15" s="240">
        <v>3135.8232963</v>
      </c>
      <c r="AL15" s="240">
        <v>3134.6251852</v>
      </c>
      <c r="AM15" s="240">
        <v>3130.6280741</v>
      </c>
      <c r="AN15" s="240">
        <v>3129.3405185000001</v>
      </c>
      <c r="AO15" s="240">
        <v>3128.7594073999999</v>
      </c>
      <c r="AP15" s="240">
        <v>3131.0967406999998</v>
      </c>
      <c r="AQ15" s="240">
        <v>3130.2695184999998</v>
      </c>
      <c r="AR15" s="240">
        <v>3128.4897406999999</v>
      </c>
      <c r="AS15" s="240">
        <v>3120.5467407000001</v>
      </c>
      <c r="AT15" s="240">
        <v>3120.7698519</v>
      </c>
      <c r="AU15" s="240">
        <v>3123.9484074000002</v>
      </c>
      <c r="AV15" s="240">
        <v>3134.9664074000002</v>
      </c>
      <c r="AW15" s="240">
        <v>3140.3928519000001</v>
      </c>
      <c r="AX15" s="240">
        <v>3145.1117407000002</v>
      </c>
      <c r="AY15" s="240">
        <v>3147.0559629999998</v>
      </c>
      <c r="AZ15" s="240">
        <v>3151.9100741000002</v>
      </c>
      <c r="BA15" s="240">
        <v>3157.6069630000002</v>
      </c>
      <c r="BB15" s="240">
        <v>3164.3765555999998</v>
      </c>
      <c r="BC15" s="240">
        <v>3171.5865555999999</v>
      </c>
      <c r="BD15" s="240">
        <v>3179.4668889</v>
      </c>
      <c r="BE15" s="240">
        <v>3188.0175555999999</v>
      </c>
      <c r="BF15" s="240">
        <v>3197.2385555999999</v>
      </c>
      <c r="BG15" s="240">
        <v>3207.1298889</v>
      </c>
      <c r="BH15" s="240">
        <v>3219.3883704</v>
      </c>
      <c r="BI15" s="240">
        <v>3228.8035925999998</v>
      </c>
      <c r="BJ15" s="333">
        <v>3237.29</v>
      </c>
      <c r="BK15" s="333">
        <v>3243.8440000000001</v>
      </c>
      <c r="BL15" s="333">
        <v>3251.2260000000001</v>
      </c>
      <c r="BM15" s="333">
        <v>3258.431</v>
      </c>
      <c r="BN15" s="333">
        <v>3267.1579999999999</v>
      </c>
      <c r="BO15" s="333">
        <v>3272.7379999999998</v>
      </c>
      <c r="BP15" s="333">
        <v>3276.8679999999999</v>
      </c>
      <c r="BQ15" s="333">
        <v>3277.88</v>
      </c>
      <c r="BR15" s="333">
        <v>3280.3629999999998</v>
      </c>
      <c r="BS15" s="333">
        <v>3282.6489999999999</v>
      </c>
      <c r="BT15" s="333">
        <v>3284.2240000000002</v>
      </c>
      <c r="BU15" s="333">
        <v>3286.4989999999998</v>
      </c>
      <c r="BV15" s="333">
        <v>3288.9630000000002</v>
      </c>
    </row>
    <row r="16" spans="1:74" ht="11.1" customHeight="1" x14ac:dyDescent="0.2">
      <c r="A16" s="140"/>
      <c r="B16" s="141" t="s">
        <v>1132</v>
      </c>
      <c r="C16" s="214"/>
      <c r="D16" s="214"/>
      <c r="E16" s="214"/>
      <c r="F16" s="214"/>
      <c r="G16" s="214"/>
      <c r="H16" s="214"/>
      <c r="I16" s="214"/>
      <c r="J16" s="214"/>
      <c r="K16" s="214"/>
      <c r="L16" s="214"/>
      <c r="M16" s="214"/>
      <c r="N16" s="214"/>
      <c r="O16" s="214"/>
      <c r="P16" s="214"/>
      <c r="Q16" s="214"/>
      <c r="R16" s="214"/>
      <c r="S16" s="214"/>
      <c r="T16" s="214"/>
      <c r="U16" s="214"/>
      <c r="V16" s="214"/>
      <c r="W16" s="214"/>
      <c r="X16" s="214"/>
      <c r="Y16" s="214"/>
      <c r="Z16" s="214"/>
      <c r="AA16" s="214"/>
      <c r="AB16" s="214"/>
      <c r="AC16" s="214"/>
      <c r="AD16" s="214"/>
      <c r="AE16" s="214"/>
      <c r="AF16" s="214"/>
      <c r="AG16" s="214"/>
      <c r="AH16" s="214"/>
      <c r="AI16" s="214"/>
      <c r="AJ16" s="214"/>
      <c r="AK16" s="214"/>
      <c r="AL16" s="214"/>
      <c r="AM16" s="214"/>
      <c r="AN16" s="214"/>
      <c r="AO16" s="214"/>
      <c r="AP16" s="214"/>
      <c r="AQ16" s="214"/>
      <c r="AR16" s="214"/>
      <c r="AS16" s="214"/>
      <c r="AT16" s="214"/>
      <c r="AU16" s="214"/>
      <c r="AV16" s="214"/>
      <c r="AW16" s="214"/>
      <c r="AX16" s="214"/>
      <c r="AY16" s="214"/>
      <c r="AZ16" s="214"/>
      <c r="BA16" s="214"/>
      <c r="BB16" s="214"/>
      <c r="BC16" s="214"/>
      <c r="BD16" s="214"/>
      <c r="BE16" s="214"/>
      <c r="BF16" s="214"/>
      <c r="BG16" s="214"/>
      <c r="BH16" s="214"/>
      <c r="BI16" s="214"/>
      <c r="BJ16" s="355"/>
      <c r="BK16" s="355"/>
      <c r="BL16" s="355"/>
      <c r="BM16" s="355"/>
      <c r="BN16" s="355"/>
      <c r="BO16" s="355"/>
      <c r="BP16" s="355"/>
      <c r="BQ16" s="355"/>
      <c r="BR16" s="355"/>
      <c r="BS16" s="355"/>
      <c r="BT16" s="355"/>
      <c r="BU16" s="355"/>
      <c r="BV16" s="355"/>
    </row>
    <row r="17" spans="1:74" ht="11.1" customHeight="1" x14ac:dyDescent="0.2">
      <c r="A17" s="140" t="s">
        <v>1134</v>
      </c>
      <c r="B17" s="39" t="s">
        <v>1362</v>
      </c>
      <c r="C17" s="240">
        <v>2316.2740370000001</v>
      </c>
      <c r="D17" s="240">
        <v>2318.7529258999998</v>
      </c>
      <c r="E17" s="240">
        <v>2327.7840369999999</v>
      </c>
      <c r="F17" s="240">
        <v>2357.8101852</v>
      </c>
      <c r="G17" s="240">
        <v>2369.1136296</v>
      </c>
      <c r="H17" s="240">
        <v>2376.1371852000002</v>
      </c>
      <c r="I17" s="240">
        <v>2370.3039629999998</v>
      </c>
      <c r="J17" s="240">
        <v>2375.2004074000001</v>
      </c>
      <c r="K17" s="240">
        <v>2382.2496295999999</v>
      </c>
      <c r="L17" s="240">
        <v>2402.2394814999998</v>
      </c>
      <c r="M17" s="240">
        <v>2405.5033704000002</v>
      </c>
      <c r="N17" s="240">
        <v>2402.8291481000001</v>
      </c>
      <c r="O17" s="240">
        <v>2379.1645185000002</v>
      </c>
      <c r="P17" s="240">
        <v>2375.9032963</v>
      </c>
      <c r="Q17" s="240">
        <v>2377.9931852</v>
      </c>
      <c r="R17" s="240">
        <v>2398.9887036999999</v>
      </c>
      <c r="S17" s="240">
        <v>2401.6149258999999</v>
      </c>
      <c r="T17" s="240">
        <v>2399.4263704</v>
      </c>
      <c r="U17" s="240">
        <v>2384.8648148000002</v>
      </c>
      <c r="V17" s="240">
        <v>2378.7153704000002</v>
      </c>
      <c r="W17" s="240">
        <v>2373.4198148</v>
      </c>
      <c r="X17" s="240">
        <v>2370.3022962999999</v>
      </c>
      <c r="Y17" s="240">
        <v>2365.7214073999999</v>
      </c>
      <c r="Z17" s="240">
        <v>2361.0012962999999</v>
      </c>
      <c r="AA17" s="240">
        <v>2350.8655184999998</v>
      </c>
      <c r="AB17" s="240">
        <v>2349.8242962999998</v>
      </c>
      <c r="AC17" s="240">
        <v>2352.6011852000001</v>
      </c>
      <c r="AD17" s="240">
        <v>2361.9601852000001</v>
      </c>
      <c r="AE17" s="240">
        <v>2370.3002962999999</v>
      </c>
      <c r="AF17" s="240">
        <v>2380.3855185000002</v>
      </c>
      <c r="AG17" s="240">
        <v>2403.0857778</v>
      </c>
      <c r="AH17" s="240">
        <v>2408.5087778000002</v>
      </c>
      <c r="AI17" s="240">
        <v>2407.5244444</v>
      </c>
      <c r="AJ17" s="240">
        <v>2383.9930740999998</v>
      </c>
      <c r="AK17" s="240">
        <v>2382.2988519</v>
      </c>
      <c r="AL17" s="240">
        <v>2386.3020741</v>
      </c>
      <c r="AM17" s="240">
        <v>2404.6960740999998</v>
      </c>
      <c r="AN17" s="240">
        <v>2413.5741852000001</v>
      </c>
      <c r="AO17" s="240">
        <v>2421.6297407000002</v>
      </c>
      <c r="AP17" s="240">
        <v>2427.8620000000001</v>
      </c>
      <c r="AQ17" s="240">
        <v>2435.0230000000001</v>
      </c>
      <c r="AR17" s="240">
        <v>2442.1120000000001</v>
      </c>
      <c r="AS17" s="240">
        <v>2446.2518147999999</v>
      </c>
      <c r="AT17" s="240">
        <v>2455.3547036999998</v>
      </c>
      <c r="AU17" s="240">
        <v>2466.5434814999999</v>
      </c>
      <c r="AV17" s="240">
        <v>2485.2560741000002</v>
      </c>
      <c r="AW17" s="240">
        <v>2496.5381852</v>
      </c>
      <c r="AX17" s="240">
        <v>2505.8277407</v>
      </c>
      <c r="AY17" s="240">
        <v>2505.3437036999999</v>
      </c>
      <c r="AZ17" s="240">
        <v>2516.4839259</v>
      </c>
      <c r="BA17" s="240">
        <v>2531.4673704000002</v>
      </c>
      <c r="BB17" s="240">
        <v>2567.1986296</v>
      </c>
      <c r="BC17" s="240">
        <v>2577.1900740999999</v>
      </c>
      <c r="BD17" s="240">
        <v>2578.3462963000002</v>
      </c>
      <c r="BE17" s="240">
        <v>2570.6672963000001</v>
      </c>
      <c r="BF17" s="240">
        <v>2554.1530741000001</v>
      </c>
      <c r="BG17" s="240">
        <v>2528.8036296</v>
      </c>
      <c r="BH17" s="240">
        <v>2568.2676296</v>
      </c>
      <c r="BI17" s="240">
        <v>2577.3754073999999</v>
      </c>
      <c r="BJ17" s="333">
        <v>2586.83</v>
      </c>
      <c r="BK17" s="333">
        <v>2596.9630000000002</v>
      </c>
      <c r="BL17" s="333">
        <v>2606.8620000000001</v>
      </c>
      <c r="BM17" s="333">
        <v>2616.8589999999999</v>
      </c>
      <c r="BN17" s="333">
        <v>2626.453</v>
      </c>
      <c r="BO17" s="333">
        <v>2637.02</v>
      </c>
      <c r="BP17" s="333">
        <v>2648.06</v>
      </c>
      <c r="BQ17" s="333">
        <v>2659.4079999999999</v>
      </c>
      <c r="BR17" s="333">
        <v>2671.518</v>
      </c>
      <c r="BS17" s="333">
        <v>2684.2249999999999</v>
      </c>
      <c r="BT17" s="333">
        <v>2699.2750000000001</v>
      </c>
      <c r="BU17" s="333">
        <v>2711.8679999999999</v>
      </c>
      <c r="BV17" s="333">
        <v>2723.75</v>
      </c>
    </row>
    <row r="18" spans="1:74" ht="11.1" customHeight="1" x14ac:dyDescent="0.2">
      <c r="A18" s="140"/>
      <c r="B18" s="141" t="s">
        <v>1136</v>
      </c>
      <c r="C18" s="214"/>
      <c r="D18" s="214"/>
      <c r="E18" s="214"/>
      <c r="F18" s="214"/>
      <c r="G18" s="214"/>
      <c r="H18" s="214"/>
      <c r="I18" s="214"/>
      <c r="J18" s="214"/>
      <c r="K18" s="214"/>
      <c r="L18" s="214"/>
      <c r="M18" s="214"/>
      <c r="N18" s="214"/>
      <c r="O18" s="214"/>
      <c r="P18" s="214"/>
      <c r="Q18" s="214"/>
      <c r="R18" s="214"/>
      <c r="S18" s="214"/>
      <c r="T18" s="214"/>
      <c r="U18" s="214"/>
      <c r="V18" s="214"/>
      <c r="W18" s="214"/>
      <c r="X18" s="214"/>
      <c r="Y18" s="214"/>
      <c r="Z18" s="214"/>
      <c r="AA18" s="214"/>
      <c r="AB18" s="214"/>
      <c r="AC18" s="214"/>
      <c r="AD18" s="214"/>
      <c r="AE18" s="214"/>
      <c r="AF18" s="214"/>
      <c r="AG18" s="214"/>
      <c r="AH18" s="214"/>
      <c r="AI18" s="214"/>
      <c r="AJ18" s="214"/>
      <c r="AK18" s="214"/>
      <c r="AL18" s="214"/>
      <c r="AM18" s="214"/>
      <c r="AN18" s="214"/>
      <c r="AO18" s="214"/>
      <c r="AP18" s="214"/>
      <c r="AQ18" s="214"/>
      <c r="AR18" s="214"/>
      <c r="AS18" s="214"/>
      <c r="AT18" s="214"/>
      <c r="AU18" s="214"/>
      <c r="AV18" s="214"/>
      <c r="AW18" s="214"/>
      <c r="AX18" s="214"/>
      <c r="AY18" s="214"/>
      <c r="AZ18" s="214"/>
      <c r="BA18" s="214"/>
      <c r="BB18" s="214"/>
      <c r="BC18" s="214"/>
      <c r="BD18" s="214"/>
      <c r="BE18" s="214"/>
      <c r="BF18" s="214"/>
      <c r="BG18" s="214"/>
      <c r="BH18" s="214"/>
      <c r="BI18" s="214"/>
      <c r="BJ18" s="355"/>
      <c r="BK18" s="355"/>
      <c r="BL18" s="355"/>
      <c r="BM18" s="355"/>
      <c r="BN18" s="355"/>
      <c r="BO18" s="355"/>
      <c r="BP18" s="355"/>
      <c r="BQ18" s="355"/>
      <c r="BR18" s="355"/>
      <c r="BS18" s="355"/>
      <c r="BT18" s="355"/>
      <c r="BU18" s="355"/>
      <c r="BV18" s="355"/>
    </row>
    <row r="19" spans="1:74" ht="11.1" customHeight="1" x14ac:dyDescent="0.2">
      <c r="A19" s="628" t="s">
        <v>1135</v>
      </c>
      <c r="B19" s="39" t="s">
        <v>1362</v>
      </c>
      <c r="C19" s="240">
        <v>2852.2196296000002</v>
      </c>
      <c r="D19" s="240">
        <v>2868.0087407000001</v>
      </c>
      <c r="E19" s="240">
        <v>2887.8276295999999</v>
      </c>
      <c r="F19" s="240">
        <v>2926.9905184999998</v>
      </c>
      <c r="G19" s="240">
        <v>2943.3832963</v>
      </c>
      <c r="H19" s="240">
        <v>2952.3201852000002</v>
      </c>
      <c r="I19" s="240">
        <v>2932.9554073999998</v>
      </c>
      <c r="J19" s="240">
        <v>2942.6148518999998</v>
      </c>
      <c r="K19" s="240">
        <v>2960.4527407</v>
      </c>
      <c r="L19" s="240">
        <v>3001.7238889</v>
      </c>
      <c r="M19" s="240">
        <v>3024.4775556</v>
      </c>
      <c r="N19" s="240">
        <v>3043.9685555999999</v>
      </c>
      <c r="O19" s="240">
        <v>3059.4078519</v>
      </c>
      <c r="P19" s="240">
        <v>3072.9652962999999</v>
      </c>
      <c r="Q19" s="240">
        <v>3083.8518518999999</v>
      </c>
      <c r="R19" s="240">
        <v>3087.5229258999998</v>
      </c>
      <c r="S19" s="240">
        <v>3096.4761481</v>
      </c>
      <c r="T19" s="240">
        <v>3106.1669259</v>
      </c>
      <c r="U19" s="240">
        <v>3122.6582222000002</v>
      </c>
      <c r="V19" s="240">
        <v>3129.2768888999999</v>
      </c>
      <c r="W19" s="240">
        <v>3132.0858889000001</v>
      </c>
      <c r="X19" s="240">
        <v>3124.9715925999999</v>
      </c>
      <c r="Y19" s="240">
        <v>3124.7464814999998</v>
      </c>
      <c r="Z19" s="240">
        <v>3125.2969259000001</v>
      </c>
      <c r="AA19" s="240">
        <v>3127.3521111</v>
      </c>
      <c r="AB19" s="240">
        <v>3128.9067777999999</v>
      </c>
      <c r="AC19" s="240">
        <v>3130.6901111000002</v>
      </c>
      <c r="AD19" s="240">
        <v>3128.3298147999999</v>
      </c>
      <c r="AE19" s="240">
        <v>3133.8497037000002</v>
      </c>
      <c r="AF19" s="240">
        <v>3142.8774815000002</v>
      </c>
      <c r="AG19" s="240">
        <v>3158.5162593</v>
      </c>
      <c r="AH19" s="240">
        <v>3172.2324815000002</v>
      </c>
      <c r="AI19" s="240">
        <v>3187.1292592999998</v>
      </c>
      <c r="AJ19" s="240">
        <v>3206.3027407</v>
      </c>
      <c r="AK19" s="240">
        <v>3221.2385184999998</v>
      </c>
      <c r="AL19" s="240">
        <v>3235.0327407</v>
      </c>
      <c r="AM19" s="240">
        <v>3248.7865925999999</v>
      </c>
      <c r="AN19" s="240">
        <v>3259.4718148000002</v>
      </c>
      <c r="AO19" s="240">
        <v>3268.1895926000002</v>
      </c>
      <c r="AP19" s="240">
        <v>3271.9258519</v>
      </c>
      <c r="AQ19" s="240">
        <v>3278.9692963000002</v>
      </c>
      <c r="AR19" s="240">
        <v>3286.3058519000001</v>
      </c>
      <c r="AS19" s="240">
        <v>3283.9152221999998</v>
      </c>
      <c r="AT19" s="240">
        <v>3299.3532221999999</v>
      </c>
      <c r="AU19" s="240">
        <v>3322.5995555999998</v>
      </c>
      <c r="AV19" s="240">
        <v>3374.1626667</v>
      </c>
      <c r="AW19" s="240">
        <v>3397.6443333000002</v>
      </c>
      <c r="AX19" s="240">
        <v>3413.5529999999999</v>
      </c>
      <c r="AY19" s="240">
        <v>3416.2245185000002</v>
      </c>
      <c r="AZ19" s="240">
        <v>3421.2352962999998</v>
      </c>
      <c r="BA19" s="240">
        <v>3422.9211851999999</v>
      </c>
      <c r="BB19" s="240">
        <v>3405.0072221999999</v>
      </c>
      <c r="BC19" s="240">
        <v>3412.2495555999999</v>
      </c>
      <c r="BD19" s="240">
        <v>3428.3732221999999</v>
      </c>
      <c r="BE19" s="240">
        <v>3453.3782222</v>
      </c>
      <c r="BF19" s="240">
        <v>3487.2645556000002</v>
      </c>
      <c r="BG19" s="240">
        <v>3530.0322222</v>
      </c>
      <c r="BH19" s="240">
        <v>3533.0228519000002</v>
      </c>
      <c r="BI19" s="240">
        <v>3554.4669629999999</v>
      </c>
      <c r="BJ19" s="333">
        <v>3575.9380000000001</v>
      </c>
      <c r="BK19" s="333">
        <v>3597.645</v>
      </c>
      <c r="BL19" s="333">
        <v>3619.0140000000001</v>
      </c>
      <c r="BM19" s="333">
        <v>3640.2539999999999</v>
      </c>
      <c r="BN19" s="333">
        <v>3660.2449999999999</v>
      </c>
      <c r="BO19" s="333">
        <v>3682.067</v>
      </c>
      <c r="BP19" s="333">
        <v>3704.5990000000002</v>
      </c>
      <c r="BQ19" s="333">
        <v>3728.83</v>
      </c>
      <c r="BR19" s="333">
        <v>3752.0430000000001</v>
      </c>
      <c r="BS19" s="333">
        <v>3775.2260000000001</v>
      </c>
      <c r="BT19" s="333">
        <v>3799.2139999999999</v>
      </c>
      <c r="BU19" s="333">
        <v>3821.712</v>
      </c>
      <c r="BV19" s="333">
        <v>3843.556</v>
      </c>
    </row>
    <row r="20" spans="1:74" ht="11.1" customHeight="1" x14ac:dyDescent="0.2">
      <c r="A20" s="140"/>
      <c r="B20" s="36" t="s">
        <v>697</v>
      </c>
      <c r="C20" s="241"/>
      <c r="D20" s="241"/>
      <c r="E20" s="241"/>
      <c r="F20" s="241"/>
      <c r="G20" s="241"/>
      <c r="H20" s="241"/>
      <c r="I20" s="241"/>
      <c r="J20" s="241"/>
      <c r="K20" s="241"/>
      <c r="L20" s="241"/>
      <c r="M20" s="241"/>
      <c r="N20" s="241"/>
      <c r="O20" s="241"/>
      <c r="P20" s="241"/>
      <c r="Q20" s="241"/>
      <c r="R20" s="241"/>
      <c r="S20" s="241"/>
      <c r="T20" s="241"/>
      <c r="U20" s="241"/>
      <c r="V20" s="241"/>
      <c r="W20" s="241"/>
      <c r="X20" s="241"/>
      <c r="Y20" s="241"/>
      <c r="Z20" s="241"/>
      <c r="AA20" s="241"/>
      <c r="AB20" s="241"/>
      <c r="AC20" s="241"/>
      <c r="AD20" s="241"/>
      <c r="AE20" s="241"/>
      <c r="AF20" s="241"/>
      <c r="AG20" s="241"/>
      <c r="AH20" s="241"/>
      <c r="AI20" s="241"/>
      <c r="AJ20" s="241"/>
      <c r="AK20" s="241"/>
      <c r="AL20" s="241"/>
      <c r="AM20" s="241"/>
      <c r="AN20" s="241"/>
      <c r="AO20" s="241"/>
      <c r="AP20" s="241"/>
      <c r="AQ20" s="241"/>
      <c r="AR20" s="241"/>
      <c r="AS20" s="241"/>
      <c r="AT20" s="241"/>
      <c r="AU20" s="241"/>
      <c r="AV20" s="241"/>
      <c r="AW20" s="241"/>
      <c r="AX20" s="241"/>
      <c r="AY20" s="241"/>
      <c r="AZ20" s="241"/>
      <c r="BA20" s="241"/>
      <c r="BB20" s="241"/>
      <c r="BC20" s="241"/>
      <c r="BD20" s="241"/>
      <c r="BE20" s="241"/>
      <c r="BF20" s="241"/>
      <c r="BG20" s="241"/>
      <c r="BH20" s="241"/>
      <c r="BI20" s="241"/>
      <c r="BJ20" s="353"/>
      <c r="BK20" s="353"/>
      <c r="BL20" s="353"/>
      <c r="BM20" s="353"/>
      <c r="BN20" s="353"/>
      <c r="BO20" s="353"/>
      <c r="BP20" s="353"/>
      <c r="BQ20" s="353"/>
      <c r="BR20" s="353"/>
      <c r="BS20" s="353"/>
      <c r="BT20" s="353"/>
      <c r="BU20" s="353"/>
      <c r="BV20" s="353"/>
    </row>
    <row r="21" spans="1:74" ht="11.1" customHeight="1" x14ac:dyDescent="0.2">
      <c r="A21" s="140" t="s">
        <v>698</v>
      </c>
      <c r="B21" s="39" t="s">
        <v>1362</v>
      </c>
      <c r="C21" s="240">
        <v>12532</v>
      </c>
      <c r="D21" s="240">
        <v>12618</v>
      </c>
      <c r="E21" s="240">
        <v>12693.3</v>
      </c>
      <c r="F21" s="240">
        <v>12725.5</v>
      </c>
      <c r="G21" s="240">
        <v>12760.6</v>
      </c>
      <c r="H21" s="240">
        <v>12811.7</v>
      </c>
      <c r="I21" s="240">
        <v>12854.8</v>
      </c>
      <c r="J21" s="240">
        <v>12915.5</v>
      </c>
      <c r="K21" s="240">
        <v>12950.4</v>
      </c>
      <c r="L21" s="240">
        <v>13001.2</v>
      </c>
      <c r="M21" s="240">
        <v>13055.5</v>
      </c>
      <c r="N21" s="240">
        <v>13138.9</v>
      </c>
      <c r="O21" s="240">
        <v>13205.4</v>
      </c>
      <c r="P21" s="240">
        <v>13251.2</v>
      </c>
      <c r="Q21" s="240">
        <v>13223.3</v>
      </c>
      <c r="R21" s="240">
        <v>13286.9</v>
      </c>
      <c r="S21" s="240">
        <v>13331.7</v>
      </c>
      <c r="T21" s="240">
        <v>13364.8</v>
      </c>
      <c r="U21" s="240">
        <v>13404.2</v>
      </c>
      <c r="V21" s="240">
        <v>13446.6</v>
      </c>
      <c r="W21" s="240">
        <v>13470.3</v>
      </c>
      <c r="X21" s="240">
        <v>13475.7</v>
      </c>
      <c r="Y21" s="240">
        <v>13447.7</v>
      </c>
      <c r="Z21" s="240">
        <v>13490.7</v>
      </c>
      <c r="AA21" s="240">
        <v>13546.5</v>
      </c>
      <c r="AB21" s="240">
        <v>13561.7</v>
      </c>
      <c r="AC21" s="240">
        <v>13578.5</v>
      </c>
      <c r="AD21" s="240">
        <v>13551.9</v>
      </c>
      <c r="AE21" s="240">
        <v>13538.2</v>
      </c>
      <c r="AF21" s="240">
        <v>13534.4</v>
      </c>
      <c r="AG21" s="240">
        <v>13571.6</v>
      </c>
      <c r="AH21" s="240">
        <v>13583.4</v>
      </c>
      <c r="AI21" s="240">
        <v>13623.7</v>
      </c>
      <c r="AJ21" s="240">
        <v>13654.5</v>
      </c>
      <c r="AK21" s="240">
        <v>13688.5</v>
      </c>
      <c r="AL21" s="240">
        <v>13713.1</v>
      </c>
      <c r="AM21" s="240">
        <v>13772.9</v>
      </c>
      <c r="AN21" s="240">
        <v>13832.9</v>
      </c>
      <c r="AO21" s="240">
        <v>13900.3</v>
      </c>
      <c r="AP21" s="240">
        <v>13875.3</v>
      </c>
      <c r="AQ21" s="240">
        <v>13932.5</v>
      </c>
      <c r="AR21" s="240">
        <v>13921.6</v>
      </c>
      <c r="AS21" s="240">
        <v>13961.7</v>
      </c>
      <c r="AT21" s="240">
        <v>13987.9</v>
      </c>
      <c r="AU21" s="240">
        <v>14009.2</v>
      </c>
      <c r="AV21" s="240">
        <v>14046.8</v>
      </c>
      <c r="AW21" s="240">
        <v>14060.8</v>
      </c>
      <c r="AX21" s="240">
        <v>14090.2</v>
      </c>
      <c r="AY21" s="240">
        <v>14185.7</v>
      </c>
      <c r="AZ21" s="240">
        <v>14212.5</v>
      </c>
      <c r="BA21" s="240">
        <v>14261.3</v>
      </c>
      <c r="BB21" s="240">
        <v>14275.3</v>
      </c>
      <c r="BC21" s="240">
        <v>14300.8</v>
      </c>
      <c r="BD21" s="240">
        <v>14343.8</v>
      </c>
      <c r="BE21" s="240">
        <v>14366.5</v>
      </c>
      <c r="BF21" s="240">
        <v>14402.4</v>
      </c>
      <c r="BG21" s="240">
        <v>14411.9</v>
      </c>
      <c r="BH21" s="240">
        <v>14436.381778000001</v>
      </c>
      <c r="BI21" s="240">
        <v>14459.457111</v>
      </c>
      <c r="BJ21" s="333">
        <v>14483.54</v>
      </c>
      <c r="BK21" s="333">
        <v>14505.29</v>
      </c>
      <c r="BL21" s="333">
        <v>14533.91</v>
      </c>
      <c r="BM21" s="333">
        <v>14566.05</v>
      </c>
      <c r="BN21" s="333">
        <v>14607.66</v>
      </c>
      <c r="BO21" s="333">
        <v>14642.37</v>
      </c>
      <c r="BP21" s="333">
        <v>14676.14</v>
      </c>
      <c r="BQ21" s="333">
        <v>14706.73</v>
      </c>
      <c r="BR21" s="333">
        <v>14740.29</v>
      </c>
      <c r="BS21" s="333">
        <v>14774.58</v>
      </c>
      <c r="BT21" s="333">
        <v>14809.48</v>
      </c>
      <c r="BU21" s="333">
        <v>14845.34</v>
      </c>
      <c r="BV21" s="333">
        <v>14882.05</v>
      </c>
    </row>
    <row r="22" spans="1:74" ht="11.1" customHeight="1" x14ac:dyDescent="0.2">
      <c r="A22" s="140"/>
      <c r="B22" s="139" t="s">
        <v>718</v>
      </c>
      <c r="C22" s="219"/>
      <c r="D22" s="219"/>
      <c r="E22" s="219"/>
      <c r="F22" s="219"/>
      <c r="G22" s="219"/>
      <c r="H22" s="219"/>
      <c r="I22" s="219"/>
      <c r="J22" s="219"/>
      <c r="K22" s="219"/>
      <c r="L22" s="219"/>
      <c r="M22" s="219"/>
      <c r="N22" s="219"/>
      <c r="O22" s="219"/>
      <c r="P22" s="219"/>
      <c r="Q22" s="219"/>
      <c r="R22" s="219"/>
      <c r="S22" s="219"/>
      <c r="T22" s="219"/>
      <c r="U22" s="219"/>
      <c r="V22" s="219"/>
      <c r="W22" s="219"/>
      <c r="X22" s="219"/>
      <c r="Y22" s="219"/>
      <c r="Z22" s="219"/>
      <c r="AA22" s="219"/>
      <c r="AB22" s="219"/>
      <c r="AC22" s="219"/>
      <c r="AD22" s="219"/>
      <c r="AE22" s="219"/>
      <c r="AF22" s="219"/>
      <c r="AG22" s="219"/>
      <c r="AH22" s="219"/>
      <c r="AI22" s="219"/>
      <c r="AJ22" s="219"/>
      <c r="AK22" s="219"/>
      <c r="AL22" s="219"/>
      <c r="AM22" s="219"/>
      <c r="AN22" s="219"/>
      <c r="AO22" s="219"/>
      <c r="AP22" s="219"/>
      <c r="AQ22" s="219"/>
      <c r="AR22" s="219"/>
      <c r="AS22" s="219"/>
      <c r="AT22" s="219"/>
      <c r="AU22" s="219"/>
      <c r="AV22" s="219"/>
      <c r="AW22" s="219"/>
      <c r="AX22" s="219"/>
      <c r="AY22" s="219"/>
      <c r="AZ22" s="219"/>
      <c r="BA22" s="219"/>
      <c r="BB22" s="219"/>
      <c r="BC22" s="219"/>
      <c r="BD22" s="219"/>
      <c r="BE22" s="219"/>
      <c r="BF22" s="219"/>
      <c r="BG22" s="219"/>
      <c r="BH22" s="219"/>
      <c r="BI22" s="219"/>
      <c r="BJ22" s="332"/>
      <c r="BK22" s="332"/>
      <c r="BL22" s="332"/>
      <c r="BM22" s="332"/>
      <c r="BN22" s="332"/>
      <c r="BO22" s="332"/>
      <c r="BP22" s="332"/>
      <c r="BQ22" s="332"/>
      <c r="BR22" s="332"/>
      <c r="BS22" s="332"/>
      <c r="BT22" s="332"/>
      <c r="BU22" s="332"/>
      <c r="BV22" s="332"/>
    </row>
    <row r="23" spans="1:74" ht="11.1" customHeight="1" x14ac:dyDescent="0.2">
      <c r="A23" s="140" t="s">
        <v>719</v>
      </c>
      <c r="B23" s="209" t="s">
        <v>594</v>
      </c>
      <c r="C23" s="258">
        <v>137.55000000000001</v>
      </c>
      <c r="D23" s="258">
        <v>137.732</v>
      </c>
      <c r="E23" s="258">
        <v>137.99299999999999</v>
      </c>
      <c r="F23" s="258">
        <v>138.304</v>
      </c>
      <c r="G23" s="258">
        <v>138.55600000000001</v>
      </c>
      <c r="H23" s="258">
        <v>138.86199999999999</v>
      </c>
      <c r="I23" s="258">
        <v>139.05799999999999</v>
      </c>
      <c r="J23" s="258">
        <v>139.28399999999999</v>
      </c>
      <c r="K23" s="258">
        <v>139.56800000000001</v>
      </c>
      <c r="L23" s="258">
        <v>139.82300000000001</v>
      </c>
      <c r="M23" s="258">
        <v>140.13</v>
      </c>
      <c r="N23" s="258">
        <v>140.381</v>
      </c>
      <c r="O23" s="258">
        <v>140.59200000000001</v>
      </c>
      <c r="P23" s="258">
        <v>140.85900000000001</v>
      </c>
      <c r="Q23" s="258">
        <v>140.93700000000001</v>
      </c>
      <c r="R23" s="258">
        <v>141.21899999999999</v>
      </c>
      <c r="S23" s="258">
        <v>141.54499999999999</v>
      </c>
      <c r="T23" s="258">
        <v>141.73599999999999</v>
      </c>
      <c r="U23" s="258">
        <v>141.99199999999999</v>
      </c>
      <c r="V23" s="258">
        <v>142.15600000000001</v>
      </c>
      <c r="W23" s="258">
        <v>142.244</v>
      </c>
      <c r="X23" s="258">
        <v>142.595</v>
      </c>
      <c r="Y23" s="258">
        <v>142.85900000000001</v>
      </c>
      <c r="Z23" s="258">
        <v>143.09299999999999</v>
      </c>
      <c r="AA23" s="258">
        <v>143.196</v>
      </c>
      <c r="AB23" s="258">
        <v>143.453</v>
      </c>
      <c r="AC23" s="258">
        <v>143.68799999999999</v>
      </c>
      <c r="AD23" s="258">
        <v>143.86199999999999</v>
      </c>
      <c r="AE23" s="258">
        <v>143.89599999999999</v>
      </c>
      <c r="AF23" s="258">
        <v>144.18100000000001</v>
      </c>
      <c r="AG23" s="258">
        <v>144.506</v>
      </c>
      <c r="AH23" s="258">
        <v>144.68100000000001</v>
      </c>
      <c r="AI23" s="258">
        <v>144.94499999999999</v>
      </c>
      <c r="AJ23" s="258">
        <v>145.08500000000001</v>
      </c>
      <c r="AK23" s="258">
        <v>145.25700000000001</v>
      </c>
      <c r="AL23" s="258">
        <v>145.43700000000001</v>
      </c>
      <c r="AM23" s="258">
        <v>145.696</v>
      </c>
      <c r="AN23" s="258">
        <v>145.89599999999999</v>
      </c>
      <c r="AO23" s="258">
        <v>145.96899999999999</v>
      </c>
      <c r="AP23" s="258">
        <v>146.14400000000001</v>
      </c>
      <c r="AQ23" s="258">
        <v>146.29900000000001</v>
      </c>
      <c r="AR23" s="258">
        <v>146.53800000000001</v>
      </c>
      <c r="AS23" s="258">
        <v>146.72800000000001</v>
      </c>
      <c r="AT23" s="258">
        <v>146.94900000000001</v>
      </c>
      <c r="AU23" s="258">
        <v>146.96299999999999</v>
      </c>
      <c r="AV23" s="258">
        <v>147.23400000000001</v>
      </c>
      <c r="AW23" s="258">
        <v>147.44999999999999</v>
      </c>
      <c r="AX23" s="258">
        <v>147.625</v>
      </c>
      <c r="AY23" s="258">
        <v>147.80099999999999</v>
      </c>
      <c r="AZ23" s="258">
        <v>148.125</v>
      </c>
      <c r="BA23" s="258">
        <v>148.28</v>
      </c>
      <c r="BB23" s="258">
        <v>148.45500000000001</v>
      </c>
      <c r="BC23" s="258">
        <v>148.72300000000001</v>
      </c>
      <c r="BD23" s="258">
        <v>148.93100000000001</v>
      </c>
      <c r="BE23" s="258">
        <v>149.096</v>
      </c>
      <c r="BF23" s="258">
        <v>149.38200000000001</v>
      </c>
      <c r="BG23" s="258">
        <v>149.5</v>
      </c>
      <c r="BH23" s="258">
        <v>149.75</v>
      </c>
      <c r="BI23" s="258">
        <v>149.96724814999999</v>
      </c>
      <c r="BJ23" s="346">
        <v>150.17310000000001</v>
      </c>
      <c r="BK23" s="346">
        <v>150.37430000000001</v>
      </c>
      <c r="BL23" s="346">
        <v>150.57329999999999</v>
      </c>
      <c r="BM23" s="346">
        <v>150.76929999999999</v>
      </c>
      <c r="BN23" s="346">
        <v>150.96350000000001</v>
      </c>
      <c r="BO23" s="346">
        <v>151.1524</v>
      </c>
      <c r="BP23" s="346">
        <v>151.3373</v>
      </c>
      <c r="BQ23" s="346">
        <v>151.5197</v>
      </c>
      <c r="BR23" s="346">
        <v>151.6953</v>
      </c>
      <c r="BS23" s="346">
        <v>151.86580000000001</v>
      </c>
      <c r="BT23" s="346">
        <v>152.03319999999999</v>
      </c>
      <c r="BU23" s="346">
        <v>152.1918</v>
      </c>
      <c r="BV23" s="346">
        <v>152.34350000000001</v>
      </c>
    </row>
    <row r="24" spans="1:74" s="143" customFormat="1" ht="11.1" customHeight="1" x14ac:dyDescent="0.2">
      <c r="A24" s="140"/>
      <c r="B24" s="139" t="s">
        <v>1020</v>
      </c>
      <c r="C24" s="258"/>
      <c r="D24" s="258"/>
      <c r="E24" s="258"/>
      <c r="F24" s="258"/>
      <c r="G24" s="258"/>
      <c r="H24" s="258"/>
      <c r="I24" s="258"/>
      <c r="J24" s="258"/>
      <c r="K24" s="258"/>
      <c r="L24" s="258"/>
      <c r="M24" s="258"/>
      <c r="N24" s="258"/>
      <c r="O24" s="258"/>
      <c r="P24" s="258"/>
      <c r="Q24" s="258"/>
      <c r="R24" s="258"/>
      <c r="S24" s="258"/>
      <c r="T24" s="258"/>
      <c r="U24" s="258"/>
      <c r="V24" s="258"/>
      <c r="W24" s="258"/>
      <c r="X24" s="258"/>
      <c r="Y24" s="258"/>
      <c r="Z24" s="258"/>
      <c r="AA24" s="258"/>
      <c r="AB24" s="258"/>
      <c r="AC24" s="258"/>
      <c r="AD24" s="258"/>
      <c r="AE24" s="258"/>
      <c r="AF24" s="258"/>
      <c r="AG24" s="258"/>
      <c r="AH24" s="258"/>
      <c r="AI24" s="258"/>
      <c r="AJ24" s="258"/>
      <c r="AK24" s="258"/>
      <c r="AL24" s="258"/>
      <c r="AM24" s="258"/>
      <c r="AN24" s="258"/>
      <c r="AO24" s="258"/>
      <c r="AP24" s="258"/>
      <c r="AQ24" s="258"/>
      <c r="AR24" s="258"/>
      <c r="AS24" s="258"/>
      <c r="AT24" s="258"/>
      <c r="AU24" s="258"/>
      <c r="AV24" s="258"/>
      <c r="AW24" s="258"/>
      <c r="AX24" s="258"/>
      <c r="AY24" s="258"/>
      <c r="AZ24" s="258"/>
      <c r="BA24" s="258"/>
      <c r="BB24" s="258"/>
      <c r="BC24" s="258"/>
      <c r="BD24" s="258"/>
      <c r="BE24" s="258"/>
      <c r="BF24" s="258"/>
      <c r="BG24" s="258"/>
      <c r="BH24" s="258"/>
      <c r="BI24" s="258"/>
      <c r="BJ24" s="346"/>
      <c r="BK24" s="346"/>
      <c r="BL24" s="346"/>
      <c r="BM24" s="346"/>
      <c r="BN24" s="346"/>
      <c r="BO24" s="346"/>
      <c r="BP24" s="346"/>
      <c r="BQ24" s="346"/>
      <c r="BR24" s="346"/>
      <c r="BS24" s="346"/>
      <c r="BT24" s="346"/>
      <c r="BU24" s="346"/>
      <c r="BV24" s="346"/>
    </row>
    <row r="25" spans="1:74" s="143" customFormat="1" ht="11.1" customHeight="1" x14ac:dyDescent="0.2">
      <c r="A25" s="140" t="s">
        <v>1022</v>
      </c>
      <c r="B25" s="209" t="s">
        <v>1021</v>
      </c>
      <c r="C25" s="258">
        <v>6.6</v>
      </c>
      <c r="D25" s="258">
        <v>6.7</v>
      </c>
      <c r="E25" s="258">
        <v>6.7</v>
      </c>
      <c r="F25" s="258">
        <v>6.3</v>
      </c>
      <c r="G25" s="258">
        <v>6.3</v>
      </c>
      <c r="H25" s="258">
        <v>6.1</v>
      </c>
      <c r="I25" s="258">
        <v>6.2</v>
      </c>
      <c r="J25" s="258">
        <v>6.2</v>
      </c>
      <c r="K25" s="258">
        <v>5.9</v>
      </c>
      <c r="L25" s="258">
        <v>5.7</v>
      </c>
      <c r="M25" s="258">
        <v>5.8</v>
      </c>
      <c r="N25" s="258">
        <v>5.6</v>
      </c>
      <c r="O25" s="258">
        <v>5.7</v>
      </c>
      <c r="P25" s="258">
        <v>5.5</v>
      </c>
      <c r="Q25" s="258">
        <v>5.5</v>
      </c>
      <c r="R25" s="258">
        <v>5.4</v>
      </c>
      <c r="S25" s="258">
        <v>5.5</v>
      </c>
      <c r="T25" s="258">
        <v>5.3</v>
      </c>
      <c r="U25" s="258">
        <v>5.2</v>
      </c>
      <c r="V25" s="258">
        <v>5.0999999999999996</v>
      </c>
      <c r="W25" s="258">
        <v>5</v>
      </c>
      <c r="X25" s="258">
        <v>5</v>
      </c>
      <c r="Y25" s="258">
        <v>5</v>
      </c>
      <c r="Z25" s="258">
        <v>5</v>
      </c>
      <c r="AA25" s="258">
        <v>4.9000000000000004</v>
      </c>
      <c r="AB25" s="258">
        <v>4.9000000000000004</v>
      </c>
      <c r="AC25" s="258">
        <v>5</v>
      </c>
      <c r="AD25" s="258">
        <v>5</v>
      </c>
      <c r="AE25" s="258">
        <v>4.7</v>
      </c>
      <c r="AF25" s="258">
        <v>4.9000000000000004</v>
      </c>
      <c r="AG25" s="258">
        <v>4.9000000000000004</v>
      </c>
      <c r="AH25" s="258">
        <v>4.9000000000000004</v>
      </c>
      <c r="AI25" s="258">
        <v>5</v>
      </c>
      <c r="AJ25" s="258">
        <v>4.9000000000000004</v>
      </c>
      <c r="AK25" s="258">
        <v>4.5999999999999996</v>
      </c>
      <c r="AL25" s="258">
        <v>4.7</v>
      </c>
      <c r="AM25" s="258">
        <v>4.8</v>
      </c>
      <c r="AN25" s="258">
        <v>4.7</v>
      </c>
      <c r="AO25" s="258">
        <v>4.5</v>
      </c>
      <c r="AP25" s="258">
        <v>4.4000000000000004</v>
      </c>
      <c r="AQ25" s="258">
        <v>4.3</v>
      </c>
      <c r="AR25" s="258">
        <v>4.3</v>
      </c>
      <c r="AS25" s="258">
        <v>4.3</v>
      </c>
      <c r="AT25" s="258">
        <v>4.4000000000000004</v>
      </c>
      <c r="AU25" s="258">
        <v>4.2</v>
      </c>
      <c r="AV25" s="258">
        <v>4.0999999999999996</v>
      </c>
      <c r="AW25" s="258">
        <v>4.0999999999999996</v>
      </c>
      <c r="AX25" s="258">
        <v>4.0999999999999996</v>
      </c>
      <c r="AY25" s="258">
        <v>4.0999999999999996</v>
      </c>
      <c r="AZ25" s="258">
        <v>4.0999999999999996</v>
      </c>
      <c r="BA25" s="258">
        <v>4.0999999999999996</v>
      </c>
      <c r="BB25" s="258">
        <v>3.9</v>
      </c>
      <c r="BC25" s="258">
        <v>3.8</v>
      </c>
      <c r="BD25" s="258">
        <v>4</v>
      </c>
      <c r="BE25" s="258">
        <v>3.9</v>
      </c>
      <c r="BF25" s="258">
        <v>3.9</v>
      </c>
      <c r="BG25" s="258">
        <v>3.7</v>
      </c>
      <c r="BH25" s="258">
        <v>3.7</v>
      </c>
      <c r="BI25" s="258">
        <v>3.6883615552000002</v>
      </c>
      <c r="BJ25" s="346">
        <v>3.6322320000000001</v>
      </c>
      <c r="BK25" s="346">
        <v>3.5554160000000001</v>
      </c>
      <c r="BL25" s="346">
        <v>3.504632</v>
      </c>
      <c r="BM25" s="346">
        <v>3.4628930000000002</v>
      </c>
      <c r="BN25" s="346">
        <v>3.4377719999999998</v>
      </c>
      <c r="BO25" s="346">
        <v>3.4084409999999998</v>
      </c>
      <c r="BP25" s="346">
        <v>3.3824730000000001</v>
      </c>
      <c r="BQ25" s="346">
        <v>3.3613010000000001</v>
      </c>
      <c r="BR25" s="346">
        <v>3.3409879999999998</v>
      </c>
      <c r="BS25" s="346">
        <v>3.3229649999999999</v>
      </c>
      <c r="BT25" s="346">
        <v>3.302022</v>
      </c>
      <c r="BU25" s="346">
        <v>3.2924890000000002</v>
      </c>
      <c r="BV25" s="346">
        <v>3.2891550000000001</v>
      </c>
    </row>
    <row r="26" spans="1:74" ht="11.1" customHeight="1" x14ac:dyDescent="0.2">
      <c r="A26" s="140"/>
      <c r="B26" s="139" t="s">
        <v>1023</v>
      </c>
      <c r="C26" s="243"/>
      <c r="D26" s="243"/>
      <c r="E26" s="243"/>
      <c r="F26" s="243"/>
      <c r="G26" s="243"/>
      <c r="H26" s="243"/>
      <c r="I26" s="243"/>
      <c r="J26" s="243"/>
      <c r="K26" s="243"/>
      <c r="L26" s="243"/>
      <c r="M26" s="243"/>
      <c r="N26" s="243"/>
      <c r="O26" s="243"/>
      <c r="P26" s="243"/>
      <c r="Q26" s="243"/>
      <c r="R26" s="243"/>
      <c r="S26" s="243"/>
      <c r="T26" s="243"/>
      <c r="U26" s="243"/>
      <c r="V26" s="243"/>
      <c r="W26" s="243"/>
      <c r="X26" s="243"/>
      <c r="Y26" s="243"/>
      <c r="Z26" s="243"/>
      <c r="AA26" s="243"/>
      <c r="AB26" s="243"/>
      <c r="AC26" s="243"/>
      <c r="AD26" s="243"/>
      <c r="AE26" s="243"/>
      <c r="AF26" s="243"/>
      <c r="AG26" s="243"/>
      <c r="AH26" s="243"/>
      <c r="AI26" s="243"/>
      <c r="AJ26" s="243"/>
      <c r="AK26" s="243"/>
      <c r="AL26" s="243"/>
      <c r="AM26" s="243"/>
      <c r="AN26" s="243"/>
      <c r="AO26" s="243"/>
      <c r="AP26" s="243"/>
      <c r="AQ26" s="243"/>
      <c r="AR26" s="243"/>
      <c r="AS26" s="243"/>
      <c r="AT26" s="243"/>
      <c r="AU26" s="243"/>
      <c r="AV26" s="243"/>
      <c r="AW26" s="243"/>
      <c r="AX26" s="243"/>
      <c r="AY26" s="243"/>
      <c r="AZ26" s="243"/>
      <c r="BA26" s="243"/>
      <c r="BB26" s="243"/>
      <c r="BC26" s="243"/>
      <c r="BD26" s="243"/>
      <c r="BE26" s="243"/>
      <c r="BF26" s="243"/>
      <c r="BG26" s="243"/>
      <c r="BH26" s="243"/>
      <c r="BI26" s="243"/>
      <c r="BJ26" s="356"/>
      <c r="BK26" s="356"/>
      <c r="BL26" s="356"/>
      <c r="BM26" s="356"/>
      <c r="BN26" s="356"/>
      <c r="BO26" s="356"/>
      <c r="BP26" s="356"/>
      <c r="BQ26" s="356"/>
      <c r="BR26" s="356"/>
      <c r="BS26" s="356"/>
      <c r="BT26" s="356"/>
      <c r="BU26" s="356"/>
      <c r="BV26" s="356"/>
    </row>
    <row r="27" spans="1:74" ht="11.1" customHeight="1" x14ac:dyDescent="0.2">
      <c r="A27" s="140" t="s">
        <v>1024</v>
      </c>
      <c r="B27" s="209" t="s">
        <v>1025</v>
      </c>
      <c r="C27" s="486">
        <v>0.89</v>
      </c>
      <c r="D27" s="486">
        <v>0.94099999999999995</v>
      </c>
      <c r="E27" s="486">
        <v>0.97</v>
      </c>
      <c r="F27" s="486">
        <v>1.0489999999999999</v>
      </c>
      <c r="G27" s="486">
        <v>1.008</v>
      </c>
      <c r="H27" s="486">
        <v>0.90300000000000002</v>
      </c>
      <c r="I27" s="486">
        <v>1.0820000000000001</v>
      </c>
      <c r="J27" s="486">
        <v>0.98299999999999998</v>
      </c>
      <c r="K27" s="486">
        <v>1.02</v>
      </c>
      <c r="L27" s="486">
        <v>1.077</v>
      </c>
      <c r="M27" s="486">
        <v>1.0009999999999999</v>
      </c>
      <c r="N27" s="486">
        <v>1.0680000000000001</v>
      </c>
      <c r="O27" s="486">
        <v>1.0940000000000001</v>
      </c>
      <c r="P27" s="486">
        <v>0.88800000000000001</v>
      </c>
      <c r="Q27" s="486">
        <v>0.96299999999999997</v>
      </c>
      <c r="R27" s="486">
        <v>1.2030000000000001</v>
      </c>
      <c r="S27" s="486">
        <v>1.079</v>
      </c>
      <c r="T27" s="486">
        <v>1.1850000000000001</v>
      </c>
      <c r="U27" s="486">
        <v>1.133</v>
      </c>
      <c r="V27" s="486">
        <v>1.1339999999999999</v>
      </c>
      <c r="W27" s="486">
        <v>1.212</v>
      </c>
      <c r="X27" s="486">
        <v>1.0640000000000001</v>
      </c>
      <c r="Y27" s="486">
        <v>1.171</v>
      </c>
      <c r="Z27" s="486">
        <v>1.155</v>
      </c>
      <c r="AA27" s="486">
        <v>1.1140000000000001</v>
      </c>
      <c r="AB27" s="486">
        <v>1.202</v>
      </c>
      <c r="AC27" s="486">
        <v>1.115</v>
      </c>
      <c r="AD27" s="486">
        <v>1.173</v>
      </c>
      <c r="AE27" s="486">
        <v>1.133</v>
      </c>
      <c r="AF27" s="486">
        <v>1.1830000000000001</v>
      </c>
      <c r="AG27" s="486">
        <v>1.2250000000000001</v>
      </c>
      <c r="AH27" s="486">
        <v>1.161</v>
      </c>
      <c r="AI27" s="486">
        <v>1.0640000000000001</v>
      </c>
      <c r="AJ27" s="486">
        <v>1.327</v>
      </c>
      <c r="AK27" s="486">
        <v>1.151</v>
      </c>
      <c r="AL27" s="486">
        <v>1.28</v>
      </c>
      <c r="AM27" s="486">
        <v>1.2250000000000001</v>
      </c>
      <c r="AN27" s="486">
        <v>1.2889999999999999</v>
      </c>
      <c r="AO27" s="486">
        <v>1.179</v>
      </c>
      <c r="AP27" s="486">
        <v>1.165</v>
      </c>
      <c r="AQ27" s="486">
        <v>1.1220000000000001</v>
      </c>
      <c r="AR27" s="486">
        <v>1.2250000000000001</v>
      </c>
      <c r="AS27" s="486">
        <v>1.1850000000000001</v>
      </c>
      <c r="AT27" s="486">
        <v>1.1719999999999999</v>
      </c>
      <c r="AU27" s="486">
        <v>1.1579999999999999</v>
      </c>
      <c r="AV27" s="486">
        <v>1.2649999999999999</v>
      </c>
      <c r="AW27" s="486">
        <v>1.3029999999999999</v>
      </c>
      <c r="AX27" s="486">
        <v>1.21</v>
      </c>
      <c r="AY27" s="486">
        <v>1.3340000000000001</v>
      </c>
      <c r="AZ27" s="486">
        <v>1.29</v>
      </c>
      <c r="BA27" s="486">
        <v>1.327</v>
      </c>
      <c r="BB27" s="486">
        <v>1.276</v>
      </c>
      <c r="BC27" s="486">
        <v>1.329</v>
      </c>
      <c r="BD27" s="486">
        <v>1.177</v>
      </c>
      <c r="BE27" s="486">
        <v>1.1839999999999999</v>
      </c>
      <c r="BF27" s="486">
        <v>1.268</v>
      </c>
      <c r="BG27" s="486">
        <v>1.2010000000000001</v>
      </c>
      <c r="BH27" s="486">
        <v>1.2490306419999999</v>
      </c>
      <c r="BI27" s="486">
        <v>1.2603662715999999</v>
      </c>
      <c r="BJ27" s="487">
        <v>1.2690939999999999</v>
      </c>
      <c r="BK27" s="487">
        <v>1.266437</v>
      </c>
      <c r="BL27" s="487">
        <v>1.276532</v>
      </c>
      <c r="BM27" s="487">
        <v>1.290602</v>
      </c>
      <c r="BN27" s="487">
        <v>1.3163929999999999</v>
      </c>
      <c r="BO27" s="487">
        <v>1.3326039999999999</v>
      </c>
      <c r="BP27" s="487">
        <v>1.346981</v>
      </c>
      <c r="BQ27" s="487">
        <v>1.3577239999999999</v>
      </c>
      <c r="BR27" s="487">
        <v>1.3697820000000001</v>
      </c>
      <c r="BS27" s="487">
        <v>1.3813569999999999</v>
      </c>
      <c r="BT27" s="487">
        <v>1.394039</v>
      </c>
      <c r="BU27" s="487">
        <v>1.4034530000000001</v>
      </c>
      <c r="BV27" s="487">
        <v>1.4111899999999999</v>
      </c>
    </row>
    <row r="28" spans="1:74" s="143" customFormat="1" ht="11.1" customHeight="1" x14ac:dyDescent="0.2">
      <c r="A28" s="142"/>
      <c r="B28" s="209"/>
      <c r="C28" s="258"/>
      <c r="D28" s="258"/>
      <c r="E28" s="258"/>
      <c r="F28" s="258"/>
      <c r="G28" s="258"/>
      <c r="H28" s="258"/>
      <c r="I28" s="258"/>
      <c r="J28" s="258"/>
      <c r="K28" s="258"/>
      <c r="L28" s="258"/>
      <c r="M28" s="258"/>
      <c r="N28" s="258"/>
      <c r="O28" s="258"/>
      <c r="P28" s="258"/>
      <c r="Q28" s="258"/>
      <c r="R28" s="258"/>
      <c r="S28" s="258"/>
      <c r="T28" s="258"/>
      <c r="U28" s="258"/>
      <c r="V28" s="258"/>
      <c r="W28" s="258"/>
      <c r="X28" s="258"/>
      <c r="Y28" s="258"/>
      <c r="Z28" s="258"/>
      <c r="AA28" s="258"/>
      <c r="AB28" s="258"/>
      <c r="AC28" s="258"/>
      <c r="AD28" s="258"/>
      <c r="AE28" s="258"/>
      <c r="AF28" s="258"/>
      <c r="AG28" s="258"/>
      <c r="AH28" s="258"/>
      <c r="AI28" s="258"/>
      <c r="AJ28" s="258"/>
      <c r="AK28" s="258"/>
      <c r="AL28" s="258"/>
      <c r="AM28" s="258"/>
      <c r="AN28" s="258"/>
      <c r="AO28" s="258"/>
      <c r="AP28" s="258"/>
      <c r="AQ28" s="258"/>
      <c r="AR28" s="258"/>
      <c r="AS28" s="258"/>
      <c r="AT28" s="258"/>
      <c r="AU28" s="258"/>
      <c r="AV28" s="258"/>
      <c r="AW28" s="258"/>
      <c r="AX28" s="258"/>
      <c r="AY28" s="258"/>
      <c r="AZ28" s="258"/>
      <c r="BA28" s="258"/>
      <c r="BB28" s="258"/>
      <c r="BC28" s="258"/>
      <c r="BD28" s="258"/>
      <c r="BE28" s="258"/>
      <c r="BF28" s="258"/>
      <c r="BG28" s="258"/>
      <c r="BH28" s="258"/>
      <c r="BI28" s="258"/>
      <c r="BJ28" s="346"/>
      <c r="BK28" s="346"/>
      <c r="BL28" s="346"/>
      <c r="BM28" s="346"/>
      <c r="BN28" s="346"/>
      <c r="BO28" s="346"/>
      <c r="BP28" s="346"/>
      <c r="BQ28" s="346"/>
      <c r="BR28" s="346"/>
      <c r="BS28" s="346"/>
      <c r="BT28" s="346"/>
      <c r="BU28" s="346"/>
      <c r="BV28" s="346"/>
    </row>
    <row r="29" spans="1:74" ht="11.1" customHeight="1" x14ac:dyDescent="0.2">
      <c r="A29" s="134"/>
      <c r="B29" s="324" t="s">
        <v>1213</v>
      </c>
      <c r="C29" s="220"/>
      <c r="D29" s="220"/>
      <c r="E29" s="220"/>
      <c r="F29" s="220"/>
      <c r="G29" s="220"/>
      <c r="H29" s="220"/>
      <c r="I29" s="220"/>
      <c r="J29" s="220"/>
      <c r="K29" s="220"/>
      <c r="L29" s="220"/>
      <c r="M29" s="220"/>
      <c r="N29" s="220"/>
      <c r="O29" s="220"/>
      <c r="P29" s="220"/>
      <c r="Q29" s="220"/>
      <c r="R29" s="220"/>
      <c r="S29" s="220"/>
      <c r="T29" s="220"/>
      <c r="U29" s="220"/>
      <c r="V29" s="220"/>
      <c r="W29" s="220"/>
      <c r="X29" s="220"/>
      <c r="Y29" s="220"/>
      <c r="Z29" s="220"/>
      <c r="AA29" s="220"/>
      <c r="AB29" s="220"/>
      <c r="AC29" s="220"/>
      <c r="AD29" s="220"/>
      <c r="AE29" s="220"/>
      <c r="AF29" s="220"/>
      <c r="AG29" s="220"/>
      <c r="AH29" s="220"/>
      <c r="AI29" s="220"/>
      <c r="AJ29" s="220"/>
      <c r="AK29" s="220"/>
      <c r="AL29" s="220"/>
      <c r="AM29" s="220"/>
      <c r="AN29" s="220"/>
      <c r="AO29" s="220"/>
      <c r="AP29" s="220"/>
      <c r="AQ29" s="220"/>
      <c r="AR29" s="220"/>
      <c r="AS29" s="220"/>
      <c r="AT29" s="220"/>
      <c r="AU29" s="220"/>
      <c r="AV29" s="220"/>
      <c r="AW29" s="220"/>
      <c r="AX29" s="220"/>
      <c r="AY29" s="220"/>
      <c r="AZ29" s="220"/>
      <c r="BA29" s="220"/>
      <c r="BB29" s="220"/>
      <c r="BC29" s="220"/>
      <c r="BD29" s="220"/>
      <c r="BE29" s="220"/>
      <c r="BF29" s="220"/>
      <c r="BG29" s="220"/>
      <c r="BH29" s="220"/>
      <c r="BI29" s="220"/>
      <c r="BJ29" s="334"/>
      <c r="BK29" s="334"/>
      <c r="BL29" s="334"/>
      <c r="BM29" s="334"/>
      <c r="BN29" s="334"/>
      <c r="BO29" s="334"/>
      <c r="BP29" s="334"/>
      <c r="BQ29" s="334"/>
      <c r="BR29" s="334"/>
      <c r="BS29" s="334"/>
      <c r="BT29" s="334"/>
      <c r="BU29" s="334"/>
      <c r="BV29" s="334"/>
    </row>
    <row r="30" spans="1:74" ht="11.1" customHeight="1" x14ac:dyDescent="0.2">
      <c r="A30" s="628" t="s">
        <v>721</v>
      </c>
      <c r="B30" s="629" t="s">
        <v>720</v>
      </c>
      <c r="C30" s="258">
        <v>102.70529999999999</v>
      </c>
      <c r="D30" s="258">
        <v>103.6016</v>
      </c>
      <c r="E30" s="258">
        <v>104.58929999999999</v>
      </c>
      <c r="F30" s="258">
        <v>104.7423</v>
      </c>
      <c r="G30" s="258">
        <v>105.05710000000001</v>
      </c>
      <c r="H30" s="258">
        <v>105.4084</v>
      </c>
      <c r="I30" s="258">
        <v>105.5609</v>
      </c>
      <c r="J30" s="258">
        <v>105.47969999999999</v>
      </c>
      <c r="K30" s="258">
        <v>105.7908</v>
      </c>
      <c r="L30" s="258">
        <v>105.8154</v>
      </c>
      <c r="M30" s="258">
        <v>106.663</v>
      </c>
      <c r="N30" s="258">
        <v>106.50320000000001</v>
      </c>
      <c r="O30" s="258">
        <v>105.8772</v>
      </c>
      <c r="P30" s="258">
        <v>105.41930000000001</v>
      </c>
      <c r="Q30" s="258">
        <v>105.0856</v>
      </c>
      <c r="R30" s="258">
        <v>104.5604</v>
      </c>
      <c r="S30" s="258">
        <v>104.0675</v>
      </c>
      <c r="T30" s="258">
        <v>103.6891</v>
      </c>
      <c r="U30" s="258">
        <v>104.2443</v>
      </c>
      <c r="V30" s="258">
        <v>104.1318</v>
      </c>
      <c r="W30" s="258">
        <v>103.7281</v>
      </c>
      <c r="X30" s="258">
        <v>103.3569</v>
      </c>
      <c r="Y30" s="258">
        <v>102.7323</v>
      </c>
      <c r="Z30" s="258">
        <v>102.2696</v>
      </c>
      <c r="AA30" s="258">
        <v>103.0314</v>
      </c>
      <c r="AB30" s="258">
        <v>102.3429</v>
      </c>
      <c r="AC30" s="258">
        <v>101.5415</v>
      </c>
      <c r="AD30" s="258">
        <v>101.7479</v>
      </c>
      <c r="AE30" s="258">
        <v>101.6011</v>
      </c>
      <c r="AF30" s="258">
        <v>101.94759999999999</v>
      </c>
      <c r="AG30" s="258">
        <v>102.1435</v>
      </c>
      <c r="AH30" s="258">
        <v>102.0654</v>
      </c>
      <c r="AI30" s="258">
        <v>101.93040000000001</v>
      </c>
      <c r="AJ30" s="258">
        <v>102.0557</v>
      </c>
      <c r="AK30" s="258">
        <v>101.8293</v>
      </c>
      <c r="AL30" s="258">
        <v>102.7877</v>
      </c>
      <c r="AM30" s="258">
        <v>102.5393</v>
      </c>
      <c r="AN30" s="258">
        <v>102.1574</v>
      </c>
      <c r="AO30" s="258">
        <v>102.7236</v>
      </c>
      <c r="AP30" s="258">
        <v>103.7148</v>
      </c>
      <c r="AQ30" s="258">
        <v>103.71210000000001</v>
      </c>
      <c r="AR30" s="258">
        <v>103.771</v>
      </c>
      <c r="AS30" s="258">
        <v>103.6206</v>
      </c>
      <c r="AT30" s="258">
        <v>103.1956</v>
      </c>
      <c r="AU30" s="258">
        <v>103.176</v>
      </c>
      <c r="AV30" s="258">
        <v>104.7647</v>
      </c>
      <c r="AW30" s="258">
        <v>105.29430000000001</v>
      </c>
      <c r="AX30" s="258">
        <v>105.7698</v>
      </c>
      <c r="AY30" s="258">
        <v>105.4371</v>
      </c>
      <c r="AZ30" s="258">
        <v>105.9166</v>
      </c>
      <c r="BA30" s="258">
        <v>106.44880000000001</v>
      </c>
      <c r="BB30" s="258">
        <v>107.66240000000001</v>
      </c>
      <c r="BC30" s="258">
        <v>106.77809999999999</v>
      </c>
      <c r="BD30" s="258">
        <v>107.464</v>
      </c>
      <c r="BE30" s="258">
        <v>107.9076</v>
      </c>
      <c r="BF30" s="258">
        <v>108.7851</v>
      </c>
      <c r="BG30" s="258">
        <v>108.9526</v>
      </c>
      <c r="BH30" s="258">
        <v>109.0654</v>
      </c>
      <c r="BI30" s="258">
        <v>109.34013457</v>
      </c>
      <c r="BJ30" s="346">
        <v>109.58459999999999</v>
      </c>
      <c r="BK30" s="346">
        <v>109.81180000000001</v>
      </c>
      <c r="BL30" s="346">
        <v>110.04389999999999</v>
      </c>
      <c r="BM30" s="346">
        <v>110.27290000000001</v>
      </c>
      <c r="BN30" s="346">
        <v>110.4774</v>
      </c>
      <c r="BO30" s="346">
        <v>110.7159</v>
      </c>
      <c r="BP30" s="346">
        <v>110.96720000000001</v>
      </c>
      <c r="BQ30" s="346">
        <v>111.2526</v>
      </c>
      <c r="BR30" s="346">
        <v>111.5134</v>
      </c>
      <c r="BS30" s="346">
        <v>111.7711</v>
      </c>
      <c r="BT30" s="346">
        <v>112.05070000000001</v>
      </c>
      <c r="BU30" s="346">
        <v>112.283</v>
      </c>
      <c r="BV30" s="346">
        <v>112.49299999999999</v>
      </c>
    </row>
    <row r="31" spans="1:74" ht="11.1" customHeight="1" x14ac:dyDescent="0.2">
      <c r="A31" s="325" t="s">
        <v>699</v>
      </c>
      <c r="B31" s="41" t="s">
        <v>1120</v>
      </c>
      <c r="C31" s="258">
        <v>100.20059999999999</v>
      </c>
      <c r="D31" s="258">
        <v>101.3034</v>
      </c>
      <c r="E31" s="258">
        <v>102.1737</v>
      </c>
      <c r="F31" s="258">
        <v>102.0449</v>
      </c>
      <c r="G31" s="258">
        <v>102.2912</v>
      </c>
      <c r="H31" s="258">
        <v>102.6511</v>
      </c>
      <c r="I31" s="258">
        <v>103.03830000000001</v>
      </c>
      <c r="J31" s="258">
        <v>102.599</v>
      </c>
      <c r="K31" s="258">
        <v>102.61660000000001</v>
      </c>
      <c r="L31" s="258">
        <v>102.53019999999999</v>
      </c>
      <c r="M31" s="258">
        <v>103.42489999999999</v>
      </c>
      <c r="N31" s="258">
        <v>103.1216</v>
      </c>
      <c r="O31" s="258">
        <v>102.563</v>
      </c>
      <c r="P31" s="258">
        <v>101.9932</v>
      </c>
      <c r="Q31" s="258">
        <v>102.25749999999999</v>
      </c>
      <c r="R31" s="258">
        <v>102.1754</v>
      </c>
      <c r="S31" s="258">
        <v>102.0433</v>
      </c>
      <c r="T31" s="258">
        <v>101.65389999999999</v>
      </c>
      <c r="U31" s="258">
        <v>102.26819999999999</v>
      </c>
      <c r="V31" s="258">
        <v>102.0202</v>
      </c>
      <c r="W31" s="258">
        <v>101.6251</v>
      </c>
      <c r="X31" s="258">
        <v>101.5789</v>
      </c>
      <c r="Y31" s="258">
        <v>101.3394</v>
      </c>
      <c r="Z31" s="258">
        <v>101.1156</v>
      </c>
      <c r="AA31" s="258">
        <v>101.69159999999999</v>
      </c>
      <c r="AB31" s="258">
        <v>101.3068</v>
      </c>
      <c r="AC31" s="258">
        <v>101.0894</v>
      </c>
      <c r="AD31" s="258">
        <v>100.736</v>
      </c>
      <c r="AE31" s="258">
        <v>100.61320000000001</v>
      </c>
      <c r="AF31" s="258">
        <v>100.91240000000001</v>
      </c>
      <c r="AG31" s="258">
        <v>101.0765</v>
      </c>
      <c r="AH31" s="258">
        <v>100.75539999999999</v>
      </c>
      <c r="AI31" s="258">
        <v>101.044</v>
      </c>
      <c r="AJ31" s="258">
        <v>101.2745</v>
      </c>
      <c r="AK31" s="258">
        <v>101.33669999999999</v>
      </c>
      <c r="AL31" s="258">
        <v>101.69589999999999</v>
      </c>
      <c r="AM31" s="258">
        <v>102.0354</v>
      </c>
      <c r="AN31" s="258">
        <v>102.1644</v>
      </c>
      <c r="AO31" s="258">
        <v>101.7367</v>
      </c>
      <c r="AP31" s="258">
        <v>102.92789999999999</v>
      </c>
      <c r="AQ31" s="258">
        <v>102.5104</v>
      </c>
      <c r="AR31" s="258">
        <v>102.6619</v>
      </c>
      <c r="AS31" s="258">
        <v>102.42140000000001</v>
      </c>
      <c r="AT31" s="258">
        <v>102.1998</v>
      </c>
      <c r="AU31" s="258">
        <v>102.0254</v>
      </c>
      <c r="AV31" s="258">
        <v>103.3783</v>
      </c>
      <c r="AW31" s="258">
        <v>103.70569999999999</v>
      </c>
      <c r="AX31" s="258">
        <v>103.7131</v>
      </c>
      <c r="AY31" s="258">
        <v>103.164</v>
      </c>
      <c r="AZ31" s="258">
        <v>104.66240000000001</v>
      </c>
      <c r="BA31" s="258">
        <v>104.53189999999999</v>
      </c>
      <c r="BB31" s="258">
        <v>105.1519</v>
      </c>
      <c r="BC31" s="258">
        <v>104.1885</v>
      </c>
      <c r="BD31" s="258">
        <v>105.0504</v>
      </c>
      <c r="BE31" s="258">
        <v>105.45189999999999</v>
      </c>
      <c r="BF31" s="258">
        <v>105.91419999999999</v>
      </c>
      <c r="BG31" s="258">
        <v>106.1815</v>
      </c>
      <c r="BH31" s="258">
        <v>106.5234</v>
      </c>
      <c r="BI31" s="258">
        <v>106.64435555999999</v>
      </c>
      <c r="BJ31" s="346">
        <v>106.89319999999999</v>
      </c>
      <c r="BK31" s="346">
        <v>107.1095</v>
      </c>
      <c r="BL31" s="346">
        <v>107.3617</v>
      </c>
      <c r="BM31" s="346">
        <v>107.625</v>
      </c>
      <c r="BN31" s="346">
        <v>107.91500000000001</v>
      </c>
      <c r="BO31" s="346">
        <v>108.18859999999999</v>
      </c>
      <c r="BP31" s="346">
        <v>108.4615</v>
      </c>
      <c r="BQ31" s="346">
        <v>108.7563</v>
      </c>
      <c r="BR31" s="346">
        <v>109.0107</v>
      </c>
      <c r="BS31" s="346">
        <v>109.2474</v>
      </c>
      <c r="BT31" s="346">
        <v>109.4738</v>
      </c>
      <c r="BU31" s="346">
        <v>109.6696</v>
      </c>
      <c r="BV31" s="346">
        <v>109.84220000000001</v>
      </c>
    </row>
    <row r="32" spans="1:74" ht="11.1" customHeight="1" x14ac:dyDescent="0.2">
      <c r="A32" s="630" t="s">
        <v>1103</v>
      </c>
      <c r="B32" s="631" t="s">
        <v>1121</v>
      </c>
      <c r="C32" s="258">
        <v>101.35429999999999</v>
      </c>
      <c r="D32" s="258">
        <v>103.28319999999999</v>
      </c>
      <c r="E32" s="258">
        <v>102.49850000000001</v>
      </c>
      <c r="F32" s="258">
        <v>103.1756</v>
      </c>
      <c r="G32" s="258">
        <v>102.9198</v>
      </c>
      <c r="H32" s="258">
        <v>103.035</v>
      </c>
      <c r="I32" s="258">
        <v>102.25709999999999</v>
      </c>
      <c r="J32" s="258">
        <v>102.0994</v>
      </c>
      <c r="K32" s="258">
        <v>102.1319</v>
      </c>
      <c r="L32" s="258">
        <v>103.0038</v>
      </c>
      <c r="M32" s="258">
        <v>104.2157</v>
      </c>
      <c r="N32" s="258">
        <v>104.3519</v>
      </c>
      <c r="O32" s="258">
        <v>103.97110000000001</v>
      </c>
      <c r="P32" s="258">
        <v>103.9239</v>
      </c>
      <c r="Q32" s="258">
        <v>104.6814</v>
      </c>
      <c r="R32" s="258">
        <v>104.2531</v>
      </c>
      <c r="S32" s="258">
        <v>103.6206</v>
      </c>
      <c r="T32" s="258">
        <v>103.86450000000001</v>
      </c>
      <c r="U32" s="258">
        <v>104.1</v>
      </c>
      <c r="V32" s="258">
        <v>104.8856</v>
      </c>
      <c r="W32" s="258">
        <v>105.2251</v>
      </c>
      <c r="X32" s="258">
        <v>104.5578</v>
      </c>
      <c r="Y32" s="258">
        <v>105.224</v>
      </c>
      <c r="Z32" s="258">
        <v>104.9224</v>
      </c>
      <c r="AA32" s="258">
        <v>106.4062</v>
      </c>
      <c r="AB32" s="258">
        <v>105.8289</v>
      </c>
      <c r="AC32" s="258">
        <v>106.0508</v>
      </c>
      <c r="AD32" s="258">
        <v>105.5115</v>
      </c>
      <c r="AE32" s="258">
        <v>106.42400000000001</v>
      </c>
      <c r="AF32" s="258">
        <v>107.3712</v>
      </c>
      <c r="AG32" s="258">
        <v>107.1105</v>
      </c>
      <c r="AH32" s="258">
        <v>107.0247</v>
      </c>
      <c r="AI32" s="258">
        <v>106.9199</v>
      </c>
      <c r="AJ32" s="258">
        <v>106.9327</v>
      </c>
      <c r="AK32" s="258">
        <v>106.5137</v>
      </c>
      <c r="AL32" s="258">
        <v>107.0748</v>
      </c>
      <c r="AM32" s="258">
        <v>108.8882</v>
      </c>
      <c r="AN32" s="258">
        <v>109.88509999999999</v>
      </c>
      <c r="AO32" s="258">
        <v>108.6875</v>
      </c>
      <c r="AP32" s="258">
        <v>110.2229</v>
      </c>
      <c r="AQ32" s="258">
        <v>109.7992</v>
      </c>
      <c r="AR32" s="258">
        <v>110.40860000000001</v>
      </c>
      <c r="AS32" s="258">
        <v>111.3852</v>
      </c>
      <c r="AT32" s="258">
        <v>112.2569</v>
      </c>
      <c r="AU32" s="258">
        <v>112.67359999999999</v>
      </c>
      <c r="AV32" s="258">
        <v>112.4799</v>
      </c>
      <c r="AW32" s="258">
        <v>112.1874</v>
      </c>
      <c r="AX32" s="258">
        <v>112.8831</v>
      </c>
      <c r="AY32" s="258">
        <v>112.84220000000001</v>
      </c>
      <c r="AZ32" s="258">
        <v>115.6459</v>
      </c>
      <c r="BA32" s="258">
        <v>113.68129999999999</v>
      </c>
      <c r="BB32" s="258">
        <v>115.0265</v>
      </c>
      <c r="BC32" s="258">
        <v>114.4995</v>
      </c>
      <c r="BD32" s="258">
        <v>114.78149999999999</v>
      </c>
      <c r="BE32" s="258">
        <v>116.59229999999999</v>
      </c>
      <c r="BF32" s="258">
        <v>115.78449999999999</v>
      </c>
      <c r="BG32" s="258">
        <v>115.3259</v>
      </c>
      <c r="BH32" s="258">
        <v>116.12520000000001</v>
      </c>
      <c r="BI32" s="258">
        <v>116.46598519</v>
      </c>
      <c r="BJ32" s="346">
        <v>116.6905</v>
      </c>
      <c r="BK32" s="346">
        <v>116.9653</v>
      </c>
      <c r="BL32" s="346">
        <v>117.19929999999999</v>
      </c>
      <c r="BM32" s="346">
        <v>117.4258</v>
      </c>
      <c r="BN32" s="346">
        <v>117.6407</v>
      </c>
      <c r="BO32" s="346">
        <v>117.85469999999999</v>
      </c>
      <c r="BP32" s="346">
        <v>118.0638</v>
      </c>
      <c r="BQ32" s="346">
        <v>118.2724</v>
      </c>
      <c r="BR32" s="346">
        <v>118.4688</v>
      </c>
      <c r="BS32" s="346">
        <v>118.6571</v>
      </c>
      <c r="BT32" s="346">
        <v>118.83920000000001</v>
      </c>
      <c r="BU32" s="346">
        <v>119.0102</v>
      </c>
      <c r="BV32" s="346">
        <v>119.172</v>
      </c>
    </row>
    <row r="33" spans="1:74" ht="11.1" customHeight="1" x14ac:dyDescent="0.2">
      <c r="A33" s="630" t="s">
        <v>1104</v>
      </c>
      <c r="B33" s="631" t="s">
        <v>1122</v>
      </c>
      <c r="C33" s="258">
        <v>98.929400000000001</v>
      </c>
      <c r="D33" s="258">
        <v>97.678799999999995</v>
      </c>
      <c r="E33" s="258">
        <v>97.849500000000006</v>
      </c>
      <c r="F33" s="258">
        <v>100.6935</v>
      </c>
      <c r="G33" s="258">
        <v>98.823499999999996</v>
      </c>
      <c r="H33" s="258">
        <v>99.708299999999994</v>
      </c>
      <c r="I33" s="258">
        <v>99.368899999999996</v>
      </c>
      <c r="J33" s="258">
        <v>99.418800000000005</v>
      </c>
      <c r="K33" s="258">
        <v>99.814300000000003</v>
      </c>
      <c r="L33" s="258">
        <v>99.082700000000003</v>
      </c>
      <c r="M33" s="258">
        <v>99.832599999999999</v>
      </c>
      <c r="N33" s="258">
        <v>100.2079</v>
      </c>
      <c r="O33" s="258">
        <v>99.361800000000002</v>
      </c>
      <c r="P33" s="258">
        <v>98.585400000000007</v>
      </c>
      <c r="Q33" s="258">
        <v>99.601900000000001</v>
      </c>
      <c r="R33" s="258">
        <v>99.804500000000004</v>
      </c>
      <c r="S33" s="258">
        <v>99.736000000000004</v>
      </c>
      <c r="T33" s="258">
        <v>98.480500000000006</v>
      </c>
      <c r="U33" s="258">
        <v>98.495999999999995</v>
      </c>
      <c r="V33" s="258">
        <v>98.158500000000004</v>
      </c>
      <c r="W33" s="258">
        <v>98.502300000000005</v>
      </c>
      <c r="X33" s="258">
        <v>98.199700000000007</v>
      </c>
      <c r="Y33" s="258">
        <v>97.144900000000007</v>
      </c>
      <c r="Z33" s="258">
        <v>96.833200000000005</v>
      </c>
      <c r="AA33" s="258">
        <v>97.606999999999999</v>
      </c>
      <c r="AB33" s="258">
        <v>97.731999999999999</v>
      </c>
      <c r="AC33" s="258">
        <v>97.522099999999995</v>
      </c>
      <c r="AD33" s="258">
        <v>96.710499999999996</v>
      </c>
      <c r="AE33" s="258">
        <v>97.723200000000006</v>
      </c>
      <c r="AF33" s="258">
        <v>97.697000000000003</v>
      </c>
      <c r="AG33" s="258">
        <v>97.630300000000005</v>
      </c>
      <c r="AH33" s="258">
        <v>96.744200000000006</v>
      </c>
      <c r="AI33" s="258">
        <v>97.818600000000004</v>
      </c>
      <c r="AJ33" s="258">
        <v>98.480099999999993</v>
      </c>
      <c r="AK33" s="258">
        <v>99.004300000000001</v>
      </c>
      <c r="AL33" s="258">
        <v>97.561400000000006</v>
      </c>
      <c r="AM33" s="258">
        <v>97.375</v>
      </c>
      <c r="AN33" s="258">
        <v>98.433800000000005</v>
      </c>
      <c r="AO33" s="258">
        <v>97.543800000000005</v>
      </c>
      <c r="AP33" s="258">
        <v>97.395300000000006</v>
      </c>
      <c r="AQ33" s="258">
        <v>96.636799999999994</v>
      </c>
      <c r="AR33" s="258">
        <v>96.664900000000003</v>
      </c>
      <c r="AS33" s="258">
        <v>95.6648</v>
      </c>
      <c r="AT33" s="258">
        <v>97.116500000000002</v>
      </c>
      <c r="AU33" s="258">
        <v>96.392899999999997</v>
      </c>
      <c r="AV33" s="258">
        <v>95.076999999999998</v>
      </c>
      <c r="AW33" s="258">
        <v>96.2761</v>
      </c>
      <c r="AX33" s="258">
        <v>96.979500000000002</v>
      </c>
      <c r="AY33" s="258">
        <v>95.134399999999999</v>
      </c>
      <c r="AZ33" s="258">
        <v>96.313100000000006</v>
      </c>
      <c r="BA33" s="258">
        <v>96.471500000000006</v>
      </c>
      <c r="BB33" s="258">
        <v>96.915800000000004</v>
      </c>
      <c r="BC33" s="258">
        <v>96.079800000000006</v>
      </c>
      <c r="BD33" s="258">
        <v>95.2637</v>
      </c>
      <c r="BE33" s="258">
        <v>97.013599999999997</v>
      </c>
      <c r="BF33" s="258">
        <v>95.832999999999998</v>
      </c>
      <c r="BG33" s="258">
        <v>95.544200000000004</v>
      </c>
      <c r="BH33" s="258">
        <v>96.407399999999996</v>
      </c>
      <c r="BI33" s="258">
        <v>95.909695678999995</v>
      </c>
      <c r="BJ33" s="346">
        <v>95.897000000000006</v>
      </c>
      <c r="BK33" s="346">
        <v>95.955370000000002</v>
      </c>
      <c r="BL33" s="346">
        <v>95.968609999999998</v>
      </c>
      <c r="BM33" s="346">
        <v>95.978980000000007</v>
      </c>
      <c r="BN33" s="346">
        <v>96.002529999999993</v>
      </c>
      <c r="BO33" s="346">
        <v>95.995099999999994</v>
      </c>
      <c r="BP33" s="346">
        <v>95.972750000000005</v>
      </c>
      <c r="BQ33" s="346">
        <v>95.921530000000004</v>
      </c>
      <c r="BR33" s="346">
        <v>95.87979</v>
      </c>
      <c r="BS33" s="346">
        <v>95.833579999999998</v>
      </c>
      <c r="BT33" s="346">
        <v>95.791240000000002</v>
      </c>
      <c r="BU33" s="346">
        <v>95.729839999999996</v>
      </c>
      <c r="BV33" s="346">
        <v>95.657719999999998</v>
      </c>
    </row>
    <row r="34" spans="1:74" ht="11.1" customHeight="1" x14ac:dyDescent="0.2">
      <c r="A34" s="630" t="s">
        <v>1105</v>
      </c>
      <c r="B34" s="631" t="s">
        <v>1123</v>
      </c>
      <c r="C34" s="258">
        <v>102.7315</v>
      </c>
      <c r="D34" s="258">
        <v>102.4177</v>
      </c>
      <c r="E34" s="258">
        <v>102.425</v>
      </c>
      <c r="F34" s="258">
        <v>102.8428</v>
      </c>
      <c r="G34" s="258">
        <v>101.0231</v>
      </c>
      <c r="H34" s="258">
        <v>99.242500000000007</v>
      </c>
      <c r="I34" s="258">
        <v>100.324</v>
      </c>
      <c r="J34" s="258">
        <v>99.906000000000006</v>
      </c>
      <c r="K34" s="258">
        <v>98.629400000000004</v>
      </c>
      <c r="L34" s="258">
        <v>96.660399999999996</v>
      </c>
      <c r="M34" s="258">
        <v>97.656099999999995</v>
      </c>
      <c r="N34" s="258">
        <v>98.463099999999997</v>
      </c>
      <c r="O34" s="258">
        <v>96.834999999999994</v>
      </c>
      <c r="P34" s="258">
        <v>97.625299999999996</v>
      </c>
      <c r="Q34" s="258">
        <v>96.245099999999994</v>
      </c>
      <c r="R34" s="258">
        <v>96.8917</v>
      </c>
      <c r="S34" s="258">
        <v>96.643299999999996</v>
      </c>
      <c r="T34" s="258">
        <v>95.644499999999994</v>
      </c>
      <c r="U34" s="258">
        <v>97.030900000000003</v>
      </c>
      <c r="V34" s="258">
        <v>97.701999999999998</v>
      </c>
      <c r="W34" s="258">
        <v>98.926500000000004</v>
      </c>
      <c r="X34" s="258">
        <v>101.0044</v>
      </c>
      <c r="Y34" s="258">
        <v>101.0581</v>
      </c>
      <c r="Z34" s="258">
        <v>100.7176</v>
      </c>
      <c r="AA34" s="258">
        <v>101.7273</v>
      </c>
      <c r="AB34" s="258">
        <v>103.2865</v>
      </c>
      <c r="AC34" s="258">
        <v>104.8809</v>
      </c>
      <c r="AD34" s="258">
        <v>103.3</v>
      </c>
      <c r="AE34" s="258">
        <v>103.57980000000001</v>
      </c>
      <c r="AF34" s="258">
        <v>105.0827</v>
      </c>
      <c r="AG34" s="258">
        <v>105.3385</v>
      </c>
      <c r="AH34" s="258">
        <v>105.2389</v>
      </c>
      <c r="AI34" s="258">
        <v>105.51220000000001</v>
      </c>
      <c r="AJ34" s="258">
        <v>104.5234</v>
      </c>
      <c r="AK34" s="258">
        <v>105.3272</v>
      </c>
      <c r="AL34" s="258">
        <v>104.3095</v>
      </c>
      <c r="AM34" s="258">
        <v>106.2131</v>
      </c>
      <c r="AN34" s="258">
        <v>104.7393</v>
      </c>
      <c r="AO34" s="258">
        <v>105.5549</v>
      </c>
      <c r="AP34" s="258">
        <v>108.00700000000001</v>
      </c>
      <c r="AQ34" s="258">
        <v>109.30719999999999</v>
      </c>
      <c r="AR34" s="258">
        <v>109.23820000000001</v>
      </c>
      <c r="AS34" s="258">
        <v>106.39400000000001</v>
      </c>
      <c r="AT34" s="258">
        <v>105.72239999999999</v>
      </c>
      <c r="AU34" s="258">
        <v>102.02760000000001</v>
      </c>
      <c r="AV34" s="258">
        <v>107.4267</v>
      </c>
      <c r="AW34" s="258">
        <v>107.26990000000001</v>
      </c>
      <c r="AX34" s="258">
        <v>107.5883</v>
      </c>
      <c r="AY34" s="258">
        <v>107.6455</v>
      </c>
      <c r="AZ34" s="258">
        <v>105.702</v>
      </c>
      <c r="BA34" s="258">
        <v>106.56780000000001</v>
      </c>
      <c r="BB34" s="258">
        <v>106.70650000000001</v>
      </c>
      <c r="BC34" s="258">
        <v>107.49979999999999</v>
      </c>
      <c r="BD34" s="258">
        <v>108.2822</v>
      </c>
      <c r="BE34" s="258">
        <v>107.17319999999999</v>
      </c>
      <c r="BF34" s="258">
        <v>108.0834</v>
      </c>
      <c r="BG34" s="258">
        <v>108.6377</v>
      </c>
      <c r="BH34" s="258">
        <v>107.4357</v>
      </c>
      <c r="BI34" s="258">
        <v>108.65644568</v>
      </c>
      <c r="BJ34" s="346">
        <v>108.82080000000001</v>
      </c>
      <c r="BK34" s="346">
        <v>108.9118</v>
      </c>
      <c r="BL34" s="346">
        <v>109.04510000000001</v>
      </c>
      <c r="BM34" s="346">
        <v>109.17870000000001</v>
      </c>
      <c r="BN34" s="346">
        <v>109.31789999999999</v>
      </c>
      <c r="BO34" s="346">
        <v>109.4481</v>
      </c>
      <c r="BP34" s="346">
        <v>109.57470000000001</v>
      </c>
      <c r="BQ34" s="346">
        <v>109.70010000000001</v>
      </c>
      <c r="BR34" s="346">
        <v>109.8175</v>
      </c>
      <c r="BS34" s="346">
        <v>109.92919999999999</v>
      </c>
      <c r="BT34" s="346">
        <v>110.0449</v>
      </c>
      <c r="BU34" s="346">
        <v>110.13849999999999</v>
      </c>
      <c r="BV34" s="346">
        <v>110.2195</v>
      </c>
    </row>
    <row r="35" spans="1:74" ht="11.1" customHeight="1" x14ac:dyDescent="0.2">
      <c r="A35" s="630" t="s">
        <v>1106</v>
      </c>
      <c r="B35" s="631" t="s">
        <v>1124</v>
      </c>
      <c r="C35" s="258">
        <v>94.432299999999998</v>
      </c>
      <c r="D35" s="258">
        <v>94.561300000000003</v>
      </c>
      <c r="E35" s="258">
        <v>95.303600000000003</v>
      </c>
      <c r="F35" s="258">
        <v>95.436999999999998</v>
      </c>
      <c r="G35" s="258">
        <v>94.534899999999993</v>
      </c>
      <c r="H35" s="258">
        <v>95.626000000000005</v>
      </c>
      <c r="I35" s="258">
        <v>96.125200000000007</v>
      </c>
      <c r="J35" s="258">
        <v>96.720600000000005</v>
      </c>
      <c r="K35" s="258">
        <v>96.452100000000002</v>
      </c>
      <c r="L35" s="258">
        <v>95.706599999999995</v>
      </c>
      <c r="M35" s="258">
        <v>95.986599999999996</v>
      </c>
      <c r="N35" s="258">
        <v>96.296000000000006</v>
      </c>
      <c r="O35" s="258">
        <v>95.923400000000001</v>
      </c>
      <c r="P35" s="258">
        <v>95.913200000000003</v>
      </c>
      <c r="Q35" s="258">
        <v>95.183599999999998</v>
      </c>
      <c r="R35" s="258">
        <v>95.624700000000004</v>
      </c>
      <c r="S35" s="258">
        <v>94.678299999999993</v>
      </c>
      <c r="T35" s="258">
        <v>95.173699999999997</v>
      </c>
      <c r="U35" s="258">
        <v>95.196799999999996</v>
      </c>
      <c r="V35" s="258">
        <v>94.514399999999995</v>
      </c>
      <c r="W35" s="258">
        <v>94.863200000000006</v>
      </c>
      <c r="X35" s="258">
        <v>95.0989</v>
      </c>
      <c r="Y35" s="258">
        <v>95.410700000000006</v>
      </c>
      <c r="Z35" s="258">
        <v>95.031099999999995</v>
      </c>
      <c r="AA35" s="258">
        <v>95.837599999999995</v>
      </c>
      <c r="AB35" s="258">
        <v>95.133399999999995</v>
      </c>
      <c r="AC35" s="258">
        <v>95.913499999999999</v>
      </c>
      <c r="AD35" s="258">
        <v>95.165099999999995</v>
      </c>
      <c r="AE35" s="258">
        <v>95.008099999999999</v>
      </c>
      <c r="AF35" s="258">
        <v>93.988100000000003</v>
      </c>
      <c r="AG35" s="258">
        <v>93.759799999999998</v>
      </c>
      <c r="AH35" s="258">
        <v>93.5839</v>
      </c>
      <c r="AI35" s="258">
        <v>94.193899999999999</v>
      </c>
      <c r="AJ35" s="258">
        <v>94.147000000000006</v>
      </c>
      <c r="AK35" s="258">
        <v>94.7483</v>
      </c>
      <c r="AL35" s="258">
        <v>94.982200000000006</v>
      </c>
      <c r="AM35" s="258">
        <v>94.3416</v>
      </c>
      <c r="AN35" s="258">
        <v>93.903199999999998</v>
      </c>
      <c r="AO35" s="258">
        <v>94.43</v>
      </c>
      <c r="AP35" s="258">
        <v>95.109899999999996</v>
      </c>
      <c r="AQ35" s="258">
        <v>96.006500000000003</v>
      </c>
      <c r="AR35" s="258">
        <v>96.443600000000004</v>
      </c>
      <c r="AS35" s="258">
        <v>97.1875</v>
      </c>
      <c r="AT35" s="258">
        <v>94.720299999999995</v>
      </c>
      <c r="AU35" s="258">
        <v>92.164599999999993</v>
      </c>
      <c r="AV35" s="258">
        <v>97.617800000000003</v>
      </c>
      <c r="AW35" s="258">
        <v>98.076700000000002</v>
      </c>
      <c r="AX35" s="258">
        <v>97.464500000000001</v>
      </c>
      <c r="AY35" s="258">
        <v>95.897900000000007</v>
      </c>
      <c r="AZ35" s="258">
        <v>96.891400000000004</v>
      </c>
      <c r="BA35" s="258">
        <v>97.350700000000003</v>
      </c>
      <c r="BB35" s="258">
        <v>98.469200000000001</v>
      </c>
      <c r="BC35" s="258">
        <v>98.890600000000006</v>
      </c>
      <c r="BD35" s="258">
        <v>99.344399999999993</v>
      </c>
      <c r="BE35" s="258">
        <v>100.23909999999999</v>
      </c>
      <c r="BF35" s="258">
        <v>100.3387</v>
      </c>
      <c r="BG35" s="258">
        <v>99.914500000000004</v>
      </c>
      <c r="BH35" s="258">
        <v>100.2427</v>
      </c>
      <c r="BI35" s="258">
        <v>100.62270741</v>
      </c>
      <c r="BJ35" s="346">
        <v>100.8085</v>
      </c>
      <c r="BK35" s="346">
        <v>100.997</v>
      </c>
      <c r="BL35" s="346">
        <v>101.2235</v>
      </c>
      <c r="BM35" s="346">
        <v>101.4752</v>
      </c>
      <c r="BN35" s="346">
        <v>101.7779</v>
      </c>
      <c r="BO35" s="346">
        <v>102.0605</v>
      </c>
      <c r="BP35" s="346">
        <v>102.3488</v>
      </c>
      <c r="BQ35" s="346">
        <v>102.6481</v>
      </c>
      <c r="BR35" s="346">
        <v>102.9442</v>
      </c>
      <c r="BS35" s="346">
        <v>103.24209999999999</v>
      </c>
      <c r="BT35" s="346">
        <v>103.5534</v>
      </c>
      <c r="BU35" s="346">
        <v>103.84650000000001</v>
      </c>
      <c r="BV35" s="346">
        <v>104.13290000000001</v>
      </c>
    </row>
    <row r="36" spans="1:74" ht="11.1" customHeight="1" x14ac:dyDescent="0.2">
      <c r="A36" s="630" t="s">
        <v>1107</v>
      </c>
      <c r="B36" s="631" t="s">
        <v>1125</v>
      </c>
      <c r="C36" s="258">
        <v>106.11069999999999</v>
      </c>
      <c r="D36" s="258">
        <v>105.93519999999999</v>
      </c>
      <c r="E36" s="258">
        <v>107.39919999999999</v>
      </c>
      <c r="F36" s="258">
        <v>107.8456</v>
      </c>
      <c r="G36" s="258">
        <v>109.1095</v>
      </c>
      <c r="H36" s="258">
        <v>110.014</v>
      </c>
      <c r="I36" s="258">
        <v>111.3762</v>
      </c>
      <c r="J36" s="258">
        <v>110.9782</v>
      </c>
      <c r="K36" s="258">
        <v>111.1769</v>
      </c>
      <c r="L36" s="258">
        <v>110.196</v>
      </c>
      <c r="M36" s="258">
        <v>109.1704</v>
      </c>
      <c r="N36" s="258">
        <v>109.5716</v>
      </c>
      <c r="O36" s="258">
        <v>109.8077</v>
      </c>
      <c r="P36" s="258">
        <v>108.3382</v>
      </c>
      <c r="Q36" s="258">
        <v>107.45780000000001</v>
      </c>
      <c r="R36" s="258">
        <v>108.8523</v>
      </c>
      <c r="S36" s="258">
        <v>109.0047</v>
      </c>
      <c r="T36" s="258">
        <v>109.33759999999999</v>
      </c>
      <c r="U36" s="258">
        <v>109.9255</v>
      </c>
      <c r="V36" s="258">
        <v>110.7898</v>
      </c>
      <c r="W36" s="258">
        <v>109.2029</v>
      </c>
      <c r="X36" s="258">
        <v>110.9044</v>
      </c>
      <c r="Y36" s="258">
        <v>111.5621</v>
      </c>
      <c r="Z36" s="258">
        <v>112.8184</v>
      </c>
      <c r="AA36" s="258">
        <v>112.6473</v>
      </c>
      <c r="AB36" s="258">
        <v>112.34780000000001</v>
      </c>
      <c r="AC36" s="258">
        <v>111.7945</v>
      </c>
      <c r="AD36" s="258">
        <v>111.76090000000001</v>
      </c>
      <c r="AE36" s="258">
        <v>111.1442</v>
      </c>
      <c r="AF36" s="258">
        <v>111.0587</v>
      </c>
      <c r="AG36" s="258">
        <v>110.8553</v>
      </c>
      <c r="AH36" s="258">
        <v>109.8574</v>
      </c>
      <c r="AI36" s="258">
        <v>110.4833</v>
      </c>
      <c r="AJ36" s="258">
        <v>110.9487</v>
      </c>
      <c r="AK36" s="258">
        <v>111.2624</v>
      </c>
      <c r="AL36" s="258">
        <v>111.70359999999999</v>
      </c>
      <c r="AM36" s="258">
        <v>112.73480000000001</v>
      </c>
      <c r="AN36" s="258">
        <v>114.64700000000001</v>
      </c>
      <c r="AO36" s="258">
        <v>114.5012</v>
      </c>
      <c r="AP36" s="258">
        <v>113.6185</v>
      </c>
      <c r="AQ36" s="258">
        <v>112.6752</v>
      </c>
      <c r="AR36" s="258">
        <v>113.1754</v>
      </c>
      <c r="AS36" s="258">
        <v>113.40600000000001</v>
      </c>
      <c r="AT36" s="258">
        <v>111.9272</v>
      </c>
      <c r="AU36" s="258">
        <v>115.5647</v>
      </c>
      <c r="AV36" s="258">
        <v>115.9327</v>
      </c>
      <c r="AW36" s="258">
        <v>116.9906</v>
      </c>
      <c r="AX36" s="258">
        <v>118.4676</v>
      </c>
      <c r="AY36" s="258">
        <v>116.1091</v>
      </c>
      <c r="AZ36" s="258">
        <v>121.5757</v>
      </c>
      <c r="BA36" s="258">
        <v>119.97450000000001</v>
      </c>
      <c r="BB36" s="258">
        <v>121.35809999999999</v>
      </c>
      <c r="BC36" s="258">
        <v>121.13800000000001</v>
      </c>
      <c r="BD36" s="258">
        <v>119.6014</v>
      </c>
      <c r="BE36" s="258">
        <v>119.8023</v>
      </c>
      <c r="BF36" s="258">
        <v>119.4727</v>
      </c>
      <c r="BG36" s="258">
        <v>117.6648</v>
      </c>
      <c r="BH36" s="258">
        <v>119.85469999999999</v>
      </c>
      <c r="BI36" s="258">
        <v>118.58769877</v>
      </c>
      <c r="BJ36" s="346">
        <v>118.60899999999999</v>
      </c>
      <c r="BK36" s="346">
        <v>118.739</v>
      </c>
      <c r="BL36" s="346">
        <v>118.8767</v>
      </c>
      <c r="BM36" s="346">
        <v>119.05880000000001</v>
      </c>
      <c r="BN36" s="346">
        <v>119.32129999999999</v>
      </c>
      <c r="BO36" s="346">
        <v>119.5652</v>
      </c>
      <c r="BP36" s="346">
        <v>119.8265</v>
      </c>
      <c r="BQ36" s="346">
        <v>120.1159</v>
      </c>
      <c r="BR36" s="346">
        <v>120.404</v>
      </c>
      <c r="BS36" s="346">
        <v>120.7015</v>
      </c>
      <c r="BT36" s="346">
        <v>121.0407</v>
      </c>
      <c r="BU36" s="346">
        <v>121.33280000000001</v>
      </c>
      <c r="BV36" s="346">
        <v>121.61020000000001</v>
      </c>
    </row>
    <row r="37" spans="1:74" ht="11.1" customHeight="1" x14ac:dyDescent="0.2">
      <c r="A37" s="630" t="s">
        <v>1108</v>
      </c>
      <c r="B37" s="631" t="s">
        <v>1126</v>
      </c>
      <c r="C37" s="258">
        <v>101.9615</v>
      </c>
      <c r="D37" s="258">
        <v>103.544</v>
      </c>
      <c r="E37" s="258">
        <v>104.1952</v>
      </c>
      <c r="F37" s="258">
        <v>104.1482</v>
      </c>
      <c r="G37" s="258">
        <v>103.66160000000001</v>
      </c>
      <c r="H37" s="258">
        <v>104.9795</v>
      </c>
      <c r="I37" s="258">
        <v>105.2841</v>
      </c>
      <c r="J37" s="258">
        <v>104.6983</v>
      </c>
      <c r="K37" s="258">
        <v>105.42659999999999</v>
      </c>
      <c r="L37" s="258">
        <v>103.6825</v>
      </c>
      <c r="M37" s="258">
        <v>102.29689999999999</v>
      </c>
      <c r="N37" s="258">
        <v>104.136</v>
      </c>
      <c r="O37" s="258">
        <v>101.2765</v>
      </c>
      <c r="P37" s="258">
        <v>98.826099999999997</v>
      </c>
      <c r="Q37" s="258">
        <v>96.653599999999997</v>
      </c>
      <c r="R37" s="258">
        <v>96.498400000000004</v>
      </c>
      <c r="S37" s="258">
        <v>96.114099999999993</v>
      </c>
      <c r="T37" s="258">
        <v>98.504199999999997</v>
      </c>
      <c r="U37" s="258">
        <v>98.016900000000007</v>
      </c>
      <c r="V37" s="258">
        <v>96.337599999999995</v>
      </c>
      <c r="W37" s="258">
        <v>94.908900000000003</v>
      </c>
      <c r="X37" s="258">
        <v>96.069199999999995</v>
      </c>
      <c r="Y37" s="258">
        <v>95.091999999999999</v>
      </c>
      <c r="Z37" s="258">
        <v>93.452200000000005</v>
      </c>
      <c r="AA37" s="258">
        <v>94.209000000000003</v>
      </c>
      <c r="AB37" s="258">
        <v>94.527799999999999</v>
      </c>
      <c r="AC37" s="258">
        <v>94.454899999999995</v>
      </c>
      <c r="AD37" s="258">
        <v>93.619699999999995</v>
      </c>
      <c r="AE37" s="258">
        <v>94.534199999999998</v>
      </c>
      <c r="AF37" s="258">
        <v>93.321100000000001</v>
      </c>
      <c r="AG37" s="258">
        <v>91.372299999999996</v>
      </c>
      <c r="AH37" s="258">
        <v>91.073499999999996</v>
      </c>
      <c r="AI37" s="258">
        <v>89.902299999999997</v>
      </c>
      <c r="AJ37" s="258">
        <v>89.133499999999998</v>
      </c>
      <c r="AK37" s="258">
        <v>91.361599999999996</v>
      </c>
      <c r="AL37" s="258">
        <v>92.852900000000005</v>
      </c>
      <c r="AM37" s="258">
        <v>93.506900000000002</v>
      </c>
      <c r="AN37" s="258">
        <v>94.656499999999994</v>
      </c>
      <c r="AO37" s="258">
        <v>93.774699999999996</v>
      </c>
      <c r="AP37" s="258">
        <v>93.951999999999998</v>
      </c>
      <c r="AQ37" s="258">
        <v>91.977199999999996</v>
      </c>
      <c r="AR37" s="258">
        <v>92.903099999999995</v>
      </c>
      <c r="AS37" s="258">
        <v>92.301699999999997</v>
      </c>
      <c r="AT37" s="258">
        <v>93.6905</v>
      </c>
      <c r="AU37" s="258">
        <v>94.810400000000001</v>
      </c>
      <c r="AV37" s="258">
        <v>94.686999999999998</v>
      </c>
      <c r="AW37" s="258">
        <v>96.1785</v>
      </c>
      <c r="AX37" s="258">
        <v>94.803799999999995</v>
      </c>
      <c r="AY37" s="258">
        <v>94.756799999999998</v>
      </c>
      <c r="AZ37" s="258">
        <v>96.390600000000006</v>
      </c>
      <c r="BA37" s="258">
        <v>97.232600000000005</v>
      </c>
      <c r="BB37" s="258">
        <v>96.828999999999994</v>
      </c>
      <c r="BC37" s="258">
        <v>96.478999999999999</v>
      </c>
      <c r="BD37" s="258">
        <v>96.067300000000003</v>
      </c>
      <c r="BE37" s="258">
        <v>95.604200000000006</v>
      </c>
      <c r="BF37" s="258">
        <v>97.407200000000003</v>
      </c>
      <c r="BG37" s="258">
        <v>98.302000000000007</v>
      </c>
      <c r="BH37" s="258">
        <v>101.2303</v>
      </c>
      <c r="BI37" s="258">
        <v>101.47755926000001</v>
      </c>
      <c r="BJ37" s="346">
        <v>102.6193</v>
      </c>
      <c r="BK37" s="346">
        <v>103.69750000000001</v>
      </c>
      <c r="BL37" s="346">
        <v>104.4752</v>
      </c>
      <c r="BM37" s="346">
        <v>105.0386</v>
      </c>
      <c r="BN37" s="346">
        <v>105.2068</v>
      </c>
      <c r="BO37" s="346">
        <v>105.47709999999999</v>
      </c>
      <c r="BP37" s="346">
        <v>105.6687</v>
      </c>
      <c r="BQ37" s="346">
        <v>105.80029999999999</v>
      </c>
      <c r="BR37" s="346">
        <v>105.8202</v>
      </c>
      <c r="BS37" s="346">
        <v>105.7473</v>
      </c>
      <c r="BT37" s="346">
        <v>105.5209</v>
      </c>
      <c r="BU37" s="346">
        <v>105.3078</v>
      </c>
      <c r="BV37" s="346">
        <v>105.0474</v>
      </c>
    </row>
    <row r="38" spans="1:74" ht="11.1" customHeight="1" x14ac:dyDescent="0.2">
      <c r="A38" s="325" t="s">
        <v>1098</v>
      </c>
      <c r="B38" s="41" t="s">
        <v>1127</v>
      </c>
      <c r="C38" s="258">
        <v>101.68462916</v>
      </c>
      <c r="D38" s="258">
        <v>101.94922987</v>
      </c>
      <c r="E38" s="258">
        <v>102.3818845</v>
      </c>
      <c r="F38" s="258">
        <v>103.1024876</v>
      </c>
      <c r="G38" s="258">
        <v>102.57492128</v>
      </c>
      <c r="H38" s="258">
        <v>102.99262897</v>
      </c>
      <c r="I38" s="258">
        <v>103.29434221</v>
      </c>
      <c r="J38" s="258">
        <v>103.02467446999999</v>
      </c>
      <c r="K38" s="258">
        <v>103.10579018999999</v>
      </c>
      <c r="L38" s="258">
        <v>102.11167485999999</v>
      </c>
      <c r="M38" s="258">
        <v>101.79876452000001</v>
      </c>
      <c r="N38" s="258">
        <v>102.49413316</v>
      </c>
      <c r="O38" s="258">
        <v>101.23883932</v>
      </c>
      <c r="P38" s="258">
        <v>100.27508782</v>
      </c>
      <c r="Q38" s="258">
        <v>99.584834520000001</v>
      </c>
      <c r="R38" s="258">
        <v>99.966588810000005</v>
      </c>
      <c r="S38" s="258">
        <v>99.737988259999995</v>
      </c>
      <c r="T38" s="258">
        <v>100.20305639999999</v>
      </c>
      <c r="U38" s="258">
        <v>100.35380499999999</v>
      </c>
      <c r="V38" s="258">
        <v>100.05010197</v>
      </c>
      <c r="W38" s="258">
        <v>99.782890089999995</v>
      </c>
      <c r="X38" s="258">
        <v>100.48823056000001</v>
      </c>
      <c r="Y38" s="258">
        <v>100.37906283</v>
      </c>
      <c r="Z38" s="258">
        <v>100.13716117</v>
      </c>
      <c r="AA38" s="258">
        <v>100.77504044</v>
      </c>
      <c r="AB38" s="258">
        <v>100.87263323000001</v>
      </c>
      <c r="AC38" s="258">
        <v>101.09706805</v>
      </c>
      <c r="AD38" s="258">
        <v>100.33364567</v>
      </c>
      <c r="AE38" s="258">
        <v>100.71926928000001</v>
      </c>
      <c r="AF38" s="258">
        <v>100.37212006999999</v>
      </c>
      <c r="AG38" s="258">
        <v>99.875140860000002</v>
      </c>
      <c r="AH38" s="258">
        <v>99.527312629999997</v>
      </c>
      <c r="AI38" s="258">
        <v>99.635407060000006</v>
      </c>
      <c r="AJ38" s="258">
        <v>99.507159329999993</v>
      </c>
      <c r="AK38" s="258">
        <v>100.51178247999999</v>
      </c>
      <c r="AL38" s="258">
        <v>100.54497173</v>
      </c>
      <c r="AM38" s="258">
        <v>101.41570188999999</v>
      </c>
      <c r="AN38" s="258">
        <v>101.92230413</v>
      </c>
      <c r="AO38" s="258">
        <v>101.68728702</v>
      </c>
      <c r="AP38" s="258">
        <v>102.36474329000001</v>
      </c>
      <c r="AQ38" s="258">
        <v>101.68809194000001</v>
      </c>
      <c r="AR38" s="258">
        <v>102.22428404999999</v>
      </c>
      <c r="AS38" s="258">
        <v>101.81867635</v>
      </c>
      <c r="AT38" s="258">
        <v>101.20864657</v>
      </c>
      <c r="AU38" s="258">
        <v>100.21061494</v>
      </c>
      <c r="AV38" s="258">
        <v>102.77734353</v>
      </c>
      <c r="AW38" s="258">
        <v>103.57943016999999</v>
      </c>
      <c r="AX38" s="258">
        <v>103.4582352</v>
      </c>
      <c r="AY38" s="258">
        <v>102.20064404</v>
      </c>
      <c r="AZ38" s="258">
        <v>104.03327796000001</v>
      </c>
      <c r="BA38" s="258">
        <v>104.29927409</v>
      </c>
      <c r="BB38" s="258">
        <v>104.85348367</v>
      </c>
      <c r="BC38" s="258">
        <v>104.89384285</v>
      </c>
      <c r="BD38" s="258">
        <v>104.72324005999999</v>
      </c>
      <c r="BE38" s="258">
        <v>105.003835</v>
      </c>
      <c r="BF38" s="258">
        <v>105.53686344</v>
      </c>
      <c r="BG38" s="258">
        <v>105.28347758</v>
      </c>
      <c r="BH38" s="258">
        <v>106.38840668</v>
      </c>
      <c r="BI38" s="258">
        <v>106.69274708</v>
      </c>
      <c r="BJ38" s="346">
        <v>107.0967</v>
      </c>
      <c r="BK38" s="346">
        <v>107.483</v>
      </c>
      <c r="BL38" s="346">
        <v>107.8108</v>
      </c>
      <c r="BM38" s="346">
        <v>108.0949</v>
      </c>
      <c r="BN38" s="346">
        <v>108.3081</v>
      </c>
      <c r="BO38" s="346">
        <v>108.52549999999999</v>
      </c>
      <c r="BP38" s="346">
        <v>108.7197</v>
      </c>
      <c r="BQ38" s="346">
        <v>108.89319999999999</v>
      </c>
      <c r="BR38" s="346">
        <v>109.0394</v>
      </c>
      <c r="BS38" s="346">
        <v>109.16070000000001</v>
      </c>
      <c r="BT38" s="346">
        <v>109.2517</v>
      </c>
      <c r="BU38" s="346">
        <v>109.3271</v>
      </c>
      <c r="BV38" s="346">
        <v>109.38160000000001</v>
      </c>
    </row>
    <row r="39" spans="1:74" ht="11.1" customHeight="1" x14ac:dyDescent="0.2">
      <c r="A39" s="325" t="s">
        <v>1099</v>
      </c>
      <c r="B39" s="41" t="s">
        <v>1128</v>
      </c>
      <c r="C39" s="258">
        <v>102.31583397</v>
      </c>
      <c r="D39" s="258">
        <v>102.91971617999999</v>
      </c>
      <c r="E39" s="258">
        <v>103.64952931000001</v>
      </c>
      <c r="F39" s="258">
        <v>104.01228636</v>
      </c>
      <c r="G39" s="258">
        <v>104.17204028</v>
      </c>
      <c r="H39" s="258">
        <v>104.25466495000001</v>
      </c>
      <c r="I39" s="258">
        <v>104.840779</v>
      </c>
      <c r="J39" s="258">
        <v>104.71760813</v>
      </c>
      <c r="K39" s="258">
        <v>104.41243428999999</v>
      </c>
      <c r="L39" s="258">
        <v>104.08703625</v>
      </c>
      <c r="M39" s="258">
        <v>104.30346897</v>
      </c>
      <c r="N39" s="258">
        <v>104.79651997000001</v>
      </c>
      <c r="O39" s="258">
        <v>103.86230319000001</v>
      </c>
      <c r="P39" s="258">
        <v>103.42300152</v>
      </c>
      <c r="Q39" s="258">
        <v>102.93670704</v>
      </c>
      <c r="R39" s="258">
        <v>103.27279458</v>
      </c>
      <c r="S39" s="258">
        <v>103.08144655</v>
      </c>
      <c r="T39" s="258">
        <v>103.03505765</v>
      </c>
      <c r="U39" s="258">
        <v>103.73565309999999</v>
      </c>
      <c r="V39" s="258">
        <v>104.15222289</v>
      </c>
      <c r="W39" s="258">
        <v>104.03898959999999</v>
      </c>
      <c r="X39" s="258">
        <v>104.5832686</v>
      </c>
      <c r="Y39" s="258">
        <v>104.41744848</v>
      </c>
      <c r="Z39" s="258">
        <v>104.73640808</v>
      </c>
      <c r="AA39" s="258">
        <v>105.41084698</v>
      </c>
      <c r="AB39" s="258">
        <v>105.24464621</v>
      </c>
      <c r="AC39" s="258">
        <v>105.47108550999999</v>
      </c>
      <c r="AD39" s="258">
        <v>104.96118349</v>
      </c>
      <c r="AE39" s="258">
        <v>105.04814795</v>
      </c>
      <c r="AF39" s="258">
        <v>105.6243357</v>
      </c>
      <c r="AG39" s="258">
        <v>105.30007275</v>
      </c>
      <c r="AH39" s="258">
        <v>105.03110063</v>
      </c>
      <c r="AI39" s="258">
        <v>105.16982953999999</v>
      </c>
      <c r="AJ39" s="258">
        <v>105.33121237</v>
      </c>
      <c r="AK39" s="258">
        <v>106.19359462</v>
      </c>
      <c r="AL39" s="258">
        <v>106.41912493</v>
      </c>
      <c r="AM39" s="258">
        <v>107.52603089999999</v>
      </c>
      <c r="AN39" s="258">
        <v>108.03930911</v>
      </c>
      <c r="AO39" s="258">
        <v>107.72589443</v>
      </c>
      <c r="AP39" s="258">
        <v>108.37609691</v>
      </c>
      <c r="AQ39" s="258">
        <v>108.07788949</v>
      </c>
      <c r="AR39" s="258">
        <v>108.19687221</v>
      </c>
      <c r="AS39" s="258">
        <v>107.93783209</v>
      </c>
      <c r="AT39" s="258">
        <v>108.03079713</v>
      </c>
      <c r="AU39" s="258">
        <v>108.51762099</v>
      </c>
      <c r="AV39" s="258">
        <v>109.56408141999999</v>
      </c>
      <c r="AW39" s="258">
        <v>110.24814988999999</v>
      </c>
      <c r="AX39" s="258">
        <v>110.52519737</v>
      </c>
      <c r="AY39" s="258">
        <v>110.01745327</v>
      </c>
      <c r="AZ39" s="258">
        <v>111.88263859</v>
      </c>
      <c r="BA39" s="258">
        <v>111.37822127</v>
      </c>
      <c r="BB39" s="258">
        <v>111.86950813999999</v>
      </c>
      <c r="BC39" s="258">
        <v>111.55016821</v>
      </c>
      <c r="BD39" s="258">
        <v>111.55099002</v>
      </c>
      <c r="BE39" s="258">
        <v>111.60573847000001</v>
      </c>
      <c r="BF39" s="258">
        <v>112.16262668</v>
      </c>
      <c r="BG39" s="258">
        <v>112.15006558</v>
      </c>
      <c r="BH39" s="258">
        <v>112.75887824</v>
      </c>
      <c r="BI39" s="258">
        <v>112.69599113</v>
      </c>
      <c r="BJ39" s="346">
        <v>112.9285</v>
      </c>
      <c r="BK39" s="346">
        <v>113.1613</v>
      </c>
      <c r="BL39" s="346">
        <v>113.3823</v>
      </c>
      <c r="BM39" s="346">
        <v>113.5959</v>
      </c>
      <c r="BN39" s="346">
        <v>113.7961</v>
      </c>
      <c r="BO39" s="346">
        <v>113.9996</v>
      </c>
      <c r="BP39" s="346">
        <v>114.2003</v>
      </c>
      <c r="BQ39" s="346">
        <v>114.41</v>
      </c>
      <c r="BR39" s="346">
        <v>114.5963</v>
      </c>
      <c r="BS39" s="346">
        <v>114.7709</v>
      </c>
      <c r="BT39" s="346">
        <v>114.9439</v>
      </c>
      <c r="BU39" s="346">
        <v>115.0877</v>
      </c>
      <c r="BV39" s="346">
        <v>115.2124</v>
      </c>
    </row>
    <row r="40" spans="1:74" ht="11.1" customHeight="1" x14ac:dyDescent="0.2">
      <c r="A40" s="325" t="s">
        <v>1100</v>
      </c>
      <c r="B40" s="41" t="s">
        <v>1129</v>
      </c>
      <c r="C40" s="258">
        <v>101.32301286000001</v>
      </c>
      <c r="D40" s="258">
        <v>102.04477319</v>
      </c>
      <c r="E40" s="258">
        <v>102.65661784</v>
      </c>
      <c r="F40" s="258">
        <v>102.986729</v>
      </c>
      <c r="G40" s="258">
        <v>102.86941265</v>
      </c>
      <c r="H40" s="258">
        <v>103.25087416</v>
      </c>
      <c r="I40" s="258">
        <v>103.51472378</v>
      </c>
      <c r="J40" s="258">
        <v>103.14478391999999</v>
      </c>
      <c r="K40" s="258">
        <v>103.14109404</v>
      </c>
      <c r="L40" s="258">
        <v>102.55769967000001</v>
      </c>
      <c r="M40" s="258">
        <v>102.77425606</v>
      </c>
      <c r="N40" s="258">
        <v>102.93650819</v>
      </c>
      <c r="O40" s="258">
        <v>101.91971495999999</v>
      </c>
      <c r="P40" s="258">
        <v>101.21727442</v>
      </c>
      <c r="Q40" s="258">
        <v>100.88217856999999</v>
      </c>
      <c r="R40" s="258">
        <v>101.03115147</v>
      </c>
      <c r="S40" s="258">
        <v>100.94760717</v>
      </c>
      <c r="T40" s="258">
        <v>100.91940357</v>
      </c>
      <c r="U40" s="258">
        <v>101.30545718</v>
      </c>
      <c r="V40" s="258">
        <v>100.85644241999999</v>
      </c>
      <c r="W40" s="258">
        <v>100.70142355999999</v>
      </c>
      <c r="X40" s="258">
        <v>100.87516764</v>
      </c>
      <c r="Y40" s="258">
        <v>100.69979352</v>
      </c>
      <c r="Z40" s="258">
        <v>100.48113028</v>
      </c>
      <c r="AA40" s="258">
        <v>101.09860985</v>
      </c>
      <c r="AB40" s="258">
        <v>100.97622052</v>
      </c>
      <c r="AC40" s="258">
        <v>101.11120705</v>
      </c>
      <c r="AD40" s="258">
        <v>100.49391429000001</v>
      </c>
      <c r="AE40" s="258">
        <v>100.69836004</v>
      </c>
      <c r="AF40" s="258">
        <v>100.62447043</v>
      </c>
      <c r="AG40" s="258">
        <v>100.56750528000001</v>
      </c>
      <c r="AH40" s="258">
        <v>100.35131853999999</v>
      </c>
      <c r="AI40" s="258">
        <v>100.52988347</v>
      </c>
      <c r="AJ40" s="258">
        <v>100.5945509</v>
      </c>
      <c r="AK40" s="258">
        <v>101.25990005</v>
      </c>
      <c r="AL40" s="258">
        <v>101.33798543</v>
      </c>
      <c r="AM40" s="258">
        <v>102.02979551999999</v>
      </c>
      <c r="AN40" s="258">
        <v>102.34434659</v>
      </c>
      <c r="AO40" s="258">
        <v>102.01329226999999</v>
      </c>
      <c r="AP40" s="258">
        <v>103.05118314000001</v>
      </c>
      <c r="AQ40" s="258">
        <v>102.5166428</v>
      </c>
      <c r="AR40" s="258">
        <v>102.95106568999999</v>
      </c>
      <c r="AS40" s="258">
        <v>102.56756177</v>
      </c>
      <c r="AT40" s="258">
        <v>102.00917035000001</v>
      </c>
      <c r="AU40" s="258">
        <v>100.99255932</v>
      </c>
      <c r="AV40" s="258">
        <v>103.44288374999999</v>
      </c>
      <c r="AW40" s="258">
        <v>104.26951036</v>
      </c>
      <c r="AX40" s="258">
        <v>103.98331025</v>
      </c>
      <c r="AY40" s="258">
        <v>102.98427762999999</v>
      </c>
      <c r="AZ40" s="258">
        <v>104.47138479</v>
      </c>
      <c r="BA40" s="258">
        <v>104.92092499</v>
      </c>
      <c r="BB40" s="258">
        <v>105.39662181</v>
      </c>
      <c r="BC40" s="258">
        <v>104.78104918</v>
      </c>
      <c r="BD40" s="258">
        <v>105.32233970999999</v>
      </c>
      <c r="BE40" s="258">
        <v>105.62131995999999</v>
      </c>
      <c r="BF40" s="258">
        <v>106.31585932</v>
      </c>
      <c r="BG40" s="258">
        <v>106.42111588</v>
      </c>
      <c r="BH40" s="258">
        <v>106.9637134</v>
      </c>
      <c r="BI40" s="258">
        <v>107.49045004</v>
      </c>
      <c r="BJ40" s="346">
        <v>107.9028</v>
      </c>
      <c r="BK40" s="346">
        <v>108.30880000000001</v>
      </c>
      <c r="BL40" s="346">
        <v>108.6677</v>
      </c>
      <c r="BM40" s="346">
        <v>108.9943</v>
      </c>
      <c r="BN40" s="346">
        <v>109.27290000000001</v>
      </c>
      <c r="BO40" s="346">
        <v>109.5467</v>
      </c>
      <c r="BP40" s="346">
        <v>109.8002</v>
      </c>
      <c r="BQ40" s="346">
        <v>110.0399</v>
      </c>
      <c r="BR40" s="346">
        <v>110.2473</v>
      </c>
      <c r="BS40" s="346">
        <v>110.42919999999999</v>
      </c>
      <c r="BT40" s="346">
        <v>110.5778</v>
      </c>
      <c r="BU40" s="346">
        <v>110.71420000000001</v>
      </c>
      <c r="BV40" s="346">
        <v>110.8308</v>
      </c>
    </row>
    <row r="41" spans="1:74" ht="11.1" customHeight="1" x14ac:dyDescent="0.2">
      <c r="A41" s="325" t="s">
        <v>1101</v>
      </c>
      <c r="B41" s="41" t="s">
        <v>1130</v>
      </c>
      <c r="C41" s="258">
        <v>101.71191858</v>
      </c>
      <c r="D41" s="258">
        <v>102.09762966</v>
      </c>
      <c r="E41" s="258">
        <v>102.28712587</v>
      </c>
      <c r="F41" s="258">
        <v>102.67871667999999</v>
      </c>
      <c r="G41" s="258">
        <v>101.73662244</v>
      </c>
      <c r="H41" s="258">
        <v>101.61640373</v>
      </c>
      <c r="I41" s="258">
        <v>102.33326537000001</v>
      </c>
      <c r="J41" s="258">
        <v>101.9105287</v>
      </c>
      <c r="K41" s="258">
        <v>101.47838536</v>
      </c>
      <c r="L41" s="258">
        <v>100.60287244</v>
      </c>
      <c r="M41" s="258">
        <v>100.66333041999999</v>
      </c>
      <c r="N41" s="258">
        <v>100.71739501</v>
      </c>
      <c r="O41" s="258">
        <v>99.564825670000005</v>
      </c>
      <c r="P41" s="258">
        <v>99.084418099999994</v>
      </c>
      <c r="Q41" s="258">
        <v>98.27402515</v>
      </c>
      <c r="R41" s="258">
        <v>98.950762350000005</v>
      </c>
      <c r="S41" s="258">
        <v>99.031572109999999</v>
      </c>
      <c r="T41" s="258">
        <v>98.630570520000006</v>
      </c>
      <c r="U41" s="258">
        <v>98.810209439999994</v>
      </c>
      <c r="V41" s="258">
        <v>98.388428140000002</v>
      </c>
      <c r="W41" s="258">
        <v>98.583861069999998</v>
      </c>
      <c r="X41" s="258">
        <v>99.053141319999995</v>
      </c>
      <c r="Y41" s="258">
        <v>99.323652659999993</v>
      </c>
      <c r="Z41" s="258">
        <v>98.925989430000001</v>
      </c>
      <c r="AA41" s="258">
        <v>99.650429549999998</v>
      </c>
      <c r="AB41" s="258">
        <v>99.69825582</v>
      </c>
      <c r="AC41" s="258">
        <v>100.41698552</v>
      </c>
      <c r="AD41" s="258">
        <v>99.423598089999999</v>
      </c>
      <c r="AE41" s="258">
        <v>99.759088270000007</v>
      </c>
      <c r="AF41" s="258">
        <v>99.671978409999994</v>
      </c>
      <c r="AG41" s="258">
        <v>99.862347619999994</v>
      </c>
      <c r="AH41" s="258">
        <v>99.707275440000004</v>
      </c>
      <c r="AI41" s="258">
        <v>100.30336020999999</v>
      </c>
      <c r="AJ41" s="258">
        <v>99.848644489999998</v>
      </c>
      <c r="AK41" s="258">
        <v>100.98851793999999</v>
      </c>
      <c r="AL41" s="258">
        <v>100.81626267999999</v>
      </c>
      <c r="AM41" s="258">
        <v>101.74851454</v>
      </c>
      <c r="AN41" s="258">
        <v>101.62256304</v>
      </c>
      <c r="AO41" s="258">
        <v>101.86087345</v>
      </c>
      <c r="AP41" s="258">
        <v>103.3279216</v>
      </c>
      <c r="AQ41" s="258">
        <v>103.41419002000001</v>
      </c>
      <c r="AR41" s="258">
        <v>103.86231284</v>
      </c>
      <c r="AS41" s="258">
        <v>103.51487040000001</v>
      </c>
      <c r="AT41" s="258">
        <v>102.06126148</v>
      </c>
      <c r="AU41" s="258">
        <v>99.33274274</v>
      </c>
      <c r="AV41" s="258">
        <v>104.03050782</v>
      </c>
      <c r="AW41" s="258">
        <v>105.10880808</v>
      </c>
      <c r="AX41" s="258">
        <v>104.46718332</v>
      </c>
      <c r="AY41" s="258">
        <v>102.66369806</v>
      </c>
      <c r="AZ41" s="258">
        <v>103.95169335999999</v>
      </c>
      <c r="BA41" s="258">
        <v>104.71496658</v>
      </c>
      <c r="BB41" s="258">
        <v>105.44251164000001</v>
      </c>
      <c r="BC41" s="258">
        <v>105.51974645999999</v>
      </c>
      <c r="BD41" s="258">
        <v>105.84150554</v>
      </c>
      <c r="BE41" s="258">
        <v>106.19704492</v>
      </c>
      <c r="BF41" s="258">
        <v>106.73347291</v>
      </c>
      <c r="BG41" s="258">
        <v>106.88564316</v>
      </c>
      <c r="BH41" s="258">
        <v>106.90298571</v>
      </c>
      <c r="BI41" s="258">
        <v>107.78481356</v>
      </c>
      <c r="BJ41" s="346">
        <v>108.12520000000001</v>
      </c>
      <c r="BK41" s="346">
        <v>108.4191</v>
      </c>
      <c r="BL41" s="346">
        <v>108.7256</v>
      </c>
      <c r="BM41" s="346">
        <v>109.0231</v>
      </c>
      <c r="BN41" s="346">
        <v>109.3248</v>
      </c>
      <c r="BO41" s="346">
        <v>109.5947</v>
      </c>
      <c r="BP41" s="346">
        <v>109.8459</v>
      </c>
      <c r="BQ41" s="346">
        <v>110.07380000000001</v>
      </c>
      <c r="BR41" s="346">
        <v>110.2911</v>
      </c>
      <c r="BS41" s="346">
        <v>110.49299999999999</v>
      </c>
      <c r="BT41" s="346">
        <v>110.6816</v>
      </c>
      <c r="BU41" s="346">
        <v>110.8516</v>
      </c>
      <c r="BV41" s="346">
        <v>111.00490000000001</v>
      </c>
    </row>
    <row r="42" spans="1:74" ht="11.1" customHeight="1" x14ac:dyDescent="0.2">
      <c r="A42" s="37"/>
      <c r="B42" s="41"/>
      <c r="C42" s="258"/>
      <c r="D42" s="258"/>
      <c r="E42" s="258"/>
      <c r="F42" s="258"/>
      <c r="G42" s="258"/>
      <c r="H42" s="258"/>
      <c r="I42" s="258"/>
      <c r="J42" s="258"/>
      <c r="K42" s="258"/>
      <c r="L42" s="258"/>
      <c r="M42" s="258"/>
      <c r="N42" s="258"/>
      <c r="O42" s="258"/>
      <c r="P42" s="258"/>
      <c r="Q42" s="258"/>
      <c r="R42" s="258"/>
      <c r="S42" s="258"/>
      <c r="T42" s="258"/>
      <c r="U42" s="258"/>
      <c r="V42" s="258"/>
      <c r="W42" s="258"/>
      <c r="X42" s="258"/>
      <c r="Y42" s="258"/>
      <c r="Z42" s="258"/>
      <c r="AA42" s="258"/>
      <c r="AB42" s="258"/>
      <c r="AC42" s="258"/>
      <c r="AD42" s="258"/>
      <c r="AE42" s="258"/>
      <c r="AF42" s="258"/>
      <c r="AG42" s="258"/>
      <c r="AH42" s="258"/>
      <c r="AI42" s="258"/>
      <c r="AJ42" s="258"/>
      <c r="AK42" s="258"/>
      <c r="AL42" s="258"/>
      <c r="AM42" s="258"/>
      <c r="AN42" s="258"/>
      <c r="AO42" s="258"/>
      <c r="AP42" s="258"/>
      <c r="AQ42" s="258"/>
      <c r="AR42" s="258"/>
      <c r="AS42" s="258"/>
      <c r="AT42" s="258"/>
      <c r="AU42" s="258"/>
      <c r="AV42" s="258"/>
      <c r="AW42" s="258"/>
      <c r="AX42" s="258"/>
      <c r="AY42" s="258"/>
      <c r="AZ42" s="258"/>
      <c r="BA42" s="258"/>
      <c r="BB42" s="258"/>
      <c r="BC42" s="258"/>
      <c r="BD42" s="258"/>
      <c r="BE42" s="258"/>
      <c r="BF42" s="258"/>
      <c r="BG42" s="258"/>
      <c r="BH42" s="258"/>
      <c r="BI42" s="258"/>
      <c r="BJ42" s="346"/>
      <c r="BK42" s="346"/>
      <c r="BL42" s="346"/>
      <c r="BM42" s="346"/>
      <c r="BN42" s="346"/>
      <c r="BO42" s="346"/>
      <c r="BP42" s="346"/>
      <c r="BQ42" s="346"/>
      <c r="BR42" s="346"/>
      <c r="BS42" s="346"/>
      <c r="BT42" s="346"/>
      <c r="BU42" s="346"/>
      <c r="BV42" s="346"/>
    </row>
    <row r="43" spans="1:74" ht="11.1" customHeight="1" x14ac:dyDescent="0.2">
      <c r="A43" s="140"/>
      <c r="B43" s="144" t="s">
        <v>20</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68"/>
      <c r="BC43" s="68"/>
      <c r="BD43" s="68"/>
      <c r="BE43" s="68"/>
      <c r="BF43" s="68"/>
      <c r="BG43" s="68"/>
      <c r="BH43" s="68"/>
      <c r="BI43" s="68"/>
      <c r="BJ43" s="329"/>
      <c r="BK43" s="329"/>
      <c r="BL43" s="329"/>
      <c r="BM43" s="329"/>
      <c r="BN43" s="329"/>
      <c r="BO43" s="329"/>
      <c r="BP43" s="329"/>
      <c r="BQ43" s="329"/>
      <c r="BR43" s="329"/>
      <c r="BS43" s="329"/>
      <c r="BT43" s="329"/>
      <c r="BU43" s="329"/>
      <c r="BV43" s="329"/>
    </row>
    <row r="44" spans="1:74" ht="11.1" customHeight="1" x14ac:dyDescent="0.2">
      <c r="A44" s="134"/>
      <c r="B44" s="139" t="s">
        <v>1096</v>
      </c>
      <c r="C44" s="244"/>
      <c r="D44" s="244"/>
      <c r="E44" s="244"/>
      <c r="F44" s="244"/>
      <c r="G44" s="244"/>
      <c r="H44" s="244"/>
      <c r="I44" s="244"/>
      <c r="J44" s="244"/>
      <c r="K44" s="244"/>
      <c r="L44" s="244"/>
      <c r="M44" s="244"/>
      <c r="N44" s="244"/>
      <c r="O44" s="244"/>
      <c r="P44" s="244"/>
      <c r="Q44" s="244"/>
      <c r="R44" s="244"/>
      <c r="S44" s="244"/>
      <c r="T44" s="244"/>
      <c r="U44" s="244"/>
      <c r="V44" s="244"/>
      <c r="W44" s="244"/>
      <c r="X44" s="244"/>
      <c r="Y44" s="244"/>
      <c r="Z44" s="244"/>
      <c r="AA44" s="244"/>
      <c r="AB44" s="244"/>
      <c r="AC44" s="244"/>
      <c r="AD44" s="244"/>
      <c r="AE44" s="244"/>
      <c r="AF44" s="244"/>
      <c r="AG44" s="244"/>
      <c r="AH44" s="244"/>
      <c r="AI44" s="244"/>
      <c r="AJ44" s="244"/>
      <c r="AK44" s="244"/>
      <c r="AL44" s="244"/>
      <c r="AM44" s="244"/>
      <c r="AN44" s="244"/>
      <c r="AO44" s="244"/>
      <c r="AP44" s="244"/>
      <c r="AQ44" s="244"/>
      <c r="AR44" s="244"/>
      <c r="AS44" s="244"/>
      <c r="AT44" s="244"/>
      <c r="AU44" s="244"/>
      <c r="AV44" s="244"/>
      <c r="AW44" s="244"/>
      <c r="AX44" s="244"/>
      <c r="AY44" s="244"/>
      <c r="AZ44" s="244"/>
      <c r="BA44" s="244"/>
      <c r="BB44" s="244"/>
      <c r="BC44" s="244"/>
      <c r="BD44" s="244"/>
      <c r="BE44" s="244"/>
      <c r="BF44" s="244"/>
      <c r="BG44" s="244"/>
      <c r="BH44" s="244"/>
      <c r="BI44" s="244"/>
      <c r="BJ44" s="357"/>
      <c r="BK44" s="357"/>
      <c r="BL44" s="357"/>
      <c r="BM44" s="357"/>
      <c r="BN44" s="357"/>
      <c r="BO44" s="357"/>
      <c r="BP44" s="357"/>
      <c r="BQ44" s="357"/>
      <c r="BR44" s="357"/>
      <c r="BS44" s="357"/>
      <c r="BT44" s="357"/>
      <c r="BU44" s="357"/>
      <c r="BV44" s="357"/>
    </row>
    <row r="45" spans="1:74" ht="11.1" customHeight="1" x14ac:dyDescent="0.2">
      <c r="A45" s="140" t="s">
        <v>716</v>
      </c>
      <c r="B45" s="209" t="s">
        <v>595</v>
      </c>
      <c r="C45" s="214">
        <v>2.3534700000000002</v>
      </c>
      <c r="D45" s="214">
        <v>2.3552200000000001</v>
      </c>
      <c r="E45" s="214">
        <v>2.3595600000000001</v>
      </c>
      <c r="F45" s="214">
        <v>2.36463</v>
      </c>
      <c r="G45" s="214">
        <v>2.3686699999999998</v>
      </c>
      <c r="H45" s="214">
        <v>2.37188</v>
      </c>
      <c r="I45" s="214">
        <v>2.3748499999999999</v>
      </c>
      <c r="J45" s="214">
        <v>2.37439</v>
      </c>
      <c r="K45" s="214">
        <v>2.37452</v>
      </c>
      <c r="L45" s="214">
        <v>2.3744700000000001</v>
      </c>
      <c r="M45" s="214">
        <v>2.3704200000000002</v>
      </c>
      <c r="N45" s="214">
        <v>2.3626999999999998</v>
      </c>
      <c r="O45" s="214">
        <v>2.34836</v>
      </c>
      <c r="P45" s="214">
        <v>2.3527399999999998</v>
      </c>
      <c r="Q45" s="214">
        <v>2.3595600000000001</v>
      </c>
      <c r="R45" s="214">
        <v>2.36165</v>
      </c>
      <c r="S45" s="214">
        <v>2.3695200000000001</v>
      </c>
      <c r="T45" s="214">
        <v>2.3761800000000002</v>
      </c>
      <c r="U45" s="214">
        <v>2.3799299999999999</v>
      </c>
      <c r="V45" s="214">
        <v>2.3798900000000001</v>
      </c>
      <c r="W45" s="214">
        <v>2.3746700000000001</v>
      </c>
      <c r="X45" s="214">
        <v>2.37764</v>
      </c>
      <c r="Y45" s="214">
        <v>2.3807200000000002</v>
      </c>
      <c r="Z45" s="214">
        <v>2.3782700000000001</v>
      </c>
      <c r="AA45" s="214">
        <v>2.3799000000000001</v>
      </c>
      <c r="AB45" s="214">
        <v>2.3753199999999999</v>
      </c>
      <c r="AC45" s="214">
        <v>2.38022</v>
      </c>
      <c r="AD45" s="214">
        <v>2.3884300000000001</v>
      </c>
      <c r="AE45" s="214">
        <v>2.39439</v>
      </c>
      <c r="AF45" s="214">
        <v>2.4007399999999999</v>
      </c>
      <c r="AG45" s="214">
        <v>2.4005800000000002</v>
      </c>
      <c r="AH45" s="214">
        <v>2.4056899999999999</v>
      </c>
      <c r="AI45" s="214">
        <v>2.4101699999999999</v>
      </c>
      <c r="AJ45" s="214">
        <v>2.4166699999999999</v>
      </c>
      <c r="AK45" s="214">
        <v>2.4208099999999999</v>
      </c>
      <c r="AL45" s="214">
        <v>2.4278400000000002</v>
      </c>
      <c r="AM45" s="214">
        <v>2.44028</v>
      </c>
      <c r="AN45" s="214">
        <v>2.44102</v>
      </c>
      <c r="AO45" s="214">
        <v>2.4371700000000001</v>
      </c>
      <c r="AP45" s="214">
        <v>2.4408699999999999</v>
      </c>
      <c r="AQ45" s="214">
        <v>2.4391099999999999</v>
      </c>
      <c r="AR45" s="214">
        <v>2.4403199999999998</v>
      </c>
      <c r="AS45" s="214">
        <v>2.4423599999999999</v>
      </c>
      <c r="AT45" s="214">
        <v>2.45262</v>
      </c>
      <c r="AU45" s="214">
        <v>2.4639199999999999</v>
      </c>
      <c r="AV45" s="214">
        <v>2.46583</v>
      </c>
      <c r="AW45" s="214">
        <v>2.47411</v>
      </c>
      <c r="AX45" s="214">
        <v>2.4790999999999999</v>
      </c>
      <c r="AY45" s="214">
        <v>2.4924499999999998</v>
      </c>
      <c r="AZ45" s="214">
        <v>2.4961899999999999</v>
      </c>
      <c r="BA45" s="214">
        <v>2.4946199999999998</v>
      </c>
      <c r="BB45" s="214">
        <v>2.50013</v>
      </c>
      <c r="BC45" s="214">
        <v>2.50535</v>
      </c>
      <c r="BD45" s="214">
        <v>2.5085700000000002</v>
      </c>
      <c r="BE45" s="214">
        <v>2.5128599999999999</v>
      </c>
      <c r="BF45" s="214">
        <v>2.5184600000000001</v>
      </c>
      <c r="BG45" s="214">
        <v>2.5199400000000001</v>
      </c>
      <c r="BH45" s="214">
        <v>2.52827</v>
      </c>
      <c r="BI45" s="214">
        <v>2.5256380123</v>
      </c>
      <c r="BJ45" s="355">
        <v>2.5296729999999998</v>
      </c>
      <c r="BK45" s="355">
        <v>2.5349889999999999</v>
      </c>
      <c r="BL45" s="355">
        <v>2.5396049999999999</v>
      </c>
      <c r="BM45" s="355">
        <v>2.5442420000000001</v>
      </c>
      <c r="BN45" s="355">
        <v>2.5487730000000002</v>
      </c>
      <c r="BO45" s="355">
        <v>2.5535459999999999</v>
      </c>
      <c r="BP45" s="355">
        <v>2.5584340000000001</v>
      </c>
      <c r="BQ45" s="355">
        <v>2.5637799999999999</v>
      </c>
      <c r="BR45" s="355">
        <v>2.568641</v>
      </c>
      <c r="BS45" s="355">
        <v>2.5733600000000001</v>
      </c>
      <c r="BT45" s="355">
        <v>2.5779230000000002</v>
      </c>
      <c r="BU45" s="355">
        <v>2.5823680000000002</v>
      </c>
      <c r="BV45" s="355">
        <v>2.586681</v>
      </c>
    </row>
    <row r="46" spans="1:74" ht="11.1" customHeight="1" x14ac:dyDescent="0.2">
      <c r="A46" s="145"/>
      <c r="B46" s="139" t="s">
        <v>21</v>
      </c>
      <c r="C46" s="219"/>
      <c r="D46" s="219"/>
      <c r="E46" s="219"/>
      <c r="F46" s="219"/>
      <c r="G46" s="219"/>
      <c r="H46" s="219"/>
      <c r="I46" s="219"/>
      <c r="J46" s="219"/>
      <c r="K46" s="219"/>
      <c r="L46" s="219"/>
      <c r="M46" s="219"/>
      <c r="N46" s="219"/>
      <c r="O46" s="219"/>
      <c r="P46" s="219"/>
      <c r="Q46" s="219"/>
      <c r="R46" s="219"/>
      <c r="S46" s="219"/>
      <c r="T46" s="219"/>
      <c r="U46" s="219"/>
      <c r="V46" s="219"/>
      <c r="W46" s="219"/>
      <c r="X46" s="219"/>
      <c r="Y46" s="219"/>
      <c r="Z46" s="219"/>
      <c r="AA46" s="219"/>
      <c r="AB46" s="219"/>
      <c r="AC46" s="219"/>
      <c r="AD46" s="219"/>
      <c r="AE46" s="219"/>
      <c r="AF46" s="219"/>
      <c r="AG46" s="219"/>
      <c r="AH46" s="219"/>
      <c r="AI46" s="219"/>
      <c r="AJ46" s="219"/>
      <c r="AK46" s="219"/>
      <c r="AL46" s="219"/>
      <c r="AM46" s="219"/>
      <c r="AN46" s="219"/>
      <c r="AO46" s="219"/>
      <c r="AP46" s="219"/>
      <c r="AQ46" s="219"/>
      <c r="AR46" s="219"/>
      <c r="AS46" s="219"/>
      <c r="AT46" s="219"/>
      <c r="AU46" s="219"/>
      <c r="AV46" s="219"/>
      <c r="AW46" s="219"/>
      <c r="AX46" s="219"/>
      <c r="AY46" s="219"/>
      <c r="AZ46" s="219"/>
      <c r="BA46" s="219"/>
      <c r="BB46" s="219"/>
      <c r="BC46" s="219"/>
      <c r="BD46" s="219"/>
      <c r="BE46" s="219"/>
      <c r="BF46" s="219"/>
      <c r="BG46" s="219"/>
      <c r="BH46" s="219"/>
      <c r="BI46" s="219"/>
      <c r="BJ46" s="332"/>
      <c r="BK46" s="332"/>
      <c r="BL46" s="332"/>
      <c r="BM46" s="332"/>
      <c r="BN46" s="332"/>
      <c r="BO46" s="332"/>
      <c r="BP46" s="332"/>
      <c r="BQ46" s="332"/>
      <c r="BR46" s="332"/>
      <c r="BS46" s="332"/>
      <c r="BT46" s="332"/>
      <c r="BU46" s="332"/>
      <c r="BV46" s="332"/>
    </row>
    <row r="47" spans="1:74" ht="11.1" customHeight="1" x14ac:dyDescent="0.2">
      <c r="A47" s="140" t="s">
        <v>715</v>
      </c>
      <c r="B47" s="209" t="s">
        <v>596</v>
      </c>
      <c r="C47" s="214">
        <v>2.0618193334999999</v>
      </c>
      <c r="D47" s="214">
        <v>2.0700710796999999</v>
      </c>
      <c r="E47" s="214">
        <v>2.074397297</v>
      </c>
      <c r="F47" s="214">
        <v>2.071893996</v>
      </c>
      <c r="G47" s="214">
        <v>2.0705471475000001</v>
      </c>
      <c r="H47" s="214">
        <v>2.0674527620999998</v>
      </c>
      <c r="I47" s="214">
        <v>2.0638878492999999</v>
      </c>
      <c r="J47" s="214">
        <v>2.0563406331</v>
      </c>
      <c r="K47" s="214">
        <v>2.0460881230000001</v>
      </c>
      <c r="L47" s="214">
        <v>2.0364761386999999</v>
      </c>
      <c r="M47" s="214">
        <v>2.0183036759999999</v>
      </c>
      <c r="N47" s="214">
        <v>1.9949165545</v>
      </c>
      <c r="O47" s="214">
        <v>1.9483668678999999</v>
      </c>
      <c r="P47" s="214">
        <v>1.9280113589000001</v>
      </c>
      <c r="Q47" s="214">
        <v>1.915902121</v>
      </c>
      <c r="R47" s="214">
        <v>1.9241700251</v>
      </c>
      <c r="S47" s="214">
        <v>1.9194551763000001</v>
      </c>
      <c r="T47" s="214">
        <v>1.9138884456</v>
      </c>
      <c r="U47" s="214">
        <v>1.9084172757</v>
      </c>
      <c r="V47" s="214">
        <v>1.9004361987</v>
      </c>
      <c r="W47" s="214">
        <v>1.8908926575</v>
      </c>
      <c r="X47" s="214">
        <v>1.8772201945</v>
      </c>
      <c r="Y47" s="214">
        <v>1.8664765681</v>
      </c>
      <c r="Z47" s="214">
        <v>1.8560953204999999</v>
      </c>
      <c r="AA47" s="214">
        <v>1.8412030836</v>
      </c>
      <c r="AB47" s="214">
        <v>1.8352016202000001</v>
      </c>
      <c r="AC47" s="214">
        <v>1.8332175621</v>
      </c>
      <c r="AD47" s="214">
        <v>1.8398653387999999</v>
      </c>
      <c r="AE47" s="214">
        <v>1.8424552689</v>
      </c>
      <c r="AF47" s="214">
        <v>1.8456017820999999</v>
      </c>
      <c r="AG47" s="214">
        <v>1.8475572056</v>
      </c>
      <c r="AH47" s="214">
        <v>1.8531276393</v>
      </c>
      <c r="AI47" s="214">
        <v>1.8605654104</v>
      </c>
      <c r="AJ47" s="214">
        <v>1.8691718715000001</v>
      </c>
      <c r="AK47" s="214">
        <v>1.8808683033</v>
      </c>
      <c r="AL47" s="214">
        <v>1.8949560582</v>
      </c>
      <c r="AM47" s="214">
        <v>1.9236516183000001</v>
      </c>
      <c r="AN47" s="214">
        <v>1.9333596579000001</v>
      </c>
      <c r="AO47" s="214">
        <v>1.9362966588999999</v>
      </c>
      <c r="AP47" s="214">
        <v>1.9212994229</v>
      </c>
      <c r="AQ47" s="214">
        <v>1.9190667458999999</v>
      </c>
      <c r="AR47" s="214">
        <v>1.9184354294999999</v>
      </c>
      <c r="AS47" s="214">
        <v>1.9151474074999999</v>
      </c>
      <c r="AT47" s="214">
        <v>1.9209123615999999</v>
      </c>
      <c r="AU47" s="214">
        <v>1.9314722258999999</v>
      </c>
      <c r="AV47" s="214">
        <v>1.9541971499999999</v>
      </c>
      <c r="AW47" s="214">
        <v>1.968819222</v>
      </c>
      <c r="AX47" s="214">
        <v>1.9827085917</v>
      </c>
      <c r="AY47" s="214">
        <v>1.9999849692</v>
      </c>
      <c r="AZ47" s="214">
        <v>2.0093191518000002</v>
      </c>
      <c r="BA47" s="214">
        <v>2.0148308495</v>
      </c>
      <c r="BB47" s="214">
        <v>2.0115352562000002</v>
      </c>
      <c r="BC47" s="214">
        <v>2.0131405886999998</v>
      </c>
      <c r="BD47" s="214">
        <v>2.0146620408999998</v>
      </c>
      <c r="BE47" s="214">
        <v>2.0142931145</v>
      </c>
      <c r="BF47" s="214">
        <v>2.0170016796999999</v>
      </c>
      <c r="BG47" s="214">
        <v>2.0209812383000001</v>
      </c>
      <c r="BH47" s="214">
        <v>2.0294392860000001</v>
      </c>
      <c r="BI47" s="214">
        <v>2.0335552094999998</v>
      </c>
      <c r="BJ47" s="355">
        <v>2.036537</v>
      </c>
      <c r="BK47" s="355">
        <v>2.0371999999999999</v>
      </c>
      <c r="BL47" s="355">
        <v>2.038799</v>
      </c>
      <c r="BM47" s="355">
        <v>2.040152</v>
      </c>
      <c r="BN47" s="355">
        <v>2.0405280000000001</v>
      </c>
      <c r="BO47" s="355">
        <v>2.0419320000000001</v>
      </c>
      <c r="BP47" s="355">
        <v>2.0436359999999998</v>
      </c>
      <c r="BQ47" s="355">
        <v>2.045782</v>
      </c>
      <c r="BR47" s="355">
        <v>2.0479790000000002</v>
      </c>
      <c r="BS47" s="355">
        <v>2.0503689999999999</v>
      </c>
      <c r="BT47" s="355">
        <v>2.0534780000000001</v>
      </c>
      <c r="BU47" s="355">
        <v>2.0558610000000002</v>
      </c>
      <c r="BV47" s="355">
        <v>2.0580419999999999</v>
      </c>
    </row>
    <row r="48" spans="1:74" ht="11.1" customHeight="1" x14ac:dyDescent="0.2">
      <c r="A48" s="134"/>
      <c r="B48" s="139" t="s">
        <v>874</v>
      </c>
      <c r="C48" s="244"/>
      <c r="D48" s="244"/>
      <c r="E48" s="244"/>
      <c r="F48" s="244"/>
      <c r="G48" s="244"/>
      <c r="H48" s="244"/>
      <c r="I48" s="244"/>
      <c r="J48" s="244"/>
      <c r="K48" s="244"/>
      <c r="L48" s="244"/>
      <c r="M48" s="244"/>
      <c r="N48" s="244"/>
      <c r="O48" s="244"/>
      <c r="P48" s="244"/>
      <c r="Q48" s="244"/>
      <c r="R48" s="244"/>
      <c r="S48" s="244"/>
      <c r="T48" s="244"/>
      <c r="U48" s="244"/>
      <c r="V48" s="244"/>
      <c r="W48" s="244"/>
      <c r="X48" s="244"/>
      <c r="Y48" s="244"/>
      <c r="Z48" s="244"/>
      <c r="AA48" s="244"/>
      <c r="AB48" s="244"/>
      <c r="AC48" s="244"/>
      <c r="AD48" s="244"/>
      <c r="AE48" s="244"/>
      <c r="AF48" s="244"/>
      <c r="AG48" s="244"/>
      <c r="AH48" s="244"/>
      <c r="AI48" s="244"/>
      <c r="AJ48" s="244"/>
      <c r="AK48" s="244"/>
      <c r="AL48" s="244"/>
      <c r="AM48" s="244"/>
      <c r="AN48" s="244"/>
      <c r="AO48" s="244"/>
      <c r="AP48" s="244"/>
      <c r="AQ48" s="244"/>
      <c r="AR48" s="244"/>
      <c r="AS48" s="244"/>
      <c r="AT48" s="244"/>
      <c r="AU48" s="244"/>
      <c r="AV48" s="244"/>
      <c r="AW48" s="244"/>
      <c r="AX48" s="244"/>
      <c r="AY48" s="244"/>
      <c r="AZ48" s="244"/>
      <c r="BA48" s="244"/>
      <c r="BB48" s="244"/>
      <c r="BC48" s="244"/>
      <c r="BD48" s="244"/>
      <c r="BE48" s="244"/>
      <c r="BF48" s="244"/>
      <c r="BG48" s="244"/>
      <c r="BH48" s="244"/>
      <c r="BI48" s="244"/>
      <c r="BJ48" s="357"/>
      <c r="BK48" s="357"/>
      <c r="BL48" s="357"/>
      <c r="BM48" s="357"/>
      <c r="BN48" s="357"/>
      <c r="BO48" s="357"/>
      <c r="BP48" s="357"/>
      <c r="BQ48" s="357"/>
      <c r="BR48" s="357"/>
      <c r="BS48" s="357"/>
      <c r="BT48" s="357"/>
      <c r="BU48" s="357"/>
      <c r="BV48" s="357"/>
    </row>
    <row r="49" spans="1:74" ht="11.1" customHeight="1" x14ac:dyDescent="0.2">
      <c r="A49" s="140" t="s">
        <v>717</v>
      </c>
      <c r="B49" s="209" t="s">
        <v>596</v>
      </c>
      <c r="C49" s="214">
        <v>2.8180000000000001</v>
      </c>
      <c r="D49" s="214">
        <v>2.871</v>
      </c>
      <c r="E49" s="214">
        <v>2.9409999999999998</v>
      </c>
      <c r="F49" s="214">
        <v>3.0110000000000001</v>
      </c>
      <c r="G49" s="214">
        <v>2.9860000000000002</v>
      </c>
      <c r="H49" s="214">
        <v>2.9830000000000001</v>
      </c>
      <c r="I49" s="214">
        <v>2.9409999999999998</v>
      </c>
      <c r="J49" s="214">
        <v>2.9169999999999998</v>
      </c>
      <c r="K49" s="214">
        <v>2.851</v>
      </c>
      <c r="L49" s="214">
        <v>2.6019999999999999</v>
      </c>
      <c r="M49" s="214">
        <v>2.4020000000000001</v>
      </c>
      <c r="N49" s="214">
        <v>2.0409999999999999</v>
      </c>
      <c r="O49" s="214">
        <v>1.627</v>
      </c>
      <c r="P49" s="214">
        <v>1.6950000000000001</v>
      </c>
      <c r="Q49" s="214">
        <v>1.819</v>
      </c>
      <c r="R49" s="214">
        <v>1.7829999999999999</v>
      </c>
      <c r="S49" s="214">
        <v>2.0339999999999998</v>
      </c>
      <c r="T49" s="214">
        <v>2.048</v>
      </c>
      <c r="U49" s="214">
        <v>2.0139999999999998</v>
      </c>
      <c r="V49" s="214">
        <v>1.8839999999999999</v>
      </c>
      <c r="W49" s="214">
        <v>1.6579999999999999</v>
      </c>
      <c r="X49" s="214">
        <v>1.613</v>
      </c>
      <c r="Y49" s="214">
        <v>1.5620000000000001</v>
      </c>
      <c r="Z49" s="214">
        <v>1.3859999999999999</v>
      </c>
      <c r="AA49" s="214">
        <v>1.254</v>
      </c>
      <c r="AB49" s="214">
        <v>1.1459999999999999</v>
      </c>
      <c r="AC49" s="214">
        <v>1.222</v>
      </c>
      <c r="AD49" s="214">
        <v>1.3240000000000001</v>
      </c>
      <c r="AE49" s="214">
        <v>1.4630000000000001</v>
      </c>
      <c r="AF49" s="214">
        <v>1.5840000000000001</v>
      </c>
      <c r="AG49" s="214">
        <v>1.5620000000000001</v>
      </c>
      <c r="AH49" s="214">
        <v>1.4830000000000001</v>
      </c>
      <c r="AI49" s="214">
        <v>1.542</v>
      </c>
      <c r="AJ49" s="214">
        <v>1.59</v>
      </c>
      <c r="AK49" s="214">
        <v>1.5209999999999999</v>
      </c>
      <c r="AL49" s="214">
        <v>1.5629999999999999</v>
      </c>
      <c r="AM49" s="214">
        <v>1.653</v>
      </c>
      <c r="AN49" s="214">
        <v>1.665</v>
      </c>
      <c r="AO49" s="214">
        <v>1.65</v>
      </c>
      <c r="AP49" s="214">
        <v>1.706</v>
      </c>
      <c r="AQ49" s="214">
        <v>1.6559999999999999</v>
      </c>
      <c r="AR49" s="214">
        <v>1.6379999999999999</v>
      </c>
      <c r="AS49" s="214">
        <v>1.645</v>
      </c>
      <c r="AT49" s="214">
        <v>1.7290000000000001</v>
      </c>
      <c r="AU49" s="214">
        <v>1.883</v>
      </c>
      <c r="AV49" s="214">
        <v>1.857</v>
      </c>
      <c r="AW49" s="214">
        <v>1.927</v>
      </c>
      <c r="AX49" s="214">
        <v>1.919</v>
      </c>
      <c r="AY49" s="214">
        <v>1.97</v>
      </c>
      <c r="AZ49" s="214">
        <v>1.9970000000000001</v>
      </c>
      <c r="BA49" s="214">
        <v>1.9770000000000001</v>
      </c>
      <c r="BB49" s="214">
        <v>2.077</v>
      </c>
      <c r="BC49" s="214">
        <v>2.2829999999999999</v>
      </c>
      <c r="BD49" s="214">
        <v>2.294</v>
      </c>
      <c r="BE49" s="214">
        <v>2.282</v>
      </c>
      <c r="BF49" s="214">
        <v>2.2389999999999999</v>
      </c>
      <c r="BG49" s="214">
        <v>2.266</v>
      </c>
      <c r="BH49" s="214">
        <v>2.240818</v>
      </c>
      <c r="BI49" s="214">
        <v>1.96001</v>
      </c>
      <c r="BJ49" s="355">
        <v>1.7854749999999999</v>
      </c>
      <c r="BK49" s="355">
        <v>1.744688</v>
      </c>
      <c r="BL49" s="355">
        <v>1.7643960000000001</v>
      </c>
      <c r="BM49" s="355">
        <v>1.8025059999999999</v>
      </c>
      <c r="BN49" s="355">
        <v>1.8203499999999999</v>
      </c>
      <c r="BO49" s="355">
        <v>1.847701</v>
      </c>
      <c r="BP49" s="355">
        <v>1.8557030000000001</v>
      </c>
      <c r="BQ49" s="355">
        <v>1.8922890000000001</v>
      </c>
      <c r="BR49" s="355">
        <v>1.9181280000000001</v>
      </c>
      <c r="BS49" s="355">
        <v>1.912749</v>
      </c>
      <c r="BT49" s="355">
        <v>1.882684</v>
      </c>
      <c r="BU49" s="355">
        <v>1.883175</v>
      </c>
      <c r="BV49" s="355">
        <v>1.8557760000000001</v>
      </c>
    </row>
    <row r="50" spans="1:74" ht="11.1" customHeight="1" x14ac:dyDescent="0.2">
      <c r="A50" s="140"/>
      <c r="B50" s="139" t="s">
        <v>695</v>
      </c>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68"/>
      <c r="BC50" s="68"/>
      <c r="BD50" s="68"/>
      <c r="BE50" s="68"/>
      <c r="BF50" s="68"/>
      <c r="BG50" s="68"/>
      <c r="BH50" s="68"/>
      <c r="BI50" s="68"/>
      <c r="BJ50" s="329"/>
      <c r="BK50" s="329"/>
      <c r="BL50" s="329"/>
      <c r="BM50" s="329"/>
      <c r="BN50" s="329"/>
      <c r="BO50" s="329"/>
      <c r="BP50" s="329"/>
      <c r="BQ50" s="329"/>
      <c r="BR50" s="329"/>
      <c r="BS50" s="329"/>
      <c r="BT50" s="329"/>
      <c r="BU50" s="329"/>
      <c r="BV50" s="329"/>
    </row>
    <row r="51" spans="1:74" ht="11.1" customHeight="1" x14ac:dyDescent="0.2">
      <c r="A51" s="37" t="s">
        <v>696</v>
      </c>
      <c r="B51" s="629" t="s">
        <v>1363</v>
      </c>
      <c r="C51" s="258">
        <v>102.76774073999999</v>
      </c>
      <c r="D51" s="258">
        <v>102.92185185</v>
      </c>
      <c r="E51" s="258">
        <v>103.10340741</v>
      </c>
      <c r="F51" s="258">
        <v>103.36499999999999</v>
      </c>
      <c r="G51" s="258">
        <v>103.562</v>
      </c>
      <c r="H51" s="258">
        <v>103.747</v>
      </c>
      <c r="I51" s="258">
        <v>103.96503704</v>
      </c>
      <c r="J51" s="258">
        <v>104.09225926000001</v>
      </c>
      <c r="K51" s="258">
        <v>104.1737037</v>
      </c>
      <c r="L51" s="258">
        <v>104.17262963</v>
      </c>
      <c r="M51" s="258">
        <v>104.19007406999999</v>
      </c>
      <c r="N51" s="258">
        <v>104.1892963</v>
      </c>
      <c r="O51" s="258">
        <v>104.04600000000001</v>
      </c>
      <c r="P51" s="258">
        <v>104.102</v>
      </c>
      <c r="Q51" s="258">
        <v>104.233</v>
      </c>
      <c r="R51" s="258">
        <v>104.58388889</v>
      </c>
      <c r="S51" s="258">
        <v>104.75622222</v>
      </c>
      <c r="T51" s="258">
        <v>104.89488889</v>
      </c>
      <c r="U51" s="258">
        <v>104.99618519000001</v>
      </c>
      <c r="V51" s="258">
        <v>105.0702963</v>
      </c>
      <c r="W51" s="258">
        <v>105.11351852</v>
      </c>
      <c r="X51" s="258">
        <v>105.09814815</v>
      </c>
      <c r="Y51" s="258">
        <v>105.10037036999999</v>
      </c>
      <c r="Z51" s="258">
        <v>105.09248148</v>
      </c>
      <c r="AA51" s="258">
        <v>104.95003704</v>
      </c>
      <c r="AB51" s="258">
        <v>105.01525925999999</v>
      </c>
      <c r="AC51" s="258">
        <v>105.1637037</v>
      </c>
      <c r="AD51" s="258">
        <v>105.55418519</v>
      </c>
      <c r="AE51" s="258">
        <v>105.74996296</v>
      </c>
      <c r="AF51" s="258">
        <v>105.90985185</v>
      </c>
      <c r="AG51" s="258">
        <v>105.95325926</v>
      </c>
      <c r="AH51" s="258">
        <v>106.10181480999999</v>
      </c>
      <c r="AI51" s="258">
        <v>106.27492592999999</v>
      </c>
      <c r="AJ51" s="258">
        <v>106.51466667</v>
      </c>
      <c r="AK51" s="258">
        <v>106.70533333</v>
      </c>
      <c r="AL51" s="258">
        <v>106.889</v>
      </c>
      <c r="AM51" s="258">
        <v>107.08744444</v>
      </c>
      <c r="AN51" s="258">
        <v>107.24077778</v>
      </c>
      <c r="AO51" s="258">
        <v>107.37077778</v>
      </c>
      <c r="AP51" s="258">
        <v>107.40766667</v>
      </c>
      <c r="AQ51" s="258">
        <v>107.54333333</v>
      </c>
      <c r="AR51" s="258">
        <v>107.708</v>
      </c>
      <c r="AS51" s="258">
        <v>107.9267037</v>
      </c>
      <c r="AT51" s="258">
        <v>108.13059259000001</v>
      </c>
      <c r="AU51" s="258">
        <v>108.3447037</v>
      </c>
      <c r="AV51" s="258">
        <v>108.60222222</v>
      </c>
      <c r="AW51" s="258">
        <v>108.81188889000001</v>
      </c>
      <c r="AX51" s="258">
        <v>109.00688889</v>
      </c>
      <c r="AY51" s="258">
        <v>109.12574074</v>
      </c>
      <c r="AZ51" s="258">
        <v>109.33751852</v>
      </c>
      <c r="BA51" s="258">
        <v>109.58074074</v>
      </c>
      <c r="BB51" s="258">
        <v>109.9517037</v>
      </c>
      <c r="BC51" s="258">
        <v>110.18559259</v>
      </c>
      <c r="BD51" s="258">
        <v>110.3787037</v>
      </c>
      <c r="BE51" s="258">
        <v>110.53103704</v>
      </c>
      <c r="BF51" s="258">
        <v>110.64259259000001</v>
      </c>
      <c r="BG51" s="258">
        <v>110.71337037000001</v>
      </c>
      <c r="BH51" s="258">
        <v>110.93980741</v>
      </c>
      <c r="BI51" s="258">
        <v>111.13245185</v>
      </c>
      <c r="BJ51" s="346">
        <v>111.34739999999999</v>
      </c>
      <c r="BK51" s="346">
        <v>111.6384</v>
      </c>
      <c r="BL51" s="346">
        <v>111.8579</v>
      </c>
      <c r="BM51" s="346">
        <v>112.0595</v>
      </c>
      <c r="BN51" s="346">
        <v>112.20820000000001</v>
      </c>
      <c r="BO51" s="346">
        <v>112.4003</v>
      </c>
      <c r="BP51" s="346">
        <v>112.60080000000001</v>
      </c>
      <c r="BQ51" s="346">
        <v>112.8155</v>
      </c>
      <c r="BR51" s="346">
        <v>113.0282</v>
      </c>
      <c r="BS51" s="346">
        <v>113.2448</v>
      </c>
      <c r="BT51" s="346">
        <v>113.4692</v>
      </c>
      <c r="BU51" s="346">
        <v>113.69070000000001</v>
      </c>
      <c r="BV51" s="346">
        <v>113.9132</v>
      </c>
    </row>
    <row r="52" spans="1:74" ht="11.1" customHeight="1" x14ac:dyDescent="0.2">
      <c r="A52" s="134"/>
      <c r="B52" s="139" t="s">
        <v>638</v>
      </c>
      <c r="C52" s="219"/>
      <c r="D52" s="219"/>
      <c r="E52" s="219"/>
      <c r="F52" s="219"/>
      <c r="G52" s="219"/>
      <c r="H52" s="219"/>
      <c r="I52" s="219"/>
      <c r="J52" s="219"/>
      <c r="K52" s="219"/>
      <c r="L52" s="219"/>
      <c r="M52" s="219"/>
      <c r="N52" s="219"/>
      <c r="O52" s="219"/>
      <c r="P52" s="219"/>
      <c r="Q52" s="219"/>
      <c r="R52" s="219"/>
      <c r="S52" s="219"/>
      <c r="T52" s="219"/>
      <c r="U52" s="219"/>
      <c r="V52" s="219"/>
      <c r="W52" s="219"/>
      <c r="X52" s="219"/>
      <c r="Y52" s="219"/>
      <c r="Z52" s="219"/>
      <c r="AA52" s="219"/>
      <c r="AB52" s="219"/>
      <c r="AC52" s="219"/>
      <c r="AD52" s="219"/>
      <c r="AE52" s="219"/>
      <c r="AF52" s="219"/>
      <c r="AG52" s="219"/>
      <c r="AH52" s="219"/>
      <c r="AI52" s="219"/>
      <c r="AJ52" s="219"/>
      <c r="AK52" s="219"/>
      <c r="AL52" s="219"/>
      <c r="AM52" s="219"/>
      <c r="AN52" s="219"/>
      <c r="AO52" s="219"/>
      <c r="AP52" s="219"/>
      <c r="AQ52" s="219"/>
      <c r="AR52" s="219"/>
      <c r="AS52" s="219"/>
      <c r="AT52" s="219"/>
      <c r="AU52" s="219"/>
      <c r="AV52" s="219"/>
      <c r="AW52" s="219"/>
      <c r="AX52" s="219"/>
      <c r="AY52" s="219"/>
      <c r="AZ52" s="219"/>
      <c r="BA52" s="219"/>
      <c r="BB52" s="219"/>
      <c r="BC52" s="219"/>
      <c r="BD52" s="219"/>
      <c r="BE52" s="219"/>
      <c r="BF52" s="219"/>
      <c r="BG52" s="219"/>
      <c r="BH52" s="219"/>
      <c r="BI52" s="219"/>
      <c r="BJ52" s="332"/>
      <c r="BK52" s="332"/>
      <c r="BL52" s="332"/>
      <c r="BM52" s="332"/>
      <c r="BN52" s="332"/>
      <c r="BO52" s="332"/>
      <c r="BP52" s="332"/>
      <c r="BQ52" s="332"/>
      <c r="BR52" s="332"/>
      <c r="BS52" s="332"/>
      <c r="BT52" s="332"/>
      <c r="BU52" s="332"/>
      <c r="BV52" s="332"/>
    </row>
    <row r="53" spans="1:74" ht="11.1" customHeight="1" x14ac:dyDescent="0.2">
      <c r="A53" s="134"/>
      <c r="B53" s="144" t="s">
        <v>722</v>
      </c>
      <c r="C53" s="219"/>
      <c r="D53" s="219"/>
      <c r="E53" s="219"/>
      <c r="F53" s="219"/>
      <c r="G53" s="219"/>
      <c r="H53" s="219"/>
      <c r="I53" s="219"/>
      <c r="J53" s="219"/>
      <c r="K53" s="219"/>
      <c r="L53" s="219"/>
      <c r="M53" s="219"/>
      <c r="N53" s="219"/>
      <c r="O53" s="219"/>
      <c r="P53" s="219"/>
      <c r="Q53" s="219"/>
      <c r="R53" s="219"/>
      <c r="S53" s="219"/>
      <c r="T53" s="219"/>
      <c r="U53" s="219"/>
      <c r="V53" s="219"/>
      <c r="W53" s="219"/>
      <c r="X53" s="219"/>
      <c r="Y53" s="219"/>
      <c r="Z53" s="219"/>
      <c r="AA53" s="219"/>
      <c r="AB53" s="219"/>
      <c r="AC53" s="219"/>
      <c r="AD53" s="219"/>
      <c r="AE53" s="219"/>
      <c r="AF53" s="219"/>
      <c r="AG53" s="219"/>
      <c r="AH53" s="219"/>
      <c r="AI53" s="219"/>
      <c r="AJ53" s="219"/>
      <c r="AK53" s="219"/>
      <c r="AL53" s="219"/>
      <c r="AM53" s="219"/>
      <c r="AN53" s="219"/>
      <c r="AO53" s="219"/>
      <c r="AP53" s="219"/>
      <c r="AQ53" s="219"/>
      <c r="AR53" s="219"/>
      <c r="AS53" s="219"/>
      <c r="AT53" s="219"/>
      <c r="AU53" s="219"/>
      <c r="AV53" s="219"/>
      <c r="AW53" s="219"/>
      <c r="AX53" s="219"/>
      <c r="AY53" s="219"/>
      <c r="AZ53" s="219"/>
      <c r="BA53" s="219"/>
      <c r="BB53" s="219"/>
      <c r="BC53" s="219"/>
      <c r="BD53" s="219"/>
      <c r="BE53" s="219"/>
      <c r="BF53" s="219"/>
      <c r="BG53" s="219"/>
      <c r="BH53" s="219"/>
      <c r="BI53" s="219"/>
      <c r="BJ53" s="332"/>
      <c r="BK53" s="332"/>
      <c r="BL53" s="332"/>
      <c r="BM53" s="332"/>
      <c r="BN53" s="332"/>
      <c r="BO53" s="332"/>
      <c r="BP53" s="332"/>
      <c r="BQ53" s="332"/>
      <c r="BR53" s="332"/>
      <c r="BS53" s="332"/>
      <c r="BT53" s="332"/>
      <c r="BU53" s="332"/>
      <c r="BV53" s="332"/>
    </row>
    <row r="54" spans="1:74" ht="11.1" customHeight="1" x14ac:dyDescent="0.2">
      <c r="A54" s="134"/>
      <c r="B54" s="139" t="s">
        <v>54</v>
      </c>
      <c r="C54" s="219"/>
      <c r="D54" s="219"/>
      <c r="E54" s="219"/>
      <c r="F54" s="219"/>
      <c r="G54" s="219"/>
      <c r="H54" s="219"/>
      <c r="I54" s="219"/>
      <c r="J54" s="219"/>
      <c r="K54" s="219"/>
      <c r="L54" s="219"/>
      <c r="M54" s="219"/>
      <c r="N54" s="219"/>
      <c r="O54" s="219"/>
      <c r="P54" s="219"/>
      <c r="Q54" s="219"/>
      <c r="R54" s="219"/>
      <c r="S54" s="219"/>
      <c r="T54" s="219"/>
      <c r="U54" s="219"/>
      <c r="V54" s="219"/>
      <c r="W54" s="219"/>
      <c r="X54" s="219"/>
      <c r="Y54" s="219"/>
      <c r="Z54" s="219"/>
      <c r="AA54" s="219"/>
      <c r="AB54" s="219"/>
      <c r="AC54" s="219"/>
      <c r="AD54" s="219"/>
      <c r="AE54" s="219"/>
      <c r="AF54" s="219"/>
      <c r="AG54" s="219"/>
      <c r="AH54" s="219"/>
      <c r="AI54" s="219"/>
      <c r="AJ54" s="219"/>
      <c r="AK54" s="219"/>
      <c r="AL54" s="219"/>
      <c r="AM54" s="219"/>
      <c r="AN54" s="219"/>
      <c r="AO54" s="219"/>
      <c r="AP54" s="219"/>
      <c r="AQ54" s="219"/>
      <c r="AR54" s="219"/>
      <c r="AS54" s="219"/>
      <c r="AT54" s="219"/>
      <c r="AU54" s="219"/>
      <c r="AV54" s="219"/>
      <c r="AW54" s="219"/>
      <c r="AX54" s="219"/>
      <c r="AY54" s="219"/>
      <c r="AZ54" s="219"/>
      <c r="BA54" s="219"/>
      <c r="BB54" s="219"/>
      <c r="BC54" s="219"/>
      <c r="BD54" s="219"/>
      <c r="BE54" s="219"/>
      <c r="BF54" s="219"/>
      <c r="BG54" s="219"/>
      <c r="BH54" s="219"/>
      <c r="BI54" s="219"/>
      <c r="BJ54" s="332"/>
      <c r="BK54" s="332"/>
      <c r="BL54" s="332"/>
      <c r="BM54" s="332"/>
      <c r="BN54" s="332"/>
      <c r="BO54" s="332"/>
      <c r="BP54" s="332"/>
      <c r="BQ54" s="332"/>
      <c r="BR54" s="332"/>
      <c r="BS54" s="332"/>
      <c r="BT54" s="332"/>
      <c r="BU54" s="332"/>
      <c r="BV54" s="332"/>
    </row>
    <row r="55" spans="1:74" ht="11.1" customHeight="1" x14ac:dyDescent="0.2">
      <c r="A55" s="146" t="s">
        <v>723</v>
      </c>
      <c r="B55" s="209" t="s">
        <v>597</v>
      </c>
      <c r="C55" s="240">
        <v>7303.6451612999999</v>
      </c>
      <c r="D55" s="240">
        <v>7641.0357143000001</v>
      </c>
      <c r="E55" s="240">
        <v>8174.9677419</v>
      </c>
      <c r="F55" s="240">
        <v>8557.8666666999998</v>
      </c>
      <c r="G55" s="240">
        <v>8588.2903225999999</v>
      </c>
      <c r="H55" s="240">
        <v>8781.9666667000001</v>
      </c>
      <c r="I55" s="240">
        <v>8711.3870967999992</v>
      </c>
      <c r="J55" s="240">
        <v>8671.9677419</v>
      </c>
      <c r="K55" s="240">
        <v>8256.2666666999994</v>
      </c>
      <c r="L55" s="240">
        <v>8553.0322581</v>
      </c>
      <c r="M55" s="240">
        <v>8048.3666666999998</v>
      </c>
      <c r="N55" s="240">
        <v>8137.7741935000004</v>
      </c>
      <c r="O55" s="240">
        <v>7532.1935483999996</v>
      </c>
      <c r="P55" s="240">
        <v>7757.8571429000003</v>
      </c>
      <c r="Q55" s="240">
        <v>8323.1290322999994</v>
      </c>
      <c r="R55" s="240">
        <v>8760.5666667000005</v>
      </c>
      <c r="S55" s="240">
        <v>8736.7419355000002</v>
      </c>
      <c r="T55" s="240">
        <v>9019.1333333000002</v>
      </c>
      <c r="U55" s="240">
        <v>8979.7419355000002</v>
      </c>
      <c r="V55" s="240">
        <v>8780.9354839000007</v>
      </c>
      <c r="W55" s="240">
        <v>8503</v>
      </c>
      <c r="X55" s="240">
        <v>8660.2903225999999</v>
      </c>
      <c r="Y55" s="240">
        <v>8294.7666666999994</v>
      </c>
      <c r="Z55" s="240">
        <v>8368.5161289999996</v>
      </c>
      <c r="AA55" s="240">
        <v>7731.5806451999997</v>
      </c>
      <c r="AB55" s="240">
        <v>7690.0344827999998</v>
      </c>
      <c r="AC55" s="240">
        <v>8553.1290322999994</v>
      </c>
      <c r="AD55" s="240">
        <v>8988.4333332999995</v>
      </c>
      <c r="AE55" s="240">
        <v>8966.8387096999995</v>
      </c>
      <c r="AF55" s="240">
        <v>9233.0333332999999</v>
      </c>
      <c r="AG55" s="240">
        <v>9198.7096774000001</v>
      </c>
      <c r="AH55" s="240">
        <v>9006.8709677000006</v>
      </c>
      <c r="AI55" s="240">
        <v>8734.6333333000002</v>
      </c>
      <c r="AJ55" s="240">
        <v>8890.6451613000008</v>
      </c>
      <c r="AK55" s="240">
        <v>8505.1333333000002</v>
      </c>
      <c r="AL55" s="240">
        <v>8541.2258065000005</v>
      </c>
      <c r="AM55" s="240">
        <v>7889.9032257999997</v>
      </c>
      <c r="AN55" s="240">
        <v>8105.25</v>
      </c>
      <c r="AO55" s="240">
        <v>8624.3548386999992</v>
      </c>
      <c r="AP55" s="240">
        <v>9096.7999999999993</v>
      </c>
      <c r="AQ55" s="240">
        <v>9159.8709677000006</v>
      </c>
      <c r="AR55" s="240">
        <v>9351.2333333000006</v>
      </c>
      <c r="AS55" s="240">
        <v>9269.1290322999994</v>
      </c>
      <c r="AT55" s="240">
        <v>9134.9677419</v>
      </c>
      <c r="AU55" s="240">
        <v>8755.7666666999994</v>
      </c>
      <c r="AV55" s="240">
        <v>8997.9677419</v>
      </c>
      <c r="AW55" s="240">
        <v>8590.4</v>
      </c>
      <c r="AX55" s="240">
        <v>8597.9032258000007</v>
      </c>
      <c r="AY55" s="240">
        <v>7925.6774194</v>
      </c>
      <c r="AZ55" s="240">
        <v>8095.0357143000001</v>
      </c>
      <c r="BA55" s="240">
        <v>8660.6129032000008</v>
      </c>
      <c r="BB55" s="240">
        <v>9082.5</v>
      </c>
      <c r="BC55" s="240">
        <v>9230.9677419</v>
      </c>
      <c r="BD55" s="240">
        <v>9362.5</v>
      </c>
      <c r="BE55" s="240">
        <v>9294.9354839000007</v>
      </c>
      <c r="BF55" s="240">
        <v>9245.4516129000003</v>
      </c>
      <c r="BG55" s="240">
        <v>8685.1666667000009</v>
      </c>
      <c r="BH55" s="240">
        <v>9038.7630000000008</v>
      </c>
      <c r="BI55" s="240">
        <v>8737.0750000000007</v>
      </c>
      <c r="BJ55" s="333">
        <v>8808.741</v>
      </c>
      <c r="BK55" s="333">
        <v>8099.8649999999998</v>
      </c>
      <c r="BL55" s="333">
        <v>8326.2219999999998</v>
      </c>
      <c r="BM55" s="333">
        <v>8812.6090000000004</v>
      </c>
      <c r="BN55" s="333">
        <v>9286.3580000000002</v>
      </c>
      <c r="BO55" s="333">
        <v>9352.9390000000003</v>
      </c>
      <c r="BP55" s="333">
        <v>9506.9009999999998</v>
      </c>
      <c r="BQ55" s="333">
        <v>9454.7729999999992</v>
      </c>
      <c r="BR55" s="333">
        <v>9322.1650000000009</v>
      </c>
      <c r="BS55" s="333">
        <v>8899.2690000000002</v>
      </c>
      <c r="BT55" s="333">
        <v>9134.5859999999993</v>
      </c>
      <c r="BU55" s="333">
        <v>8830.3860000000004</v>
      </c>
      <c r="BV55" s="333">
        <v>8902.6260000000002</v>
      </c>
    </row>
    <row r="56" spans="1:74" ht="11.1" customHeight="1" x14ac:dyDescent="0.2">
      <c r="A56" s="134"/>
      <c r="B56" s="139" t="s">
        <v>724</v>
      </c>
      <c r="C56" s="219"/>
      <c r="D56" s="219"/>
      <c r="E56" s="219"/>
      <c r="F56" s="219"/>
      <c r="G56" s="219"/>
      <c r="H56" s="219"/>
      <c r="I56" s="219"/>
      <c r="J56" s="219"/>
      <c r="K56" s="219"/>
      <c r="L56" s="219"/>
      <c r="M56" s="219"/>
      <c r="N56" s="219"/>
      <c r="O56" s="219"/>
      <c r="P56" s="219"/>
      <c r="Q56" s="219"/>
      <c r="R56" s="219"/>
      <c r="S56" s="219"/>
      <c r="T56" s="219"/>
      <c r="U56" s="219"/>
      <c r="V56" s="219"/>
      <c r="W56" s="219"/>
      <c r="X56" s="219"/>
      <c r="Y56" s="219"/>
      <c r="Z56" s="219"/>
      <c r="AA56" s="219"/>
      <c r="AB56" s="219"/>
      <c r="AC56" s="219"/>
      <c r="AD56" s="219"/>
      <c r="AE56" s="219"/>
      <c r="AF56" s="219"/>
      <c r="AG56" s="219"/>
      <c r="AH56" s="219"/>
      <c r="AI56" s="219"/>
      <c r="AJ56" s="219"/>
      <c r="AK56" s="219"/>
      <c r="AL56" s="219"/>
      <c r="AM56" s="219"/>
      <c r="AN56" s="219"/>
      <c r="AO56" s="219"/>
      <c r="AP56" s="219"/>
      <c r="AQ56" s="219"/>
      <c r="AR56" s="219"/>
      <c r="AS56" s="219"/>
      <c r="AT56" s="219"/>
      <c r="AU56" s="219"/>
      <c r="AV56" s="219"/>
      <c r="AW56" s="219"/>
      <c r="AX56" s="219"/>
      <c r="AY56" s="219"/>
      <c r="AZ56" s="219"/>
      <c r="BA56" s="219"/>
      <c r="BB56" s="219"/>
      <c r="BC56" s="219"/>
      <c r="BD56" s="219"/>
      <c r="BE56" s="219"/>
      <c r="BF56" s="219"/>
      <c r="BG56" s="219"/>
      <c r="BH56" s="219"/>
      <c r="BI56" s="219"/>
      <c r="BJ56" s="332"/>
      <c r="BK56" s="332"/>
      <c r="BL56" s="332"/>
      <c r="BM56" s="332"/>
      <c r="BN56" s="332"/>
      <c r="BO56" s="332"/>
      <c r="BP56" s="332"/>
      <c r="BQ56" s="332"/>
      <c r="BR56" s="332"/>
      <c r="BS56" s="332"/>
      <c r="BT56" s="332"/>
      <c r="BU56" s="332"/>
      <c r="BV56" s="332"/>
    </row>
    <row r="57" spans="1:74" ht="11.1" customHeight="1" x14ac:dyDescent="0.2">
      <c r="A57" s="140" t="s">
        <v>725</v>
      </c>
      <c r="B57" s="209" t="s">
        <v>999</v>
      </c>
      <c r="C57" s="240">
        <v>491.50835241999999</v>
      </c>
      <c r="D57" s="240">
        <v>488.01125188999998</v>
      </c>
      <c r="E57" s="240">
        <v>528.54349709999997</v>
      </c>
      <c r="F57" s="240">
        <v>535.84820847000003</v>
      </c>
      <c r="G57" s="240">
        <v>538.57177090000005</v>
      </c>
      <c r="H57" s="240">
        <v>570.93481069999996</v>
      </c>
      <c r="I57" s="240">
        <v>590.47584526000003</v>
      </c>
      <c r="J57" s="240">
        <v>564.28972141999998</v>
      </c>
      <c r="K57" s="240">
        <v>528.34696137000003</v>
      </c>
      <c r="L57" s="240">
        <v>534.72715713000002</v>
      </c>
      <c r="M57" s="240">
        <v>523.43376173000001</v>
      </c>
      <c r="N57" s="240">
        <v>546.28347857999995</v>
      </c>
      <c r="O57" s="240">
        <v>501.89555418999998</v>
      </c>
      <c r="P57" s="240">
        <v>508.12199457000003</v>
      </c>
      <c r="Q57" s="240">
        <v>546.27879760999997</v>
      </c>
      <c r="R57" s="240">
        <v>560.27968280000005</v>
      </c>
      <c r="S57" s="240">
        <v>570.51977861</v>
      </c>
      <c r="T57" s="240">
        <v>598.51446033000002</v>
      </c>
      <c r="U57" s="240">
        <v>602.41832448000002</v>
      </c>
      <c r="V57" s="240">
        <v>594.15307399999995</v>
      </c>
      <c r="W57" s="240">
        <v>562.41350742999998</v>
      </c>
      <c r="X57" s="240">
        <v>556.83215177</v>
      </c>
      <c r="Y57" s="240">
        <v>555.64856142999997</v>
      </c>
      <c r="Z57" s="240">
        <v>579.61085245000004</v>
      </c>
      <c r="AA57" s="240">
        <v>530.59816903000001</v>
      </c>
      <c r="AB57" s="240">
        <v>534.37558514</v>
      </c>
      <c r="AC57" s="240">
        <v>585.64439700000003</v>
      </c>
      <c r="AD57" s="240">
        <v>598.00254086999996</v>
      </c>
      <c r="AE57" s="240">
        <v>591.56587777000004</v>
      </c>
      <c r="AF57" s="240">
        <v>628.28403836999996</v>
      </c>
      <c r="AG57" s="240">
        <v>629.03124400000002</v>
      </c>
      <c r="AH57" s="240">
        <v>624.87888586999998</v>
      </c>
      <c r="AI57" s="240">
        <v>577.22592463000001</v>
      </c>
      <c r="AJ57" s="240">
        <v>585.84686457999999</v>
      </c>
      <c r="AK57" s="240">
        <v>580.59948967000003</v>
      </c>
      <c r="AL57" s="240">
        <v>610.67033751999998</v>
      </c>
      <c r="AM57" s="240">
        <v>550.05060432000005</v>
      </c>
      <c r="AN57" s="240">
        <v>544.19978438999999</v>
      </c>
      <c r="AO57" s="240">
        <v>604.11275909999995</v>
      </c>
      <c r="AP57" s="240">
        <v>608.65627386999995</v>
      </c>
      <c r="AQ57" s="240">
        <v>604.74247448000006</v>
      </c>
      <c r="AR57" s="240">
        <v>644.91114357000004</v>
      </c>
      <c r="AS57" s="240">
        <v>670.07142886999998</v>
      </c>
      <c r="AT57" s="240">
        <v>680.66809919000002</v>
      </c>
      <c r="AU57" s="240">
        <v>631.20073136999997</v>
      </c>
      <c r="AV57" s="240">
        <v>612.91744529000005</v>
      </c>
      <c r="AW57" s="240">
        <v>638.94965907000005</v>
      </c>
      <c r="AX57" s="240">
        <v>641.04661668000006</v>
      </c>
      <c r="AY57" s="240">
        <v>582.11575618999996</v>
      </c>
      <c r="AZ57" s="240">
        <v>602.28290014000004</v>
      </c>
      <c r="BA57" s="240">
        <v>623.20220342000005</v>
      </c>
      <c r="BB57" s="240">
        <v>629.48402823000004</v>
      </c>
      <c r="BC57" s="240">
        <v>665.21907757999998</v>
      </c>
      <c r="BD57" s="240">
        <v>694.39822833000005</v>
      </c>
      <c r="BE57" s="240">
        <v>694.47280000000001</v>
      </c>
      <c r="BF57" s="240">
        <v>680.41089999999997</v>
      </c>
      <c r="BG57" s="240">
        <v>641.17700000000002</v>
      </c>
      <c r="BH57" s="240">
        <v>640.59870000000001</v>
      </c>
      <c r="BI57" s="240">
        <v>633.38419999999996</v>
      </c>
      <c r="BJ57" s="333">
        <v>648.95219999999995</v>
      </c>
      <c r="BK57" s="333">
        <v>607.83879999999999</v>
      </c>
      <c r="BL57" s="333">
        <v>606.56460000000004</v>
      </c>
      <c r="BM57" s="333">
        <v>642.59230000000002</v>
      </c>
      <c r="BN57" s="333">
        <v>643.93550000000005</v>
      </c>
      <c r="BO57" s="333">
        <v>642.95569999999998</v>
      </c>
      <c r="BP57" s="333">
        <v>675.64790000000005</v>
      </c>
      <c r="BQ57" s="333">
        <v>681.2912</v>
      </c>
      <c r="BR57" s="333">
        <v>672.17629999999997</v>
      </c>
      <c r="BS57" s="333">
        <v>637.23620000000005</v>
      </c>
      <c r="BT57" s="333">
        <v>638.52409999999998</v>
      </c>
      <c r="BU57" s="333">
        <v>633.21040000000005</v>
      </c>
      <c r="BV57" s="333">
        <v>652.16340000000002</v>
      </c>
    </row>
    <row r="58" spans="1:74" ht="11.1" customHeight="1" x14ac:dyDescent="0.2">
      <c r="A58" s="134"/>
      <c r="B58" s="139" t="s">
        <v>726</v>
      </c>
      <c r="C58" s="242"/>
      <c r="D58" s="242"/>
      <c r="E58" s="242"/>
      <c r="F58" s="242"/>
      <c r="G58" s="242"/>
      <c r="H58" s="242"/>
      <c r="I58" s="242"/>
      <c r="J58" s="242"/>
      <c r="K58" s="242"/>
      <c r="L58" s="242"/>
      <c r="M58" s="242"/>
      <c r="N58" s="242"/>
      <c r="O58" s="242"/>
      <c r="P58" s="242"/>
      <c r="Q58" s="242"/>
      <c r="R58" s="242"/>
      <c r="S58" s="242"/>
      <c r="T58" s="242"/>
      <c r="U58" s="242"/>
      <c r="V58" s="242"/>
      <c r="W58" s="242"/>
      <c r="X58" s="242"/>
      <c r="Y58" s="242"/>
      <c r="Z58" s="242"/>
      <c r="AA58" s="242"/>
      <c r="AB58" s="242"/>
      <c r="AC58" s="242"/>
      <c r="AD58" s="242"/>
      <c r="AE58" s="242"/>
      <c r="AF58" s="242"/>
      <c r="AG58" s="242"/>
      <c r="AH58" s="242"/>
      <c r="AI58" s="242"/>
      <c r="AJ58" s="242"/>
      <c r="AK58" s="242"/>
      <c r="AL58" s="242"/>
      <c r="AM58" s="242"/>
      <c r="AN58" s="242"/>
      <c r="AO58" s="242"/>
      <c r="AP58" s="242"/>
      <c r="AQ58" s="242"/>
      <c r="AR58" s="242"/>
      <c r="AS58" s="242"/>
      <c r="AT58" s="242"/>
      <c r="AU58" s="242"/>
      <c r="AV58" s="242"/>
      <c r="AW58" s="242"/>
      <c r="AX58" s="242"/>
      <c r="AY58" s="242"/>
      <c r="AZ58" s="242"/>
      <c r="BA58" s="242"/>
      <c r="BB58" s="242"/>
      <c r="BC58" s="242"/>
      <c r="BD58" s="242"/>
      <c r="BE58" s="242"/>
      <c r="BF58" s="242"/>
      <c r="BG58" s="242"/>
      <c r="BH58" s="242"/>
      <c r="BI58" s="242"/>
      <c r="BJ58" s="354"/>
      <c r="BK58" s="354"/>
      <c r="BL58" s="354"/>
      <c r="BM58" s="354"/>
      <c r="BN58" s="354"/>
      <c r="BO58" s="354"/>
      <c r="BP58" s="354"/>
      <c r="BQ58" s="354"/>
      <c r="BR58" s="354"/>
      <c r="BS58" s="354"/>
      <c r="BT58" s="354"/>
      <c r="BU58" s="354"/>
      <c r="BV58" s="354"/>
    </row>
    <row r="59" spans="1:74" ht="11.1" customHeight="1" x14ac:dyDescent="0.2">
      <c r="A59" s="140" t="s">
        <v>727</v>
      </c>
      <c r="B59" s="209" t="s">
        <v>1000</v>
      </c>
      <c r="C59" s="240">
        <v>296.61352470999998</v>
      </c>
      <c r="D59" s="240">
        <v>295.44764104000001</v>
      </c>
      <c r="E59" s="240">
        <v>337.61019045</v>
      </c>
      <c r="F59" s="240">
        <v>335.07340183000002</v>
      </c>
      <c r="G59" s="240">
        <v>341.74232281000002</v>
      </c>
      <c r="H59" s="240">
        <v>364.64338113000002</v>
      </c>
      <c r="I59" s="240">
        <v>371.68256065000003</v>
      </c>
      <c r="J59" s="240">
        <v>360.05303987000002</v>
      </c>
      <c r="K59" s="240">
        <v>326.69530789999999</v>
      </c>
      <c r="L59" s="240">
        <v>335.17201274000001</v>
      </c>
      <c r="M59" s="240">
        <v>323.85619682999999</v>
      </c>
      <c r="N59" s="240">
        <v>337.56047747999997</v>
      </c>
      <c r="O59" s="240">
        <v>305.72955576999999</v>
      </c>
      <c r="P59" s="240">
        <v>312.55873007000002</v>
      </c>
      <c r="Q59" s="240">
        <v>345.99424902999999</v>
      </c>
      <c r="R59" s="240">
        <v>345.19639910000001</v>
      </c>
      <c r="S59" s="240">
        <v>348.09641058</v>
      </c>
      <c r="T59" s="240">
        <v>375.04102569999998</v>
      </c>
      <c r="U59" s="240">
        <v>382.90456897000001</v>
      </c>
      <c r="V59" s="240">
        <v>368.30962219000003</v>
      </c>
      <c r="W59" s="240">
        <v>341.55410612999998</v>
      </c>
      <c r="X59" s="240">
        <v>348.81870719</v>
      </c>
      <c r="Y59" s="240">
        <v>336.62670077000001</v>
      </c>
      <c r="Z59" s="240">
        <v>347.55871947999998</v>
      </c>
      <c r="AA59" s="240">
        <v>314.43157406</v>
      </c>
      <c r="AB59" s="240">
        <v>310.64432127999999</v>
      </c>
      <c r="AC59" s="240">
        <v>353.09685035000001</v>
      </c>
      <c r="AD59" s="240">
        <v>351.59398802999999</v>
      </c>
      <c r="AE59" s="240">
        <v>356.66105034999998</v>
      </c>
      <c r="AF59" s="240">
        <v>390.56535657000001</v>
      </c>
      <c r="AG59" s="240">
        <v>390.88783848000003</v>
      </c>
      <c r="AH59" s="240">
        <v>377.87142815999999</v>
      </c>
      <c r="AI59" s="240">
        <v>355.75970187000001</v>
      </c>
      <c r="AJ59" s="240">
        <v>357.64645196999999</v>
      </c>
      <c r="AK59" s="240">
        <v>353.52267737</v>
      </c>
      <c r="AL59" s="240">
        <v>359.64361535</v>
      </c>
      <c r="AM59" s="240">
        <v>328.41003358</v>
      </c>
      <c r="AN59" s="240">
        <v>327.75028386000002</v>
      </c>
      <c r="AO59" s="240">
        <v>373.13458684</v>
      </c>
      <c r="AP59" s="240">
        <v>374.78471457000001</v>
      </c>
      <c r="AQ59" s="240">
        <v>380.31010386999998</v>
      </c>
      <c r="AR59" s="240">
        <v>415.18907799999999</v>
      </c>
      <c r="AS59" s="240">
        <v>416.62993968000001</v>
      </c>
      <c r="AT59" s="240">
        <v>407.48685110000002</v>
      </c>
      <c r="AU59" s="240">
        <v>367.4588521</v>
      </c>
      <c r="AV59" s="240">
        <v>382.00988396999998</v>
      </c>
      <c r="AW59" s="240">
        <v>381.93076237000002</v>
      </c>
      <c r="AX59" s="240">
        <v>381.08100000000002</v>
      </c>
      <c r="AY59" s="240">
        <v>347.76198165</v>
      </c>
      <c r="AZ59" s="240">
        <v>355.43742610999999</v>
      </c>
      <c r="BA59" s="240">
        <v>398.71425297000002</v>
      </c>
      <c r="BB59" s="240">
        <v>394.80432457000001</v>
      </c>
      <c r="BC59" s="240">
        <v>406.38675632000002</v>
      </c>
      <c r="BD59" s="240">
        <v>439.71902287</v>
      </c>
      <c r="BE59" s="240">
        <v>443.54199999999997</v>
      </c>
      <c r="BF59" s="240">
        <v>432.00490000000002</v>
      </c>
      <c r="BG59" s="240">
        <v>402.37830000000002</v>
      </c>
      <c r="BH59" s="240">
        <v>407.04770000000002</v>
      </c>
      <c r="BI59" s="240">
        <v>397.85520000000002</v>
      </c>
      <c r="BJ59" s="333">
        <v>402.74790000000002</v>
      </c>
      <c r="BK59" s="333">
        <v>368.4436</v>
      </c>
      <c r="BL59" s="333">
        <v>368.32339999999999</v>
      </c>
      <c r="BM59" s="333">
        <v>406.6832</v>
      </c>
      <c r="BN59" s="333">
        <v>403.26560000000001</v>
      </c>
      <c r="BO59" s="333">
        <v>408.9742</v>
      </c>
      <c r="BP59" s="333">
        <v>438.07080000000002</v>
      </c>
      <c r="BQ59" s="333">
        <v>440.6918</v>
      </c>
      <c r="BR59" s="333">
        <v>429.10250000000002</v>
      </c>
      <c r="BS59" s="333">
        <v>399.83519999999999</v>
      </c>
      <c r="BT59" s="333">
        <v>405.50009999999997</v>
      </c>
      <c r="BU59" s="333">
        <v>397.89280000000002</v>
      </c>
      <c r="BV59" s="333">
        <v>406.22050000000002</v>
      </c>
    </row>
    <row r="60" spans="1:74" ht="11.1" customHeight="1" x14ac:dyDescent="0.2">
      <c r="A60" s="134"/>
      <c r="B60" s="139" t="s">
        <v>728</v>
      </c>
      <c r="C60" s="219"/>
      <c r="D60" s="219"/>
      <c r="E60" s="219"/>
      <c r="F60" s="219"/>
      <c r="G60" s="219"/>
      <c r="H60" s="219"/>
      <c r="I60" s="219"/>
      <c r="J60" s="219"/>
      <c r="K60" s="219"/>
      <c r="L60" s="219"/>
      <c r="M60" s="219"/>
      <c r="N60" s="219"/>
      <c r="O60" s="219"/>
      <c r="P60" s="219"/>
      <c r="Q60" s="219"/>
      <c r="R60" s="219"/>
      <c r="S60" s="219"/>
      <c r="T60" s="219"/>
      <c r="U60" s="219"/>
      <c r="V60" s="219"/>
      <c r="W60" s="219"/>
      <c r="X60" s="219"/>
      <c r="Y60" s="219"/>
      <c r="Z60" s="219"/>
      <c r="AA60" s="219"/>
      <c r="AB60" s="219"/>
      <c r="AC60" s="219"/>
      <c r="AD60" s="219"/>
      <c r="AE60" s="219"/>
      <c r="AF60" s="219"/>
      <c r="AG60" s="219"/>
      <c r="AH60" s="219"/>
      <c r="AI60" s="219"/>
      <c r="AJ60" s="219"/>
      <c r="AK60" s="219"/>
      <c r="AL60" s="219"/>
      <c r="AM60" s="219"/>
      <c r="AN60" s="219"/>
      <c r="AO60" s="219"/>
      <c r="AP60" s="219"/>
      <c r="AQ60" s="219"/>
      <c r="AR60" s="219"/>
      <c r="AS60" s="219"/>
      <c r="AT60" s="219"/>
      <c r="AU60" s="219"/>
      <c r="AV60" s="219"/>
      <c r="AW60" s="219"/>
      <c r="AX60" s="219"/>
      <c r="AY60" s="219"/>
      <c r="AZ60" s="219"/>
      <c r="BA60" s="219"/>
      <c r="BB60" s="219"/>
      <c r="BC60" s="219"/>
      <c r="BD60" s="219"/>
      <c r="BE60" s="219"/>
      <c r="BF60" s="219"/>
      <c r="BG60" s="219"/>
      <c r="BH60" s="219"/>
      <c r="BI60" s="219"/>
      <c r="BJ60" s="332"/>
      <c r="BK60" s="332"/>
      <c r="BL60" s="332"/>
      <c r="BM60" s="332"/>
      <c r="BN60" s="332"/>
      <c r="BO60" s="332"/>
      <c r="BP60" s="332"/>
      <c r="BQ60" s="332"/>
      <c r="BR60" s="332"/>
      <c r="BS60" s="332"/>
      <c r="BT60" s="332"/>
      <c r="BU60" s="332"/>
      <c r="BV60" s="332"/>
    </row>
    <row r="61" spans="1:74" ht="11.1" customHeight="1" x14ac:dyDescent="0.2">
      <c r="A61" s="140" t="s">
        <v>729</v>
      </c>
      <c r="B61" s="209" t="s">
        <v>598</v>
      </c>
      <c r="C61" s="258">
        <v>291.83600000000001</v>
      </c>
      <c r="D61" s="258">
        <v>297.67899999999997</v>
      </c>
      <c r="E61" s="258">
        <v>302.464</v>
      </c>
      <c r="F61" s="258">
        <v>318.33100000000002</v>
      </c>
      <c r="G61" s="258">
        <v>341.947</v>
      </c>
      <c r="H61" s="258">
        <v>342.697</v>
      </c>
      <c r="I61" s="258">
        <v>315.012</v>
      </c>
      <c r="J61" s="258">
        <v>295.60899999999998</v>
      </c>
      <c r="K61" s="258">
        <v>292.39699999999999</v>
      </c>
      <c r="L61" s="258">
        <v>301.46600000000001</v>
      </c>
      <c r="M61" s="258">
        <v>305.88499999999999</v>
      </c>
      <c r="N61" s="258">
        <v>287.17500000000001</v>
      </c>
      <c r="O61" s="258">
        <v>283.15199999999999</v>
      </c>
      <c r="P61" s="258">
        <v>288.62599999999998</v>
      </c>
      <c r="Q61" s="258">
        <v>287.36200000000002</v>
      </c>
      <c r="R61" s="258">
        <v>294.60300000000001</v>
      </c>
      <c r="S61" s="258">
        <v>319.40100000000001</v>
      </c>
      <c r="T61" s="258">
        <v>324.95299999999997</v>
      </c>
      <c r="U61" s="258">
        <v>297.32400000000001</v>
      </c>
      <c r="V61" s="258">
        <v>277.76799999999997</v>
      </c>
      <c r="W61" s="258">
        <v>274.89699999999999</v>
      </c>
      <c r="X61" s="258">
        <v>285.83699999999999</v>
      </c>
      <c r="Y61" s="258">
        <v>294.14299999999997</v>
      </c>
      <c r="Z61" s="258">
        <v>278.65800000000002</v>
      </c>
      <c r="AA61" s="258">
        <v>278.334</v>
      </c>
      <c r="AB61" s="258">
        <v>283.52</v>
      </c>
      <c r="AC61" s="258">
        <v>283.584</v>
      </c>
      <c r="AD61" s="258">
        <v>295.90899999999999</v>
      </c>
      <c r="AE61" s="258">
        <v>309.54000000000002</v>
      </c>
      <c r="AF61" s="258">
        <v>309.67899999999997</v>
      </c>
      <c r="AG61" s="258">
        <v>283.50099999999998</v>
      </c>
      <c r="AH61" s="258">
        <v>268.04000000000002</v>
      </c>
      <c r="AI61" s="258">
        <v>267.45699999999999</v>
      </c>
      <c r="AJ61" s="258">
        <v>270.92200000000003</v>
      </c>
      <c r="AK61" s="258">
        <v>274.76100000000002</v>
      </c>
      <c r="AL61" s="258">
        <v>265.43599999999998</v>
      </c>
      <c r="AM61" s="258">
        <v>269.24099999999999</v>
      </c>
      <c r="AN61" s="258">
        <v>280.517</v>
      </c>
      <c r="AO61" s="258">
        <v>283.58300000000003</v>
      </c>
      <c r="AP61" s="258">
        <v>294.03399999999999</v>
      </c>
      <c r="AQ61" s="258">
        <v>300.60899999999998</v>
      </c>
      <c r="AR61" s="258">
        <v>296.38400000000001</v>
      </c>
      <c r="AS61" s="258">
        <v>276.30799999999999</v>
      </c>
      <c r="AT61" s="258">
        <v>259.35899999999998</v>
      </c>
      <c r="AU61" s="258">
        <v>259.14299999999997</v>
      </c>
      <c r="AV61" s="258">
        <v>267.29700000000003</v>
      </c>
      <c r="AW61" s="258">
        <v>267.97000000000003</v>
      </c>
      <c r="AX61" s="258">
        <v>254.947</v>
      </c>
      <c r="AY61" s="258">
        <v>255.49600000000001</v>
      </c>
      <c r="AZ61" s="258">
        <v>265.27199999999999</v>
      </c>
      <c r="BA61" s="258">
        <v>267.48200000000003</v>
      </c>
      <c r="BB61" s="258">
        <v>273.81700000000001</v>
      </c>
      <c r="BC61" s="258">
        <v>280.80399999999997</v>
      </c>
      <c r="BD61" s="258">
        <v>278.93700000000001</v>
      </c>
      <c r="BE61" s="258">
        <v>264.99400000000003</v>
      </c>
      <c r="BF61" s="258">
        <v>255.87700000000001</v>
      </c>
      <c r="BG61" s="258">
        <v>263.12939999999998</v>
      </c>
      <c r="BH61" s="258">
        <v>279.76780000000002</v>
      </c>
      <c r="BI61" s="258">
        <v>289.85520000000002</v>
      </c>
      <c r="BJ61" s="346">
        <v>286.4418</v>
      </c>
      <c r="BK61" s="346">
        <v>294.7722</v>
      </c>
      <c r="BL61" s="346">
        <v>311.68310000000002</v>
      </c>
      <c r="BM61" s="346">
        <v>321.6592</v>
      </c>
      <c r="BN61" s="346">
        <v>337.60879999999997</v>
      </c>
      <c r="BO61" s="346">
        <v>351.10879999999997</v>
      </c>
      <c r="BP61" s="346">
        <v>353.42720000000003</v>
      </c>
      <c r="BQ61" s="346">
        <v>333.20429999999999</v>
      </c>
      <c r="BR61" s="346">
        <v>315.84699999999998</v>
      </c>
      <c r="BS61" s="346">
        <v>309.54090000000002</v>
      </c>
      <c r="BT61" s="346">
        <v>316.16539999999998</v>
      </c>
      <c r="BU61" s="346">
        <v>319.90190000000001</v>
      </c>
      <c r="BV61" s="346">
        <v>311.1397</v>
      </c>
    </row>
    <row r="62" spans="1:74" ht="11.1" customHeight="1" x14ac:dyDescent="0.2">
      <c r="A62" s="134"/>
      <c r="B62" s="139" t="s">
        <v>730</v>
      </c>
      <c r="C62" s="220"/>
      <c r="D62" s="220"/>
      <c r="E62" s="220"/>
      <c r="F62" s="220"/>
      <c r="G62" s="220"/>
      <c r="H62" s="220"/>
      <c r="I62" s="220"/>
      <c r="J62" s="220"/>
      <c r="K62" s="220"/>
      <c r="L62" s="220"/>
      <c r="M62" s="220"/>
      <c r="N62" s="220"/>
      <c r="O62" s="220"/>
      <c r="P62" s="220"/>
      <c r="Q62" s="220"/>
      <c r="R62" s="220"/>
      <c r="S62" s="220"/>
      <c r="T62" s="220"/>
      <c r="U62" s="220"/>
      <c r="V62" s="220"/>
      <c r="W62" s="220"/>
      <c r="X62" s="220"/>
      <c r="Y62" s="220"/>
      <c r="Z62" s="220"/>
      <c r="AA62" s="220"/>
      <c r="AB62" s="220"/>
      <c r="AC62" s="220"/>
      <c r="AD62" s="220"/>
      <c r="AE62" s="220"/>
      <c r="AF62" s="220"/>
      <c r="AG62" s="220"/>
      <c r="AH62" s="220"/>
      <c r="AI62" s="220"/>
      <c r="AJ62" s="220"/>
      <c r="AK62" s="220"/>
      <c r="AL62" s="220"/>
      <c r="AM62" s="220"/>
      <c r="AN62" s="220"/>
      <c r="AO62" s="220"/>
      <c r="AP62" s="220"/>
      <c r="AQ62" s="220"/>
      <c r="AR62" s="220"/>
      <c r="AS62" s="220"/>
      <c r="AT62" s="220"/>
      <c r="AU62" s="220"/>
      <c r="AV62" s="220"/>
      <c r="AW62" s="220"/>
      <c r="AX62" s="220"/>
      <c r="AY62" s="220"/>
      <c r="AZ62" s="220"/>
      <c r="BA62" s="220"/>
      <c r="BB62" s="220"/>
      <c r="BC62" s="220"/>
      <c r="BD62" s="220"/>
      <c r="BE62" s="220"/>
      <c r="BF62" s="220"/>
      <c r="BG62" s="220"/>
      <c r="BH62" s="220"/>
      <c r="BI62" s="220"/>
      <c r="BJ62" s="334"/>
      <c r="BK62" s="334"/>
      <c r="BL62" s="334"/>
      <c r="BM62" s="334"/>
      <c r="BN62" s="334"/>
      <c r="BO62" s="334"/>
      <c r="BP62" s="334"/>
      <c r="BQ62" s="334"/>
      <c r="BR62" s="334"/>
      <c r="BS62" s="334"/>
      <c r="BT62" s="334"/>
      <c r="BU62" s="334"/>
      <c r="BV62" s="334"/>
    </row>
    <row r="63" spans="1:74" ht="11.1" customHeight="1" x14ac:dyDescent="0.2">
      <c r="A63" s="481" t="s">
        <v>731</v>
      </c>
      <c r="B63" s="482" t="s">
        <v>599</v>
      </c>
      <c r="C63" s="271">
        <v>0.26056221198000001</v>
      </c>
      <c r="D63" s="271">
        <v>0.26313775509999998</v>
      </c>
      <c r="E63" s="271">
        <v>0.26265437788000001</v>
      </c>
      <c r="F63" s="271">
        <v>0.25745714285999999</v>
      </c>
      <c r="G63" s="271">
        <v>0.26544700460999998</v>
      </c>
      <c r="H63" s="271">
        <v>0.26558095238000001</v>
      </c>
      <c r="I63" s="271">
        <v>0.27088479262999998</v>
      </c>
      <c r="J63" s="271">
        <v>0.27330414746999998</v>
      </c>
      <c r="K63" s="271">
        <v>0.26722857143000001</v>
      </c>
      <c r="L63" s="271">
        <v>0.25998617512</v>
      </c>
      <c r="M63" s="271">
        <v>0.26458095238000001</v>
      </c>
      <c r="N63" s="271">
        <v>0.26270967742000001</v>
      </c>
      <c r="O63" s="271">
        <v>0.26173732718999998</v>
      </c>
      <c r="P63" s="271">
        <v>0.2465</v>
      </c>
      <c r="Q63" s="271">
        <v>0.23292626727999999</v>
      </c>
      <c r="R63" s="271">
        <v>0.23733809523999999</v>
      </c>
      <c r="S63" s="271">
        <v>0.24313364055</v>
      </c>
      <c r="T63" s="271">
        <v>0.24679047619</v>
      </c>
      <c r="U63" s="271">
        <v>0.24851152073999999</v>
      </c>
      <c r="V63" s="271">
        <v>0.24896313364</v>
      </c>
      <c r="W63" s="271">
        <v>0.24551428571</v>
      </c>
      <c r="X63" s="271">
        <v>0.23961751151999999</v>
      </c>
      <c r="Y63" s="271">
        <v>0.22372380952000001</v>
      </c>
      <c r="Z63" s="271">
        <v>0.21460829493</v>
      </c>
      <c r="AA63" s="271">
        <v>0.23306912442</v>
      </c>
      <c r="AB63" s="271">
        <v>0.2419408867</v>
      </c>
      <c r="AC63" s="271">
        <v>0.23995391704999999</v>
      </c>
      <c r="AD63" s="271">
        <v>0.24051428571</v>
      </c>
      <c r="AE63" s="271">
        <v>0.25033179723999999</v>
      </c>
      <c r="AF63" s="271">
        <v>0.25108095238</v>
      </c>
      <c r="AG63" s="271">
        <v>0.24453917050999999</v>
      </c>
      <c r="AH63" s="271">
        <v>0.23815668203000001</v>
      </c>
      <c r="AI63" s="271">
        <v>0.23178571429</v>
      </c>
      <c r="AJ63" s="271">
        <v>0.22693087558</v>
      </c>
      <c r="AK63" s="271">
        <v>0.22875238095</v>
      </c>
      <c r="AL63" s="271">
        <v>0.23537788018</v>
      </c>
      <c r="AM63" s="271">
        <v>0.24443317972</v>
      </c>
      <c r="AN63" s="271">
        <v>0.25045918366999997</v>
      </c>
      <c r="AO63" s="271">
        <v>0.249</v>
      </c>
      <c r="AP63" s="271">
        <v>0.2465952381</v>
      </c>
      <c r="AQ63" s="271">
        <v>0.24871889401</v>
      </c>
      <c r="AR63" s="271">
        <v>0.24690952381</v>
      </c>
      <c r="AS63" s="271">
        <v>0.25118433179999999</v>
      </c>
      <c r="AT63" s="271">
        <v>0.2512718894</v>
      </c>
      <c r="AU63" s="271">
        <v>0.24677142857000001</v>
      </c>
      <c r="AV63" s="271">
        <v>0.24806451613</v>
      </c>
      <c r="AW63" s="271">
        <v>0.24651904761999999</v>
      </c>
      <c r="AX63" s="271">
        <v>0.24038709677</v>
      </c>
      <c r="AY63" s="271">
        <v>0.24292626728</v>
      </c>
      <c r="AZ63" s="271">
        <v>0.25241836735000001</v>
      </c>
      <c r="BA63" s="271">
        <v>0.25819354839000003</v>
      </c>
      <c r="BB63" s="271">
        <v>0.25464285714000001</v>
      </c>
      <c r="BC63" s="271">
        <v>0.25275115206999998</v>
      </c>
      <c r="BD63" s="271">
        <v>0.25158095238</v>
      </c>
      <c r="BE63" s="271">
        <v>0.25836866358999999</v>
      </c>
      <c r="BF63" s="271">
        <v>0.26530414746999997</v>
      </c>
      <c r="BG63" s="271">
        <v>0.26638571429000002</v>
      </c>
      <c r="BH63" s="271">
        <v>0.26890322580999998</v>
      </c>
      <c r="BI63" s="271">
        <v>0.27294285713999999</v>
      </c>
      <c r="BJ63" s="365">
        <v>0.26321309999999998</v>
      </c>
      <c r="BK63" s="365">
        <v>0.30004530000000001</v>
      </c>
      <c r="BL63" s="365">
        <v>0.30303360000000001</v>
      </c>
      <c r="BM63" s="365">
        <v>0.31231550000000002</v>
      </c>
      <c r="BN63" s="365">
        <v>0.29672140000000002</v>
      </c>
      <c r="BO63" s="365">
        <v>0.29879879999999998</v>
      </c>
      <c r="BP63" s="365">
        <v>0.2902323</v>
      </c>
      <c r="BQ63" s="365">
        <v>0.28446769999999999</v>
      </c>
      <c r="BR63" s="365">
        <v>0.27559</v>
      </c>
      <c r="BS63" s="365">
        <v>0.26583509999999999</v>
      </c>
      <c r="BT63" s="365">
        <v>0.24387300000000001</v>
      </c>
      <c r="BU63" s="365">
        <v>0.24139450000000001</v>
      </c>
      <c r="BV63" s="365">
        <v>0.24399119999999999</v>
      </c>
    </row>
    <row r="64" spans="1:74" ht="11.1" customHeight="1" x14ac:dyDescent="0.2">
      <c r="A64" s="481"/>
      <c r="B64" s="482"/>
      <c r="C64" s="271"/>
      <c r="D64" s="271"/>
      <c r="E64" s="271"/>
      <c r="F64" s="271"/>
      <c r="G64" s="271"/>
      <c r="H64" s="271"/>
      <c r="I64" s="271"/>
      <c r="J64" s="271"/>
      <c r="K64" s="271"/>
      <c r="L64" s="271"/>
      <c r="M64" s="271"/>
      <c r="N64" s="271"/>
      <c r="O64" s="271"/>
      <c r="P64" s="271"/>
      <c r="Q64" s="271"/>
      <c r="R64" s="271"/>
      <c r="S64" s="271"/>
      <c r="T64" s="271"/>
      <c r="U64" s="271"/>
      <c r="V64" s="271"/>
      <c r="W64" s="271"/>
      <c r="X64" s="271"/>
      <c r="Y64" s="271"/>
      <c r="Z64" s="271"/>
      <c r="AA64" s="271"/>
      <c r="AB64" s="271"/>
      <c r="AC64" s="271"/>
      <c r="AD64" s="271"/>
      <c r="AE64" s="271"/>
      <c r="AF64" s="271"/>
      <c r="AG64" s="271"/>
      <c r="AH64" s="271"/>
      <c r="AI64" s="271"/>
      <c r="AJ64" s="271"/>
      <c r="AK64" s="271"/>
      <c r="AL64" s="271"/>
      <c r="AM64" s="271"/>
      <c r="AN64" s="271"/>
      <c r="AO64" s="271"/>
      <c r="AP64" s="271"/>
      <c r="AQ64" s="271"/>
      <c r="AR64" s="271"/>
      <c r="AS64" s="271"/>
      <c r="AT64" s="271"/>
      <c r="AU64" s="271"/>
      <c r="AV64" s="271"/>
      <c r="AW64" s="271"/>
      <c r="AX64" s="271"/>
      <c r="AY64" s="271"/>
      <c r="AZ64" s="271"/>
      <c r="BA64" s="271"/>
      <c r="BB64" s="271"/>
      <c r="BC64" s="271"/>
      <c r="BD64" s="271"/>
      <c r="BE64" s="271"/>
      <c r="BF64" s="271"/>
      <c r="BG64" s="271"/>
      <c r="BH64" s="271"/>
      <c r="BI64" s="271"/>
      <c r="BJ64" s="365"/>
      <c r="BK64" s="365"/>
      <c r="BL64" s="365"/>
      <c r="BM64" s="365"/>
      <c r="BN64" s="365"/>
      <c r="BO64" s="365"/>
      <c r="BP64" s="365"/>
      <c r="BQ64" s="365"/>
      <c r="BR64" s="365"/>
      <c r="BS64" s="365"/>
      <c r="BT64" s="365"/>
      <c r="BU64" s="365"/>
      <c r="BV64" s="365"/>
    </row>
    <row r="65" spans="1:74" ht="11.1" customHeight="1" x14ac:dyDescent="0.2">
      <c r="A65" s="481"/>
      <c r="B65" s="136" t="s">
        <v>1365</v>
      </c>
      <c r="C65" s="271"/>
      <c r="D65" s="271"/>
      <c r="E65" s="271"/>
      <c r="F65" s="271"/>
      <c r="G65" s="271"/>
      <c r="H65" s="271"/>
      <c r="I65" s="271"/>
      <c r="J65" s="271"/>
      <c r="K65" s="271"/>
      <c r="L65" s="271"/>
      <c r="M65" s="271"/>
      <c r="N65" s="271"/>
      <c r="O65" s="271"/>
      <c r="P65" s="271"/>
      <c r="Q65" s="271"/>
      <c r="R65" s="271"/>
      <c r="S65" s="271"/>
      <c r="T65" s="271"/>
      <c r="U65" s="271"/>
      <c r="V65" s="271"/>
      <c r="W65" s="271"/>
      <c r="X65" s="271"/>
      <c r="Y65" s="271"/>
      <c r="Z65" s="271"/>
      <c r="AA65" s="271"/>
      <c r="AB65" s="271"/>
      <c r="AC65" s="271"/>
      <c r="AD65" s="271"/>
      <c r="AE65" s="271"/>
      <c r="AF65" s="271"/>
      <c r="AG65" s="271"/>
      <c r="AH65" s="271"/>
      <c r="AI65" s="271"/>
      <c r="AJ65" s="271"/>
      <c r="AK65" s="271"/>
      <c r="AL65" s="271"/>
      <c r="AM65" s="271"/>
      <c r="AN65" s="271"/>
      <c r="AO65" s="271"/>
      <c r="AP65" s="271"/>
      <c r="AQ65" s="271"/>
      <c r="AR65" s="271"/>
      <c r="AS65" s="271"/>
      <c r="AT65" s="271"/>
      <c r="AU65" s="271"/>
      <c r="AV65" s="271"/>
      <c r="AW65" s="271"/>
      <c r="AX65" s="271"/>
      <c r="AY65" s="271"/>
      <c r="AZ65" s="271"/>
      <c r="BA65" s="271"/>
      <c r="BB65" s="271"/>
      <c r="BC65" s="271"/>
      <c r="BD65" s="271"/>
      <c r="BE65" s="271"/>
      <c r="BF65" s="271"/>
      <c r="BG65" s="271"/>
      <c r="BH65" s="271"/>
      <c r="BI65" s="271"/>
      <c r="BJ65" s="365"/>
      <c r="BK65" s="365"/>
      <c r="BL65" s="365"/>
      <c r="BM65" s="365"/>
      <c r="BN65" s="365"/>
      <c r="BO65" s="365"/>
      <c r="BP65" s="365"/>
      <c r="BQ65" s="365"/>
      <c r="BR65" s="365"/>
      <c r="BS65" s="365"/>
      <c r="BT65" s="365"/>
      <c r="BU65" s="365"/>
      <c r="BV65" s="365"/>
    </row>
    <row r="66" spans="1:74" ht="11.1" customHeight="1" x14ac:dyDescent="0.2">
      <c r="A66" s="140" t="s">
        <v>970</v>
      </c>
      <c r="B66" s="209" t="s">
        <v>756</v>
      </c>
      <c r="C66" s="258">
        <v>190.94089959999999</v>
      </c>
      <c r="D66" s="258">
        <v>170.85361560000001</v>
      </c>
      <c r="E66" s="258">
        <v>184.484084</v>
      </c>
      <c r="F66" s="258">
        <v>184.81281540000001</v>
      </c>
      <c r="G66" s="258">
        <v>188.56520660000001</v>
      </c>
      <c r="H66" s="258">
        <v>183.80955700000001</v>
      </c>
      <c r="I66" s="258">
        <v>193.59019670000001</v>
      </c>
      <c r="J66" s="258">
        <v>192.70113180000001</v>
      </c>
      <c r="K66" s="258">
        <v>186.1760132</v>
      </c>
      <c r="L66" s="258">
        <v>197.5647371</v>
      </c>
      <c r="M66" s="258">
        <v>187.35174499999999</v>
      </c>
      <c r="N66" s="258">
        <v>193.6317841</v>
      </c>
      <c r="O66" s="258">
        <v>192.24257119999999</v>
      </c>
      <c r="P66" s="258">
        <v>177.07319010000001</v>
      </c>
      <c r="Q66" s="258">
        <v>195.47993919999999</v>
      </c>
      <c r="R66" s="258">
        <v>187.5294969</v>
      </c>
      <c r="S66" s="258">
        <v>194.153007</v>
      </c>
      <c r="T66" s="258">
        <v>192.208529</v>
      </c>
      <c r="U66" s="258">
        <v>201.380529</v>
      </c>
      <c r="V66" s="258">
        <v>198.80675410000001</v>
      </c>
      <c r="W66" s="258">
        <v>187.42447369999999</v>
      </c>
      <c r="X66" s="258">
        <v>193.57123340000001</v>
      </c>
      <c r="Y66" s="258">
        <v>183.89063139999999</v>
      </c>
      <c r="Z66" s="258">
        <v>194.84078299999999</v>
      </c>
      <c r="AA66" s="258">
        <v>189.62081499999999</v>
      </c>
      <c r="AB66" s="258">
        <v>186.08369389999999</v>
      </c>
      <c r="AC66" s="258">
        <v>198.2511806</v>
      </c>
      <c r="AD66" s="258">
        <v>188.5055418</v>
      </c>
      <c r="AE66" s="258">
        <v>192.3871973</v>
      </c>
      <c r="AF66" s="258">
        <v>191.75977420000001</v>
      </c>
      <c r="AG66" s="258">
        <v>196.5765261</v>
      </c>
      <c r="AH66" s="258">
        <v>203.71412219999999</v>
      </c>
      <c r="AI66" s="258">
        <v>190.60535300000001</v>
      </c>
      <c r="AJ66" s="258">
        <v>195.9989391</v>
      </c>
      <c r="AK66" s="258">
        <v>191.658489</v>
      </c>
      <c r="AL66" s="258">
        <v>201.08555250000001</v>
      </c>
      <c r="AM66" s="258">
        <v>192.99775339999999</v>
      </c>
      <c r="AN66" s="258">
        <v>172.3296569</v>
      </c>
      <c r="AO66" s="258">
        <v>199.69949159999999</v>
      </c>
      <c r="AP66" s="258">
        <v>189.18726659999999</v>
      </c>
      <c r="AQ66" s="258">
        <v>200.74474749999999</v>
      </c>
      <c r="AR66" s="258">
        <v>197.42918800000001</v>
      </c>
      <c r="AS66" s="258">
        <v>199.9228225</v>
      </c>
      <c r="AT66" s="258">
        <v>202.95961750000001</v>
      </c>
      <c r="AU66" s="258">
        <v>191.10283269999999</v>
      </c>
      <c r="AV66" s="258">
        <v>198.17588140000001</v>
      </c>
      <c r="AW66" s="258">
        <v>195.8373373</v>
      </c>
      <c r="AX66" s="258">
        <v>201.81018850000001</v>
      </c>
      <c r="AY66" s="258">
        <v>202.05666389999999</v>
      </c>
      <c r="AZ66" s="258">
        <v>174.50046939999999</v>
      </c>
      <c r="BA66" s="258">
        <v>203.7578364</v>
      </c>
      <c r="BB66" s="258">
        <v>192.39684449999999</v>
      </c>
      <c r="BC66" s="258">
        <v>203.3379406</v>
      </c>
      <c r="BD66" s="258">
        <v>198.54549510000001</v>
      </c>
      <c r="BE66" s="258">
        <v>202.7831334</v>
      </c>
      <c r="BF66" s="258">
        <v>210.3445394</v>
      </c>
      <c r="BG66" s="258">
        <v>193.19450000000001</v>
      </c>
      <c r="BH66" s="258">
        <v>203.7638</v>
      </c>
      <c r="BI66" s="258">
        <v>196.90700000000001</v>
      </c>
      <c r="BJ66" s="346">
        <v>204.64439999999999</v>
      </c>
      <c r="BK66" s="346">
        <v>200.2987</v>
      </c>
      <c r="BL66" s="346">
        <v>181.08969999999999</v>
      </c>
      <c r="BM66" s="346">
        <v>204.15710000000001</v>
      </c>
      <c r="BN66" s="346">
        <v>194.97290000000001</v>
      </c>
      <c r="BO66" s="346">
        <v>203.2774</v>
      </c>
      <c r="BP66" s="346">
        <v>197.93729999999999</v>
      </c>
      <c r="BQ66" s="346">
        <v>206.34710000000001</v>
      </c>
      <c r="BR66" s="346">
        <v>207.5299</v>
      </c>
      <c r="BS66" s="346">
        <v>195.05269999999999</v>
      </c>
      <c r="BT66" s="346">
        <v>203.47749999999999</v>
      </c>
      <c r="BU66" s="346">
        <v>195.86179999999999</v>
      </c>
      <c r="BV66" s="346">
        <v>205.9434</v>
      </c>
    </row>
    <row r="67" spans="1:74" ht="11.1" customHeight="1" x14ac:dyDescent="0.2">
      <c r="A67" s="140" t="s">
        <v>971</v>
      </c>
      <c r="B67" s="209" t="s">
        <v>757</v>
      </c>
      <c r="C67" s="258">
        <v>173.97535020000001</v>
      </c>
      <c r="D67" s="258">
        <v>148.74188330000001</v>
      </c>
      <c r="E67" s="258">
        <v>138.6313686</v>
      </c>
      <c r="F67" s="258">
        <v>106.0549297</v>
      </c>
      <c r="G67" s="258">
        <v>97.774683719999999</v>
      </c>
      <c r="H67" s="258">
        <v>94.250004959999998</v>
      </c>
      <c r="I67" s="258">
        <v>101.62212820000001</v>
      </c>
      <c r="J67" s="258">
        <v>104.4577172</v>
      </c>
      <c r="K67" s="258">
        <v>97.733123559999996</v>
      </c>
      <c r="L67" s="258">
        <v>103.3712543</v>
      </c>
      <c r="M67" s="258">
        <v>127.677148</v>
      </c>
      <c r="N67" s="258">
        <v>145.23652469999999</v>
      </c>
      <c r="O67" s="258">
        <v>169.9309848</v>
      </c>
      <c r="P67" s="258">
        <v>159.60803229999999</v>
      </c>
      <c r="Q67" s="258">
        <v>141.1945407</v>
      </c>
      <c r="R67" s="258">
        <v>109.1725496</v>
      </c>
      <c r="S67" s="258">
        <v>100.922847</v>
      </c>
      <c r="T67" s="258">
        <v>103.27624040000001</v>
      </c>
      <c r="U67" s="258">
        <v>112.4652487</v>
      </c>
      <c r="V67" s="258">
        <v>111.6285776</v>
      </c>
      <c r="W67" s="258">
        <v>103.3450035</v>
      </c>
      <c r="X67" s="258">
        <v>108.02086679999999</v>
      </c>
      <c r="Y67" s="258">
        <v>122.41044119999999</v>
      </c>
      <c r="Z67" s="258">
        <v>141.00863279999999</v>
      </c>
      <c r="AA67" s="258">
        <v>168.7148449</v>
      </c>
      <c r="AB67" s="258">
        <v>144.6272013</v>
      </c>
      <c r="AC67" s="258">
        <v>128.29112259999999</v>
      </c>
      <c r="AD67" s="258">
        <v>113.3656302</v>
      </c>
      <c r="AE67" s="258">
        <v>106.85008879999999</v>
      </c>
      <c r="AF67" s="258">
        <v>108.7903522</v>
      </c>
      <c r="AG67" s="258">
        <v>118.9458194</v>
      </c>
      <c r="AH67" s="258">
        <v>120.12456659999999</v>
      </c>
      <c r="AI67" s="258">
        <v>105.8631129</v>
      </c>
      <c r="AJ67" s="258">
        <v>104.6168021</v>
      </c>
      <c r="AK67" s="258">
        <v>117.49269990000001</v>
      </c>
      <c r="AL67" s="258">
        <v>156.29909180000001</v>
      </c>
      <c r="AM67" s="258">
        <v>158.6228084</v>
      </c>
      <c r="AN67" s="258">
        <v>127.2345316</v>
      </c>
      <c r="AO67" s="258">
        <v>137.19038979999999</v>
      </c>
      <c r="AP67" s="258">
        <v>104.7829547</v>
      </c>
      <c r="AQ67" s="258">
        <v>102.5613247</v>
      </c>
      <c r="AR67" s="258">
        <v>103.58175060000001</v>
      </c>
      <c r="AS67" s="258">
        <v>116.2500404</v>
      </c>
      <c r="AT67" s="258">
        <v>113.6378297</v>
      </c>
      <c r="AU67" s="258">
        <v>104.1561663</v>
      </c>
      <c r="AV67" s="258">
        <v>110.1248619</v>
      </c>
      <c r="AW67" s="258">
        <v>127.9419358</v>
      </c>
      <c r="AX67" s="258">
        <v>167.85365160000001</v>
      </c>
      <c r="AY67" s="258">
        <v>180.1890975</v>
      </c>
      <c r="AZ67" s="258">
        <v>146.87672190000001</v>
      </c>
      <c r="BA67" s="258">
        <v>150.80866230000001</v>
      </c>
      <c r="BB67" s="258">
        <v>126.9432564</v>
      </c>
      <c r="BC67" s="258">
        <v>111.0380261</v>
      </c>
      <c r="BD67" s="258">
        <v>111.213379</v>
      </c>
      <c r="BE67" s="258">
        <v>127.2386307</v>
      </c>
      <c r="BF67" s="258">
        <v>125.62288650000001</v>
      </c>
      <c r="BG67" s="258">
        <v>112.3994</v>
      </c>
      <c r="BH67" s="258">
        <v>118.7144</v>
      </c>
      <c r="BI67" s="258">
        <v>142.19669999999999</v>
      </c>
      <c r="BJ67" s="346">
        <v>163.87260000000001</v>
      </c>
      <c r="BK67" s="346">
        <v>179.3595</v>
      </c>
      <c r="BL67" s="346">
        <v>152.05799999999999</v>
      </c>
      <c r="BM67" s="346">
        <v>148.423</v>
      </c>
      <c r="BN67" s="346">
        <v>121.1435</v>
      </c>
      <c r="BO67" s="346">
        <v>113.92189999999999</v>
      </c>
      <c r="BP67" s="346">
        <v>114.1087</v>
      </c>
      <c r="BQ67" s="346">
        <v>126.4723</v>
      </c>
      <c r="BR67" s="346">
        <v>127.32510000000001</v>
      </c>
      <c r="BS67" s="346">
        <v>113.285</v>
      </c>
      <c r="BT67" s="346">
        <v>119.509</v>
      </c>
      <c r="BU67" s="346">
        <v>135.27619999999999</v>
      </c>
      <c r="BV67" s="346">
        <v>167.1901</v>
      </c>
    </row>
    <row r="68" spans="1:74" ht="11.1" customHeight="1" x14ac:dyDescent="0.2">
      <c r="A68" s="140" t="s">
        <v>279</v>
      </c>
      <c r="B68" s="209" t="s">
        <v>986</v>
      </c>
      <c r="C68" s="258">
        <v>166.01410179999999</v>
      </c>
      <c r="D68" s="258">
        <v>152.10491999999999</v>
      </c>
      <c r="E68" s="258">
        <v>145.148867</v>
      </c>
      <c r="F68" s="258">
        <v>118.3081407</v>
      </c>
      <c r="G68" s="258">
        <v>129.29612259999999</v>
      </c>
      <c r="H68" s="258">
        <v>148.4256657</v>
      </c>
      <c r="I68" s="258">
        <v>161.88482300000001</v>
      </c>
      <c r="J68" s="258">
        <v>160.9397768</v>
      </c>
      <c r="K68" s="258">
        <v>138.67312709999999</v>
      </c>
      <c r="L68" s="258">
        <v>124.4187845</v>
      </c>
      <c r="M68" s="258">
        <v>131.17566099999999</v>
      </c>
      <c r="N68" s="258">
        <v>137.15137419999999</v>
      </c>
      <c r="O68" s="258">
        <v>142.55277860000001</v>
      </c>
      <c r="P68" s="258">
        <v>134.03035170000001</v>
      </c>
      <c r="Q68" s="258">
        <v>118.1201765</v>
      </c>
      <c r="R68" s="258">
        <v>98.883772370000003</v>
      </c>
      <c r="S68" s="258">
        <v>114.8594839</v>
      </c>
      <c r="T68" s="258">
        <v>136.6986503</v>
      </c>
      <c r="U68" s="258">
        <v>150.8639416</v>
      </c>
      <c r="V68" s="258">
        <v>145.48483590000001</v>
      </c>
      <c r="W68" s="258">
        <v>128.63966070000001</v>
      </c>
      <c r="X68" s="258">
        <v>108.4622054</v>
      </c>
      <c r="Y68" s="258">
        <v>99.581735339999994</v>
      </c>
      <c r="Z68" s="258">
        <v>102.14643030000001</v>
      </c>
      <c r="AA68" s="258">
        <v>123.4124142</v>
      </c>
      <c r="AB68" s="258">
        <v>102.56404329999999</v>
      </c>
      <c r="AC68" s="258">
        <v>83.139904430000001</v>
      </c>
      <c r="AD68" s="258">
        <v>80.758370740000004</v>
      </c>
      <c r="AE68" s="258">
        <v>91.736424170000006</v>
      </c>
      <c r="AF68" s="258">
        <v>125.17198519999999</v>
      </c>
      <c r="AG68" s="258">
        <v>145.1951238</v>
      </c>
      <c r="AH68" s="258">
        <v>144.29995629999999</v>
      </c>
      <c r="AI68" s="258">
        <v>123.2215592</v>
      </c>
      <c r="AJ68" s="258">
        <v>109.0433737</v>
      </c>
      <c r="AK68" s="258">
        <v>97.096034099999997</v>
      </c>
      <c r="AL68" s="258">
        <v>128.52225870000001</v>
      </c>
      <c r="AM68" s="258">
        <v>124.54505450000001</v>
      </c>
      <c r="AN68" s="258">
        <v>96.397047040000004</v>
      </c>
      <c r="AO68" s="258">
        <v>98.125683179999996</v>
      </c>
      <c r="AP68" s="258">
        <v>89.496641479999994</v>
      </c>
      <c r="AQ68" s="258">
        <v>101.5795452</v>
      </c>
      <c r="AR68" s="258">
        <v>115.68338900000001</v>
      </c>
      <c r="AS68" s="258">
        <v>136.06940220000001</v>
      </c>
      <c r="AT68" s="258">
        <v>128.61250129999999</v>
      </c>
      <c r="AU68" s="258">
        <v>108.4276239</v>
      </c>
      <c r="AV68" s="258">
        <v>99.847170840000004</v>
      </c>
      <c r="AW68" s="258">
        <v>101.6472837</v>
      </c>
      <c r="AX68" s="258">
        <v>115.54407809999999</v>
      </c>
      <c r="AY68" s="258">
        <v>126.1236711</v>
      </c>
      <c r="AZ68" s="258">
        <v>91.796876900000001</v>
      </c>
      <c r="BA68" s="258">
        <v>89.777557079999994</v>
      </c>
      <c r="BB68" s="258">
        <v>82.572721310000006</v>
      </c>
      <c r="BC68" s="258">
        <v>95.241616160000007</v>
      </c>
      <c r="BD68" s="258">
        <v>110.5337535</v>
      </c>
      <c r="BE68" s="258">
        <v>124.376853</v>
      </c>
      <c r="BF68" s="258">
        <v>125.2559928</v>
      </c>
      <c r="BG68" s="258">
        <v>105.41679999999999</v>
      </c>
      <c r="BH68" s="258">
        <v>102.4469</v>
      </c>
      <c r="BI68" s="258">
        <v>109.88549999999999</v>
      </c>
      <c r="BJ68" s="346">
        <v>120.2088</v>
      </c>
      <c r="BK68" s="346">
        <v>128.23570000000001</v>
      </c>
      <c r="BL68" s="346">
        <v>101.2722</v>
      </c>
      <c r="BM68" s="346">
        <v>91.243229999999997</v>
      </c>
      <c r="BN68" s="346">
        <v>77.223209999999995</v>
      </c>
      <c r="BO68" s="346">
        <v>85.258979999999994</v>
      </c>
      <c r="BP68" s="346">
        <v>98.142520000000005</v>
      </c>
      <c r="BQ68" s="346">
        <v>116.3399</v>
      </c>
      <c r="BR68" s="346">
        <v>119.7572</v>
      </c>
      <c r="BS68" s="346">
        <v>94.309809999999999</v>
      </c>
      <c r="BT68" s="346">
        <v>94.054209999999998</v>
      </c>
      <c r="BU68" s="346">
        <v>93.614720000000005</v>
      </c>
      <c r="BV68" s="346">
        <v>108.5609</v>
      </c>
    </row>
    <row r="69" spans="1:74" ht="11.1" customHeight="1" x14ac:dyDescent="0.2">
      <c r="A69" s="628" t="s">
        <v>1201</v>
      </c>
      <c r="B69" s="648" t="s">
        <v>1200</v>
      </c>
      <c r="C69" s="326">
        <v>531.91124249999996</v>
      </c>
      <c r="D69" s="326">
        <v>472.58638489999998</v>
      </c>
      <c r="E69" s="326">
        <v>469.24521060000001</v>
      </c>
      <c r="F69" s="326">
        <v>410.12513519999999</v>
      </c>
      <c r="G69" s="326">
        <v>416.61690390000001</v>
      </c>
      <c r="H69" s="326">
        <v>427.43447700000002</v>
      </c>
      <c r="I69" s="326">
        <v>458.0780388</v>
      </c>
      <c r="J69" s="326">
        <v>459.0795167</v>
      </c>
      <c r="K69" s="326">
        <v>423.53151309999998</v>
      </c>
      <c r="L69" s="326">
        <v>426.33566689999998</v>
      </c>
      <c r="M69" s="326">
        <v>447.15380340000002</v>
      </c>
      <c r="N69" s="326">
        <v>477.00057399999997</v>
      </c>
      <c r="O69" s="326">
        <v>505.70205290000001</v>
      </c>
      <c r="P69" s="326">
        <v>471.59286789999999</v>
      </c>
      <c r="Q69" s="326">
        <v>455.77037469999999</v>
      </c>
      <c r="R69" s="326">
        <v>396.53006240000002</v>
      </c>
      <c r="S69" s="326">
        <v>410.9110561</v>
      </c>
      <c r="T69" s="326">
        <v>433.12766329999999</v>
      </c>
      <c r="U69" s="326">
        <v>465.6854376</v>
      </c>
      <c r="V69" s="326">
        <v>456.89588579999997</v>
      </c>
      <c r="W69" s="326">
        <v>420.35338150000001</v>
      </c>
      <c r="X69" s="326">
        <v>411.0300239</v>
      </c>
      <c r="Y69" s="326">
        <v>406.82705140000002</v>
      </c>
      <c r="Z69" s="326">
        <v>438.97156439999998</v>
      </c>
      <c r="AA69" s="326">
        <v>482.73480810000001</v>
      </c>
      <c r="AB69" s="326">
        <v>434.19801230000002</v>
      </c>
      <c r="AC69" s="326">
        <v>410.66894150000002</v>
      </c>
      <c r="AD69" s="326">
        <v>383.58444659999998</v>
      </c>
      <c r="AE69" s="326">
        <v>391.96044430000001</v>
      </c>
      <c r="AF69" s="326">
        <v>426.67701549999998</v>
      </c>
      <c r="AG69" s="326">
        <v>461.70420330000002</v>
      </c>
      <c r="AH69" s="326">
        <v>469.12537909999998</v>
      </c>
      <c r="AI69" s="326">
        <v>420.64492890000002</v>
      </c>
      <c r="AJ69" s="326">
        <v>410.64584880000001</v>
      </c>
      <c r="AK69" s="326">
        <v>407.20212679999997</v>
      </c>
      <c r="AL69" s="326">
        <v>486.89363700000001</v>
      </c>
      <c r="AM69" s="326">
        <v>477.1550537</v>
      </c>
      <c r="AN69" s="326">
        <v>396.85492090000002</v>
      </c>
      <c r="AO69" s="326">
        <v>436.00500190000002</v>
      </c>
      <c r="AP69" s="326">
        <v>384.42438279999999</v>
      </c>
      <c r="AQ69" s="326">
        <v>405.87505479999999</v>
      </c>
      <c r="AR69" s="326">
        <v>417.65184770000002</v>
      </c>
      <c r="AS69" s="326">
        <v>453.23170240000002</v>
      </c>
      <c r="AT69" s="326">
        <v>446.19938589999998</v>
      </c>
      <c r="AU69" s="326">
        <v>404.64414299999999</v>
      </c>
      <c r="AV69" s="326">
        <v>409.13735150000002</v>
      </c>
      <c r="AW69" s="326">
        <v>426.3840768</v>
      </c>
      <c r="AX69" s="326">
        <v>486.19735559999998</v>
      </c>
      <c r="AY69" s="326">
        <v>509.3588699</v>
      </c>
      <c r="AZ69" s="326">
        <v>414.0677536</v>
      </c>
      <c r="BA69" s="326">
        <v>445.33349320000002</v>
      </c>
      <c r="BB69" s="326">
        <v>402.8703423</v>
      </c>
      <c r="BC69" s="326">
        <v>410.60702029999999</v>
      </c>
      <c r="BD69" s="326">
        <v>421.25014759999999</v>
      </c>
      <c r="BE69" s="326">
        <v>455.38805450000001</v>
      </c>
      <c r="BF69" s="326">
        <v>462.21285610000001</v>
      </c>
      <c r="BG69" s="326">
        <v>411.96820000000002</v>
      </c>
      <c r="BH69" s="326">
        <v>425.91449999999998</v>
      </c>
      <c r="BI69" s="326">
        <v>449.94670000000002</v>
      </c>
      <c r="BJ69" s="363">
        <v>489.71519999999998</v>
      </c>
      <c r="BK69" s="363">
        <v>508.88339999999999</v>
      </c>
      <c r="BL69" s="363">
        <v>435.31360000000001</v>
      </c>
      <c r="BM69" s="363">
        <v>444.81279999999998</v>
      </c>
      <c r="BN69" s="363">
        <v>394.2971</v>
      </c>
      <c r="BO69" s="363">
        <v>403.4477</v>
      </c>
      <c r="BP69" s="363">
        <v>411.14600000000002</v>
      </c>
      <c r="BQ69" s="363">
        <v>450.14870000000002</v>
      </c>
      <c r="BR69" s="363">
        <v>455.60169999999999</v>
      </c>
      <c r="BS69" s="363">
        <v>403.60500000000002</v>
      </c>
      <c r="BT69" s="363">
        <v>418.0301</v>
      </c>
      <c r="BU69" s="363">
        <v>425.71019999999999</v>
      </c>
      <c r="BV69" s="363">
        <v>482.68380000000002</v>
      </c>
    </row>
    <row r="70" spans="1:74" ht="11.1" customHeight="1" x14ac:dyDescent="0.2">
      <c r="A70" s="481"/>
      <c r="B70" s="482"/>
      <c r="C70" s="271"/>
      <c r="D70" s="271"/>
      <c r="E70" s="271"/>
      <c r="F70" s="271"/>
      <c r="G70" s="271"/>
      <c r="H70" s="271"/>
      <c r="I70" s="271"/>
      <c r="J70" s="271"/>
      <c r="K70" s="271"/>
      <c r="L70" s="271"/>
      <c r="M70" s="271"/>
      <c r="N70" s="271"/>
      <c r="O70" s="271"/>
      <c r="P70" s="271"/>
      <c r="Q70" s="271"/>
      <c r="R70" s="271"/>
      <c r="S70" s="271"/>
      <c r="T70" s="271"/>
      <c r="U70" s="271"/>
      <c r="V70" s="271"/>
      <c r="W70" s="271"/>
      <c r="X70" s="271"/>
      <c r="Y70" s="271"/>
      <c r="Z70" s="271"/>
      <c r="AA70" s="271"/>
      <c r="AB70" s="271"/>
      <c r="AC70" s="271"/>
      <c r="AD70" s="271"/>
      <c r="AE70" s="271"/>
      <c r="AF70" s="271"/>
      <c r="AG70" s="271"/>
      <c r="AH70" s="271"/>
      <c r="AI70" s="271"/>
      <c r="AJ70" s="271"/>
      <c r="AK70" s="271"/>
      <c r="AL70" s="271"/>
      <c r="AM70" s="271"/>
      <c r="AN70" s="271"/>
      <c r="AO70" s="271"/>
      <c r="AP70" s="271"/>
      <c r="AQ70" s="271"/>
      <c r="AR70" s="271"/>
      <c r="AS70" s="271"/>
      <c r="AT70" s="271"/>
      <c r="AU70" s="271"/>
      <c r="AV70" s="271"/>
      <c r="AW70" s="271"/>
      <c r="AX70" s="271"/>
      <c r="AY70" s="365"/>
      <c r="AZ70" s="365"/>
      <c r="BA70" s="365"/>
      <c r="BB70" s="365"/>
      <c r="BC70" s="365"/>
      <c r="BD70" s="271"/>
      <c r="BE70" s="271"/>
      <c r="BF70" s="271"/>
      <c r="BG70" s="365"/>
      <c r="BH70" s="365"/>
      <c r="BI70" s="365"/>
      <c r="BJ70" s="365"/>
      <c r="BK70" s="365"/>
      <c r="BL70" s="365"/>
      <c r="BM70" s="365"/>
      <c r="BN70" s="365"/>
      <c r="BO70" s="365"/>
      <c r="BP70" s="365"/>
      <c r="BQ70" s="365"/>
      <c r="BR70" s="365"/>
      <c r="BS70" s="365"/>
      <c r="BT70" s="365"/>
      <c r="BU70" s="365"/>
      <c r="BV70" s="365"/>
    </row>
    <row r="71" spans="1:74" ht="12" customHeight="1" x14ac:dyDescent="0.2">
      <c r="A71" s="134"/>
      <c r="B71" s="806" t="s">
        <v>1013</v>
      </c>
      <c r="C71" s="803"/>
      <c r="D71" s="803"/>
      <c r="E71" s="803"/>
      <c r="F71" s="803"/>
      <c r="G71" s="803"/>
      <c r="H71" s="803"/>
      <c r="I71" s="803"/>
      <c r="J71" s="803"/>
      <c r="K71" s="803"/>
      <c r="L71" s="803"/>
      <c r="M71" s="803"/>
      <c r="N71" s="803"/>
      <c r="O71" s="803"/>
      <c r="P71" s="803"/>
      <c r="Q71" s="803"/>
    </row>
    <row r="72" spans="1:74" ht="12" customHeight="1" x14ac:dyDescent="0.2">
      <c r="A72" s="134"/>
      <c r="B72" s="626" t="s">
        <v>1026</v>
      </c>
      <c r="C72" s="625"/>
      <c r="D72" s="625"/>
      <c r="E72" s="625"/>
      <c r="F72" s="625"/>
      <c r="G72" s="625"/>
      <c r="H72" s="625"/>
      <c r="I72" s="625"/>
      <c r="J72" s="625"/>
      <c r="K72" s="625"/>
      <c r="L72" s="625"/>
      <c r="M72" s="625"/>
      <c r="N72" s="625"/>
      <c r="O72" s="625"/>
      <c r="P72" s="625"/>
      <c r="Q72" s="625"/>
    </row>
    <row r="73" spans="1:74" s="468" customFormat="1" ht="12" customHeight="1" x14ac:dyDescent="0.2">
      <c r="A73" s="467"/>
      <c r="B73" s="856" t="s">
        <v>1102</v>
      </c>
      <c r="C73" s="789"/>
      <c r="D73" s="789"/>
      <c r="E73" s="789"/>
      <c r="F73" s="789"/>
      <c r="G73" s="789"/>
      <c r="H73" s="789"/>
      <c r="I73" s="789"/>
      <c r="J73" s="789"/>
      <c r="K73" s="789"/>
      <c r="L73" s="789"/>
      <c r="M73" s="789"/>
      <c r="N73" s="789"/>
      <c r="O73" s="789"/>
      <c r="P73" s="789"/>
      <c r="Q73" s="789"/>
      <c r="AY73" s="512"/>
      <c r="AZ73" s="512"/>
      <c r="BA73" s="512"/>
      <c r="BB73" s="512"/>
      <c r="BC73" s="512"/>
      <c r="BD73" s="718"/>
      <c r="BE73" s="718"/>
      <c r="BF73" s="718"/>
      <c r="BG73" s="512"/>
      <c r="BH73" s="512"/>
      <c r="BI73" s="512"/>
      <c r="BJ73" s="512"/>
    </row>
    <row r="74" spans="1:74" s="468" customFormat="1" ht="12" customHeight="1" x14ac:dyDescent="0.2">
      <c r="A74" s="467"/>
      <c r="B74" s="857" t="s">
        <v>1</v>
      </c>
      <c r="C74" s="789"/>
      <c r="D74" s="789"/>
      <c r="E74" s="789"/>
      <c r="F74" s="789"/>
      <c r="G74" s="789"/>
      <c r="H74" s="789"/>
      <c r="I74" s="789"/>
      <c r="J74" s="789"/>
      <c r="K74" s="789"/>
      <c r="L74" s="789"/>
      <c r="M74" s="789"/>
      <c r="N74" s="789"/>
      <c r="O74" s="789"/>
      <c r="P74" s="789"/>
      <c r="Q74" s="789"/>
      <c r="AY74" s="512"/>
      <c r="AZ74" s="512"/>
      <c r="BA74" s="512"/>
      <c r="BB74" s="512"/>
      <c r="BC74" s="512"/>
      <c r="BD74" s="718"/>
      <c r="BE74" s="718"/>
      <c r="BF74" s="718"/>
      <c r="BG74" s="512"/>
      <c r="BH74" s="512"/>
      <c r="BI74" s="512"/>
      <c r="BJ74" s="512"/>
    </row>
    <row r="75" spans="1:74" s="468" customFormat="1" ht="12" customHeight="1" x14ac:dyDescent="0.2">
      <c r="A75" s="467"/>
      <c r="B75" s="856" t="s">
        <v>1202</v>
      </c>
      <c r="C75" s="789"/>
      <c r="D75" s="789"/>
      <c r="E75" s="789"/>
      <c r="F75" s="789"/>
      <c r="G75" s="789"/>
      <c r="H75" s="789"/>
      <c r="I75" s="789"/>
      <c r="J75" s="789"/>
      <c r="K75" s="789"/>
      <c r="L75" s="789"/>
      <c r="M75" s="789"/>
      <c r="N75" s="789"/>
      <c r="O75" s="789"/>
      <c r="P75" s="789"/>
      <c r="Q75" s="789"/>
      <c r="AY75" s="512"/>
      <c r="AZ75" s="512"/>
      <c r="BA75" s="512"/>
      <c r="BB75" s="512"/>
      <c r="BC75" s="512"/>
      <c r="BD75" s="718"/>
      <c r="BE75" s="718"/>
      <c r="BF75" s="718"/>
      <c r="BG75" s="512"/>
      <c r="BH75" s="512"/>
      <c r="BI75" s="512"/>
      <c r="BJ75" s="512"/>
    </row>
    <row r="76" spans="1:74" s="468" customFormat="1" ht="12" customHeight="1" x14ac:dyDescent="0.2">
      <c r="A76" s="467"/>
      <c r="B76" s="792" t="s">
        <v>1038</v>
      </c>
      <c r="C76" s="793"/>
      <c r="D76" s="793"/>
      <c r="E76" s="793"/>
      <c r="F76" s="793"/>
      <c r="G76" s="793"/>
      <c r="H76" s="793"/>
      <c r="I76" s="793"/>
      <c r="J76" s="793"/>
      <c r="K76" s="793"/>
      <c r="L76" s="793"/>
      <c r="M76" s="793"/>
      <c r="N76" s="793"/>
      <c r="O76" s="793"/>
      <c r="P76" s="793"/>
      <c r="Q76" s="789"/>
      <c r="AY76" s="512"/>
      <c r="AZ76" s="512"/>
      <c r="BA76" s="512"/>
      <c r="BB76" s="512"/>
      <c r="BC76" s="512"/>
      <c r="BD76" s="718"/>
      <c r="BE76" s="718"/>
      <c r="BF76" s="718"/>
      <c r="BG76" s="512"/>
      <c r="BH76" s="512"/>
      <c r="BI76" s="512"/>
      <c r="BJ76" s="512"/>
    </row>
    <row r="77" spans="1:74" s="468" customFormat="1" ht="12" customHeight="1" x14ac:dyDescent="0.2">
      <c r="A77" s="467"/>
      <c r="B77" s="792" t="s">
        <v>2</v>
      </c>
      <c r="C77" s="793"/>
      <c r="D77" s="793"/>
      <c r="E77" s="793"/>
      <c r="F77" s="793"/>
      <c r="G77" s="793"/>
      <c r="H77" s="793"/>
      <c r="I77" s="793"/>
      <c r="J77" s="793"/>
      <c r="K77" s="793"/>
      <c r="L77" s="793"/>
      <c r="M77" s="793"/>
      <c r="N77" s="793"/>
      <c r="O77" s="793"/>
      <c r="P77" s="793"/>
      <c r="Q77" s="789"/>
      <c r="AY77" s="512"/>
      <c r="AZ77" s="512"/>
      <c r="BA77" s="512"/>
      <c r="BB77" s="512"/>
      <c r="BC77" s="512"/>
      <c r="BD77" s="718"/>
      <c r="BE77" s="718"/>
      <c r="BF77" s="718"/>
      <c r="BG77" s="512"/>
      <c r="BH77" s="512"/>
      <c r="BI77" s="512"/>
      <c r="BJ77" s="512"/>
    </row>
    <row r="78" spans="1:74" s="468" customFormat="1" ht="12" customHeight="1" x14ac:dyDescent="0.2">
      <c r="A78" s="467"/>
      <c r="B78" s="787" t="s">
        <v>3</v>
      </c>
      <c r="C78" s="788"/>
      <c r="D78" s="788"/>
      <c r="E78" s="788"/>
      <c r="F78" s="788"/>
      <c r="G78" s="788"/>
      <c r="H78" s="788"/>
      <c r="I78" s="788"/>
      <c r="J78" s="788"/>
      <c r="K78" s="788"/>
      <c r="L78" s="788"/>
      <c r="M78" s="788"/>
      <c r="N78" s="788"/>
      <c r="O78" s="788"/>
      <c r="P78" s="788"/>
      <c r="Q78" s="789"/>
      <c r="AY78" s="512"/>
      <c r="AZ78" s="512"/>
      <c r="BA78" s="512"/>
      <c r="BB78" s="512"/>
      <c r="BC78" s="512"/>
      <c r="BD78" s="718"/>
      <c r="BE78" s="718"/>
      <c r="BF78" s="718"/>
      <c r="BG78" s="512"/>
      <c r="BH78" s="512"/>
      <c r="BI78" s="512"/>
      <c r="BJ78" s="512"/>
    </row>
    <row r="79" spans="1:74" s="468" customFormat="1" ht="12" customHeight="1" x14ac:dyDescent="0.2">
      <c r="A79" s="467"/>
      <c r="B79" s="787" t="s">
        <v>1042</v>
      </c>
      <c r="C79" s="788"/>
      <c r="D79" s="788"/>
      <c r="E79" s="788"/>
      <c r="F79" s="788"/>
      <c r="G79" s="788"/>
      <c r="H79" s="788"/>
      <c r="I79" s="788"/>
      <c r="J79" s="788"/>
      <c r="K79" s="788"/>
      <c r="L79" s="788"/>
      <c r="M79" s="788"/>
      <c r="N79" s="788"/>
      <c r="O79" s="788"/>
      <c r="P79" s="788"/>
      <c r="Q79" s="789"/>
      <c r="AY79" s="512"/>
      <c r="AZ79" s="512"/>
      <c r="BA79" s="512"/>
      <c r="BB79" s="512"/>
      <c r="BC79" s="512"/>
      <c r="BD79" s="718"/>
      <c r="BE79" s="718"/>
      <c r="BF79" s="718"/>
      <c r="BG79" s="512"/>
      <c r="BH79" s="512"/>
      <c r="BI79" s="512"/>
      <c r="BJ79" s="512"/>
    </row>
    <row r="80" spans="1:74" s="468" customFormat="1" ht="12" customHeight="1" x14ac:dyDescent="0.2">
      <c r="A80" s="467"/>
      <c r="B80" s="790" t="s">
        <v>1350</v>
      </c>
      <c r="C80" s="789"/>
      <c r="D80" s="789"/>
      <c r="E80" s="789"/>
      <c r="F80" s="789"/>
      <c r="G80" s="789"/>
      <c r="H80" s="789"/>
      <c r="I80" s="789"/>
      <c r="J80" s="789"/>
      <c r="K80" s="789"/>
      <c r="L80" s="789"/>
      <c r="M80" s="789"/>
      <c r="N80" s="789"/>
      <c r="O80" s="789"/>
      <c r="P80" s="789"/>
      <c r="Q80" s="789"/>
      <c r="AY80" s="512"/>
      <c r="AZ80" s="512"/>
      <c r="BA80" s="512"/>
      <c r="BB80" s="512"/>
      <c r="BC80" s="512"/>
      <c r="BD80" s="718"/>
      <c r="BE80" s="718"/>
      <c r="BF80" s="718"/>
      <c r="BG80" s="512"/>
      <c r="BH80" s="512"/>
      <c r="BI80" s="512"/>
      <c r="BJ80" s="512"/>
    </row>
    <row r="81" spans="63:74" x14ac:dyDescent="0.2">
      <c r="BK81" s="359"/>
      <c r="BL81" s="359"/>
      <c r="BM81" s="359"/>
      <c r="BN81" s="359"/>
      <c r="BO81" s="359"/>
      <c r="BP81" s="359"/>
      <c r="BQ81" s="359"/>
      <c r="BR81" s="359"/>
      <c r="BS81" s="359"/>
      <c r="BT81" s="359"/>
      <c r="BU81" s="359"/>
      <c r="BV81" s="359"/>
    </row>
    <row r="82" spans="63:74" x14ac:dyDescent="0.2">
      <c r="BK82" s="359"/>
      <c r="BL82" s="359"/>
      <c r="BM82" s="359"/>
      <c r="BN82" s="359"/>
      <c r="BO82" s="359"/>
      <c r="BP82" s="359"/>
      <c r="BQ82" s="359"/>
      <c r="BR82" s="359"/>
      <c r="BS82" s="359"/>
      <c r="BT82" s="359"/>
      <c r="BU82" s="359"/>
      <c r="BV82" s="359"/>
    </row>
    <row r="83" spans="63:74" x14ac:dyDescent="0.2">
      <c r="BK83" s="359"/>
      <c r="BL83" s="359"/>
      <c r="BM83" s="359"/>
      <c r="BN83" s="359"/>
      <c r="BO83" s="359"/>
      <c r="BP83" s="359"/>
      <c r="BQ83" s="359"/>
      <c r="BR83" s="359"/>
      <c r="BS83" s="359"/>
      <c r="BT83" s="359"/>
      <c r="BU83" s="359"/>
      <c r="BV83" s="359"/>
    </row>
    <row r="84" spans="63:74" x14ac:dyDescent="0.2">
      <c r="BK84" s="359"/>
      <c r="BL84" s="359"/>
      <c r="BM84" s="359"/>
      <c r="BN84" s="359"/>
      <c r="BO84" s="359"/>
      <c r="BP84" s="359"/>
      <c r="BQ84" s="359"/>
      <c r="BR84" s="359"/>
      <c r="BS84" s="359"/>
      <c r="BT84" s="359"/>
      <c r="BU84" s="359"/>
      <c r="BV84" s="359"/>
    </row>
    <row r="85" spans="63:74" x14ac:dyDescent="0.2">
      <c r="BK85" s="359"/>
      <c r="BL85" s="359"/>
      <c r="BM85" s="359"/>
      <c r="BN85" s="359"/>
      <c r="BO85" s="359"/>
      <c r="BP85" s="359"/>
      <c r="BQ85" s="359"/>
      <c r="BR85" s="359"/>
      <c r="BS85" s="359"/>
      <c r="BT85" s="359"/>
      <c r="BU85" s="359"/>
      <c r="BV85" s="359"/>
    </row>
    <row r="86" spans="63:74" x14ac:dyDescent="0.2">
      <c r="BK86" s="359"/>
      <c r="BL86" s="359"/>
      <c r="BM86" s="359"/>
      <c r="BN86" s="359"/>
      <c r="BO86" s="359"/>
      <c r="BP86" s="359"/>
      <c r="BQ86" s="359"/>
      <c r="BR86" s="359"/>
      <c r="BS86" s="359"/>
      <c r="BT86" s="359"/>
      <c r="BU86" s="359"/>
      <c r="BV86" s="359"/>
    </row>
    <row r="87" spans="63:74" x14ac:dyDescent="0.2">
      <c r="BK87" s="359"/>
      <c r="BL87" s="359"/>
      <c r="BM87" s="359"/>
      <c r="BN87" s="359"/>
      <c r="BO87" s="359"/>
      <c r="BP87" s="359"/>
      <c r="BQ87" s="359"/>
      <c r="BR87" s="359"/>
      <c r="BS87" s="359"/>
      <c r="BT87" s="359"/>
      <c r="BU87" s="359"/>
      <c r="BV87" s="359"/>
    </row>
    <row r="88" spans="63:74" x14ac:dyDescent="0.2">
      <c r="BK88" s="359"/>
      <c r="BL88" s="359"/>
      <c r="BM88" s="359"/>
      <c r="BN88" s="359"/>
      <c r="BO88" s="359"/>
      <c r="BP88" s="359"/>
      <c r="BQ88" s="359"/>
      <c r="BR88" s="359"/>
      <c r="BS88" s="359"/>
      <c r="BT88" s="359"/>
      <c r="BU88" s="359"/>
      <c r="BV88" s="359"/>
    </row>
    <row r="89" spans="63:74" x14ac:dyDescent="0.2">
      <c r="BK89" s="359"/>
      <c r="BL89" s="359"/>
      <c r="BM89" s="359"/>
      <c r="BN89" s="359"/>
      <c r="BO89" s="359"/>
      <c r="BP89" s="359"/>
      <c r="BQ89" s="359"/>
      <c r="BR89" s="359"/>
      <c r="BS89" s="359"/>
      <c r="BT89" s="359"/>
      <c r="BU89" s="359"/>
      <c r="BV89" s="359"/>
    </row>
    <row r="90" spans="63:74" x14ac:dyDescent="0.2">
      <c r="BK90" s="359"/>
      <c r="BL90" s="359"/>
      <c r="BM90" s="359"/>
      <c r="BN90" s="359"/>
      <c r="BO90" s="359"/>
      <c r="BP90" s="359"/>
      <c r="BQ90" s="359"/>
      <c r="BR90" s="359"/>
      <c r="BS90" s="359"/>
      <c r="BT90" s="359"/>
      <c r="BU90" s="359"/>
      <c r="BV90" s="359"/>
    </row>
    <row r="91" spans="63:74" x14ac:dyDescent="0.2">
      <c r="BK91" s="359"/>
      <c r="BL91" s="359"/>
      <c r="BM91" s="359"/>
      <c r="BN91" s="359"/>
      <c r="BO91" s="359"/>
      <c r="BP91" s="359"/>
      <c r="BQ91" s="359"/>
      <c r="BR91" s="359"/>
      <c r="BS91" s="359"/>
      <c r="BT91" s="359"/>
      <c r="BU91" s="359"/>
      <c r="BV91" s="359"/>
    </row>
    <row r="92" spans="63:74" x14ac:dyDescent="0.2">
      <c r="BK92" s="359"/>
      <c r="BL92" s="359"/>
      <c r="BM92" s="359"/>
      <c r="BN92" s="359"/>
      <c r="BO92" s="359"/>
      <c r="BP92" s="359"/>
      <c r="BQ92" s="359"/>
      <c r="BR92" s="359"/>
      <c r="BS92" s="359"/>
      <c r="BT92" s="359"/>
      <c r="BU92" s="359"/>
      <c r="BV92" s="359"/>
    </row>
    <row r="93" spans="63:74" x14ac:dyDescent="0.2">
      <c r="BK93" s="359"/>
      <c r="BL93" s="359"/>
      <c r="BM93" s="359"/>
      <c r="BN93" s="359"/>
      <c r="BO93" s="359"/>
      <c r="BP93" s="359"/>
      <c r="BQ93" s="359"/>
      <c r="BR93" s="359"/>
      <c r="BS93" s="359"/>
      <c r="BT93" s="359"/>
      <c r="BU93" s="359"/>
      <c r="BV93" s="359"/>
    </row>
    <row r="94" spans="63:74" x14ac:dyDescent="0.2">
      <c r="BK94" s="359"/>
      <c r="BL94" s="359"/>
      <c r="BM94" s="359"/>
      <c r="BN94" s="359"/>
      <c r="BO94" s="359"/>
      <c r="BP94" s="359"/>
      <c r="BQ94" s="359"/>
      <c r="BR94" s="359"/>
      <c r="BS94" s="359"/>
      <c r="BT94" s="359"/>
      <c r="BU94" s="359"/>
      <c r="BV94" s="359"/>
    </row>
    <row r="95" spans="63:74" x14ac:dyDescent="0.2">
      <c r="BK95" s="359"/>
      <c r="BL95" s="359"/>
      <c r="BM95" s="359"/>
      <c r="BN95" s="359"/>
      <c r="BO95" s="359"/>
      <c r="BP95" s="359"/>
      <c r="BQ95" s="359"/>
      <c r="BR95" s="359"/>
      <c r="BS95" s="359"/>
      <c r="BT95" s="359"/>
      <c r="BU95" s="359"/>
      <c r="BV95" s="359"/>
    </row>
    <row r="96" spans="63:74" x14ac:dyDescent="0.2">
      <c r="BK96" s="359"/>
      <c r="BL96" s="359"/>
      <c r="BM96" s="359"/>
      <c r="BN96" s="359"/>
      <c r="BO96" s="359"/>
      <c r="BP96" s="359"/>
      <c r="BQ96" s="359"/>
      <c r="BR96" s="359"/>
      <c r="BS96" s="359"/>
      <c r="BT96" s="359"/>
      <c r="BU96" s="359"/>
      <c r="BV96" s="359"/>
    </row>
    <row r="97" spans="63:74" x14ac:dyDescent="0.2">
      <c r="BK97" s="359"/>
      <c r="BL97" s="359"/>
      <c r="BM97" s="359"/>
      <c r="BN97" s="359"/>
      <c r="BO97" s="359"/>
      <c r="BP97" s="359"/>
      <c r="BQ97" s="359"/>
      <c r="BR97" s="359"/>
      <c r="BS97" s="359"/>
      <c r="BT97" s="359"/>
      <c r="BU97" s="359"/>
      <c r="BV97" s="359"/>
    </row>
    <row r="98" spans="63:74" x14ac:dyDescent="0.2">
      <c r="BK98" s="359"/>
      <c r="BL98" s="359"/>
      <c r="BM98" s="359"/>
      <c r="BN98" s="359"/>
      <c r="BO98" s="359"/>
      <c r="BP98" s="359"/>
      <c r="BQ98" s="359"/>
      <c r="BR98" s="359"/>
      <c r="BS98" s="359"/>
      <c r="BT98" s="359"/>
      <c r="BU98" s="359"/>
      <c r="BV98" s="359"/>
    </row>
    <row r="99" spans="63:74" x14ac:dyDescent="0.2">
      <c r="BK99" s="359"/>
      <c r="BL99" s="359"/>
      <c r="BM99" s="359"/>
      <c r="BN99" s="359"/>
      <c r="BO99" s="359"/>
      <c r="BP99" s="359"/>
      <c r="BQ99" s="359"/>
      <c r="BR99" s="359"/>
      <c r="BS99" s="359"/>
      <c r="BT99" s="359"/>
      <c r="BU99" s="359"/>
      <c r="BV99" s="359"/>
    </row>
    <row r="100" spans="63:74" x14ac:dyDescent="0.2">
      <c r="BK100" s="359"/>
      <c r="BL100" s="359"/>
      <c r="BM100" s="359"/>
      <c r="BN100" s="359"/>
      <c r="BO100" s="359"/>
      <c r="BP100" s="359"/>
      <c r="BQ100" s="359"/>
      <c r="BR100" s="359"/>
      <c r="BS100" s="359"/>
      <c r="BT100" s="359"/>
      <c r="BU100" s="359"/>
      <c r="BV100" s="359"/>
    </row>
    <row r="101" spans="63:74" x14ac:dyDescent="0.2">
      <c r="BK101" s="359"/>
      <c r="BL101" s="359"/>
      <c r="BM101" s="359"/>
      <c r="BN101" s="359"/>
      <c r="BO101" s="359"/>
      <c r="BP101" s="359"/>
      <c r="BQ101" s="359"/>
      <c r="BR101" s="359"/>
      <c r="BS101" s="359"/>
      <c r="BT101" s="359"/>
      <c r="BU101" s="359"/>
      <c r="BV101" s="359"/>
    </row>
    <row r="102" spans="63:74" x14ac:dyDescent="0.2">
      <c r="BK102" s="359"/>
      <c r="BL102" s="359"/>
      <c r="BM102" s="359"/>
      <c r="BN102" s="359"/>
      <c r="BO102" s="359"/>
      <c r="BP102" s="359"/>
      <c r="BQ102" s="359"/>
      <c r="BR102" s="359"/>
      <c r="BS102" s="359"/>
      <c r="BT102" s="359"/>
      <c r="BU102" s="359"/>
      <c r="BV102" s="359"/>
    </row>
    <row r="103" spans="63:74" x14ac:dyDescent="0.2">
      <c r="BK103" s="359"/>
      <c r="BL103" s="359"/>
      <c r="BM103" s="359"/>
      <c r="BN103" s="359"/>
      <c r="BO103" s="359"/>
      <c r="BP103" s="359"/>
      <c r="BQ103" s="359"/>
      <c r="BR103" s="359"/>
      <c r="BS103" s="359"/>
      <c r="BT103" s="359"/>
      <c r="BU103" s="359"/>
      <c r="BV103" s="359"/>
    </row>
    <row r="104" spans="63:74" x14ac:dyDescent="0.2">
      <c r="BK104" s="359"/>
      <c r="BL104" s="359"/>
      <c r="BM104" s="359"/>
      <c r="BN104" s="359"/>
      <c r="BO104" s="359"/>
      <c r="BP104" s="359"/>
      <c r="BQ104" s="359"/>
      <c r="BR104" s="359"/>
      <c r="BS104" s="359"/>
      <c r="BT104" s="359"/>
      <c r="BU104" s="359"/>
      <c r="BV104" s="359"/>
    </row>
    <row r="105" spans="63:74" x14ac:dyDescent="0.2">
      <c r="BK105" s="359"/>
      <c r="BL105" s="359"/>
      <c r="BM105" s="359"/>
      <c r="BN105" s="359"/>
      <c r="BO105" s="359"/>
      <c r="BP105" s="359"/>
      <c r="BQ105" s="359"/>
      <c r="BR105" s="359"/>
      <c r="BS105" s="359"/>
      <c r="BT105" s="359"/>
      <c r="BU105" s="359"/>
      <c r="BV105" s="359"/>
    </row>
    <row r="106" spans="63:74" x14ac:dyDescent="0.2">
      <c r="BK106" s="359"/>
      <c r="BL106" s="359"/>
      <c r="BM106" s="359"/>
      <c r="BN106" s="359"/>
      <c r="BO106" s="359"/>
      <c r="BP106" s="359"/>
      <c r="BQ106" s="359"/>
      <c r="BR106" s="359"/>
      <c r="BS106" s="359"/>
      <c r="BT106" s="359"/>
      <c r="BU106" s="359"/>
      <c r="BV106" s="359"/>
    </row>
    <row r="107" spans="63:74" x14ac:dyDescent="0.2">
      <c r="BK107" s="359"/>
      <c r="BL107" s="359"/>
      <c r="BM107" s="359"/>
      <c r="BN107" s="359"/>
      <c r="BO107" s="359"/>
      <c r="BP107" s="359"/>
      <c r="BQ107" s="359"/>
      <c r="BR107" s="359"/>
      <c r="BS107" s="359"/>
      <c r="BT107" s="359"/>
      <c r="BU107" s="359"/>
      <c r="BV107" s="359"/>
    </row>
    <row r="108" spans="63:74" x14ac:dyDescent="0.2">
      <c r="BK108" s="359"/>
      <c r="BL108" s="359"/>
      <c r="BM108" s="359"/>
      <c r="BN108" s="359"/>
      <c r="BO108" s="359"/>
      <c r="BP108" s="359"/>
      <c r="BQ108" s="359"/>
      <c r="BR108" s="359"/>
      <c r="BS108" s="359"/>
      <c r="BT108" s="359"/>
      <c r="BU108" s="359"/>
      <c r="BV108" s="359"/>
    </row>
    <row r="109" spans="63:74" x14ac:dyDescent="0.2">
      <c r="BK109" s="359"/>
      <c r="BL109" s="359"/>
      <c r="BM109" s="359"/>
      <c r="BN109" s="359"/>
      <c r="BO109" s="359"/>
      <c r="BP109" s="359"/>
      <c r="BQ109" s="359"/>
      <c r="BR109" s="359"/>
      <c r="BS109" s="359"/>
      <c r="BT109" s="359"/>
      <c r="BU109" s="359"/>
      <c r="BV109" s="359"/>
    </row>
    <row r="110" spans="63:74" x14ac:dyDescent="0.2">
      <c r="BK110" s="359"/>
      <c r="BL110" s="359"/>
      <c r="BM110" s="359"/>
      <c r="BN110" s="359"/>
      <c r="BO110" s="359"/>
      <c r="BP110" s="359"/>
      <c r="BQ110" s="359"/>
      <c r="BR110" s="359"/>
      <c r="BS110" s="359"/>
      <c r="BT110" s="359"/>
      <c r="BU110" s="359"/>
      <c r="BV110" s="359"/>
    </row>
    <row r="111" spans="63:74" x14ac:dyDescent="0.2">
      <c r="BK111" s="359"/>
      <c r="BL111" s="359"/>
      <c r="BM111" s="359"/>
      <c r="BN111" s="359"/>
      <c r="BO111" s="359"/>
      <c r="BP111" s="359"/>
      <c r="BQ111" s="359"/>
      <c r="BR111" s="359"/>
      <c r="BS111" s="359"/>
      <c r="BT111" s="359"/>
      <c r="BU111" s="359"/>
      <c r="BV111" s="359"/>
    </row>
    <row r="112" spans="63:74" x14ac:dyDescent="0.2">
      <c r="BK112" s="359"/>
      <c r="BL112" s="359"/>
      <c r="BM112" s="359"/>
      <c r="BN112" s="359"/>
      <c r="BO112" s="359"/>
      <c r="BP112" s="359"/>
      <c r="BQ112" s="359"/>
      <c r="BR112" s="359"/>
      <c r="BS112" s="359"/>
      <c r="BT112" s="359"/>
      <c r="BU112" s="359"/>
      <c r="BV112" s="359"/>
    </row>
    <row r="113" spans="63:74" x14ac:dyDescent="0.2">
      <c r="BK113" s="359"/>
      <c r="BL113" s="359"/>
      <c r="BM113" s="359"/>
      <c r="BN113" s="359"/>
      <c r="BO113" s="359"/>
      <c r="BP113" s="359"/>
      <c r="BQ113" s="359"/>
      <c r="BR113" s="359"/>
      <c r="BS113" s="359"/>
      <c r="BT113" s="359"/>
      <c r="BU113" s="359"/>
      <c r="BV113" s="359"/>
    </row>
    <row r="114" spans="63:74" x14ac:dyDescent="0.2">
      <c r="BK114" s="359"/>
      <c r="BL114" s="359"/>
      <c r="BM114" s="359"/>
      <c r="BN114" s="359"/>
      <c r="BO114" s="359"/>
      <c r="BP114" s="359"/>
      <c r="BQ114" s="359"/>
      <c r="BR114" s="359"/>
      <c r="BS114" s="359"/>
      <c r="BT114" s="359"/>
      <c r="BU114" s="359"/>
      <c r="BV114" s="359"/>
    </row>
    <row r="115" spans="63:74" x14ac:dyDescent="0.2">
      <c r="BK115" s="359"/>
      <c r="BL115" s="359"/>
      <c r="BM115" s="359"/>
      <c r="BN115" s="359"/>
      <c r="BO115" s="359"/>
      <c r="BP115" s="359"/>
      <c r="BQ115" s="359"/>
      <c r="BR115" s="359"/>
      <c r="BS115" s="359"/>
      <c r="BT115" s="359"/>
      <c r="BU115" s="359"/>
      <c r="BV115" s="359"/>
    </row>
    <row r="116" spans="63:74" x14ac:dyDescent="0.2">
      <c r="BK116" s="359"/>
      <c r="BL116" s="359"/>
      <c r="BM116" s="359"/>
      <c r="BN116" s="359"/>
      <c r="BO116" s="359"/>
      <c r="BP116" s="359"/>
      <c r="BQ116" s="359"/>
      <c r="BR116" s="359"/>
      <c r="BS116" s="359"/>
      <c r="BT116" s="359"/>
      <c r="BU116" s="359"/>
      <c r="BV116" s="359"/>
    </row>
    <row r="117" spans="63:74" x14ac:dyDescent="0.2">
      <c r="BK117" s="359"/>
      <c r="BL117" s="359"/>
      <c r="BM117" s="359"/>
      <c r="BN117" s="359"/>
      <c r="BO117" s="359"/>
      <c r="BP117" s="359"/>
      <c r="BQ117" s="359"/>
      <c r="BR117" s="359"/>
      <c r="BS117" s="359"/>
      <c r="BT117" s="359"/>
      <c r="BU117" s="359"/>
      <c r="BV117" s="359"/>
    </row>
    <row r="118" spans="63:74" x14ac:dyDescent="0.2">
      <c r="BK118" s="359"/>
      <c r="BL118" s="359"/>
      <c r="BM118" s="359"/>
      <c r="BN118" s="359"/>
      <c r="BO118" s="359"/>
      <c r="BP118" s="359"/>
      <c r="BQ118" s="359"/>
      <c r="BR118" s="359"/>
      <c r="BS118" s="359"/>
      <c r="BT118" s="359"/>
      <c r="BU118" s="359"/>
      <c r="BV118" s="359"/>
    </row>
    <row r="119" spans="63:74" x14ac:dyDescent="0.2">
      <c r="BK119" s="359"/>
      <c r="BL119" s="359"/>
      <c r="BM119" s="359"/>
      <c r="BN119" s="359"/>
      <c r="BO119" s="359"/>
      <c r="BP119" s="359"/>
      <c r="BQ119" s="359"/>
      <c r="BR119" s="359"/>
      <c r="BS119" s="359"/>
      <c r="BT119" s="359"/>
      <c r="BU119" s="359"/>
      <c r="BV119" s="359"/>
    </row>
    <row r="120" spans="63:74" x14ac:dyDescent="0.2">
      <c r="BK120" s="359"/>
      <c r="BL120" s="359"/>
      <c r="BM120" s="359"/>
      <c r="BN120" s="359"/>
      <c r="BO120" s="359"/>
      <c r="BP120" s="359"/>
      <c r="BQ120" s="359"/>
      <c r="BR120" s="359"/>
      <c r="BS120" s="359"/>
      <c r="BT120" s="359"/>
      <c r="BU120" s="359"/>
      <c r="BV120" s="359"/>
    </row>
    <row r="121" spans="63:74" x14ac:dyDescent="0.2">
      <c r="BK121" s="359"/>
      <c r="BL121" s="359"/>
      <c r="BM121" s="359"/>
      <c r="BN121" s="359"/>
      <c r="BO121" s="359"/>
      <c r="BP121" s="359"/>
      <c r="BQ121" s="359"/>
      <c r="BR121" s="359"/>
      <c r="BS121" s="359"/>
      <c r="BT121" s="359"/>
      <c r="BU121" s="359"/>
      <c r="BV121" s="359"/>
    </row>
    <row r="122" spans="63:74" x14ac:dyDescent="0.2">
      <c r="BK122" s="359"/>
      <c r="BL122" s="359"/>
      <c r="BM122" s="359"/>
      <c r="BN122" s="359"/>
      <c r="BO122" s="359"/>
      <c r="BP122" s="359"/>
      <c r="BQ122" s="359"/>
      <c r="BR122" s="359"/>
      <c r="BS122" s="359"/>
      <c r="BT122" s="359"/>
      <c r="BU122" s="359"/>
      <c r="BV122" s="359"/>
    </row>
    <row r="123" spans="63:74" x14ac:dyDescent="0.2">
      <c r="BK123" s="359"/>
      <c r="BL123" s="359"/>
      <c r="BM123" s="359"/>
      <c r="BN123" s="359"/>
      <c r="BO123" s="359"/>
      <c r="BP123" s="359"/>
      <c r="BQ123" s="359"/>
      <c r="BR123" s="359"/>
      <c r="BS123" s="359"/>
      <c r="BT123" s="359"/>
      <c r="BU123" s="359"/>
      <c r="BV123" s="359"/>
    </row>
    <row r="124" spans="63:74" x14ac:dyDescent="0.2">
      <c r="BK124" s="359"/>
      <c r="BL124" s="359"/>
      <c r="BM124" s="359"/>
      <c r="BN124" s="359"/>
      <c r="BO124" s="359"/>
      <c r="BP124" s="359"/>
      <c r="BQ124" s="359"/>
      <c r="BR124" s="359"/>
      <c r="BS124" s="359"/>
      <c r="BT124" s="359"/>
      <c r="BU124" s="359"/>
      <c r="BV124" s="359"/>
    </row>
    <row r="125" spans="63:74" x14ac:dyDescent="0.2">
      <c r="BK125" s="359"/>
      <c r="BL125" s="359"/>
      <c r="BM125" s="359"/>
      <c r="BN125" s="359"/>
      <c r="BO125" s="359"/>
      <c r="BP125" s="359"/>
      <c r="BQ125" s="359"/>
      <c r="BR125" s="359"/>
      <c r="BS125" s="359"/>
      <c r="BT125" s="359"/>
      <c r="BU125" s="359"/>
      <c r="BV125" s="359"/>
    </row>
    <row r="126" spans="63:74" x14ac:dyDescent="0.2">
      <c r="BK126" s="359"/>
      <c r="BL126" s="359"/>
      <c r="BM126" s="359"/>
      <c r="BN126" s="359"/>
      <c r="BO126" s="359"/>
      <c r="BP126" s="359"/>
      <c r="BQ126" s="359"/>
      <c r="BR126" s="359"/>
      <c r="BS126" s="359"/>
      <c r="BT126" s="359"/>
      <c r="BU126" s="359"/>
      <c r="BV126" s="359"/>
    </row>
    <row r="127" spans="63:74" x14ac:dyDescent="0.2">
      <c r="BK127" s="359"/>
      <c r="BL127" s="359"/>
      <c r="BM127" s="359"/>
      <c r="BN127" s="359"/>
      <c r="BO127" s="359"/>
      <c r="BP127" s="359"/>
      <c r="BQ127" s="359"/>
      <c r="BR127" s="359"/>
      <c r="BS127" s="359"/>
      <c r="BT127" s="359"/>
      <c r="BU127" s="359"/>
      <c r="BV127" s="359"/>
    </row>
    <row r="128" spans="63:74" x14ac:dyDescent="0.2">
      <c r="BK128" s="359"/>
      <c r="BL128" s="359"/>
      <c r="BM128" s="359"/>
      <c r="BN128" s="359"/>
      <c r="BO128" s="359"/>
      <c r="BP128" s="359"/>
      <c r="BQ128" s="359"/>
      <c r="BR128" s="359"/>
      <c r="BS128" s="359"/>
      <c r="BT128" s="359"/>
      <c r="BU128" s="359"/>
      <c r="BV128" s="359"/>
    </row>
    <row r="129" spans="63:74" x14ac:dyDescent="0.2">
      <c r="BK129" s="359"/>
      <c r="BL129" s="359"/>
      <c r="BM129" s="359"/>
      <c r="BN129" s="359"/>
      <c r="BO129" s="359"/>
      <c r="BP129" s="359"/>
      <c r="BQ129" s="359"/>
      <c r="BR129" s="359"/>
      <c r="BS129" s="359"/>
      <c r="BT129" s="359"/>
      <c r="BU129" s="359"/>
      <c r="BV129" s="359"/>
    </row>
    <row r="130" spans="63:74" x14ac:dyDescent="0.2">
      <c r="BK130" s="359"/>
      <c r="BL130" s="359"/>
      <c r="BM130" s="359"/>
      <c r="BN130" s="359"/>
      <c r="BO130" s="359"/>
      <c r="BP130" s="359"/>
      <c r="BQ130" s="359"/>
      <c r="BR130" s="359"/>
      <c r="BS130" s="359"/>
      <c r="BT130" s="359"/>
      <c r="BU130" s="359"/>
      <c r="BV130" s="359"/>
    </row>
    <row r="131" spans="63:74" x14ac:dyDescent="0.2">
      <c r="BK131" s="359"/>
      <c r="BL131" s="359"/>
      <c r="BM131" s="359"/>
      <c r="BN131" s="359"/>
      <c r="BO131" s="359"/>
      <c r="BP131" s="359"/>
      <c r="BQ131" s="359"/>
      <c r="BR131" s="359"/>
      <c r="BS131" s="359"/>
      <c r="BT131" s="359"/>
      <c r="BU131" s="359"/>
      <c r="BV131" s="359"/>
    </row>
    <row r="132" spans="63:74" x14ac:dyDescent="0.2">
      <c r="BK132" s="359"/>
      <c r="BL132" s="359"/>
      <c r="BM132" s="359"/>
      <c r="BN132" s="359"/>
      <c r="BO132" s="359"/>
      <c r="BP132" s="359"/>
      <c r="BQ132" s="359"/>
      <c r="BR132" s="359"/>
      <c r="BS132" s="359"/>
      <c r="BT132" s="359"/>
      <c r="BU132" s="359"/>
      <c r="BV132" s="359"/>
    </row>
    <row r="133" spans="63:74" x14ac:dyDescent="0.2">
      <c r="BK133" s="359"/>
      <c r="BL133" s="359"/>
      <c r="BM133" s="359"/>
      <c r="BN133" s="359"/>
      <c r="BO133" s="359"/>
      <c r="BP133" s="359"/>
      <c r="BQ133" s="359"/>
      <c r="BR133" s="359"/>
      <c r="BS133" s="359"/>
      <c r="BT133" s="359"/>
      <c r="BU133" s="359"/>
      <c r="BV133" s="359"/>
    </row>
    <row r="134" spans="63:74" x14ac:dyDescent="0.2">
      <c r="BK134" s="359"/>
      <c r="BL134" s="359"/>
      <c r="BM134" s="359"/>
      <c r="BN134" s="359"/>
      <c r="BO134" s="359"/>
      <c r="BP134" s="359"/>
      <c r="BQ134" s="359"/>
      <c r="BR134" s="359"/>
      <c r="BS134" s="359"/>
      <c r="BT134" s="359"/>
      <c r="BU134" s="359"/>
      <c r="BV134" s="359"/>
    </row>
    <row r="135" spans="63:74" x14ac:dyDescent="0.2">
      <c r="BK135" s="359"/>
      <c r="BL135" s="359"/>
      <c r="BM135" s="359"/>
      <c r="BN135" s="359"/>
      <c r="BO135" s="359"/>
      <c r="BP135" s="359"/>
      <c r="BQ135" s="359"/>
      <c r="BR135" s="359"/>
      <c r="BS135" s="359"/>
      <c r="BT135" s="359"/>
      <c r="BU135" s="359"/>
      <c r="BV135" s="359"/>
    </row>
    <row r="136" spans="63:74" x14ac:dyDescent="0.2">
      <c r="BK136" s="359"/>
      <c r="BL136" s="359"/>
      <c r="BM136" s="359"/>
      <c r="BN136" s="359"/>
      <c r="BO136" s="359"/>
      <c r="BP136" s="359"/>
      <c r="BQ136" s="359"/>
      <c r="BR136" s="359"/>
      <c r="BS136" s="359"/>
      <c r="BT136" s="359"/>
      <c r="BU136" s="359"/>
      <c r="BV136" s="359"/>
    </row>
    <row r="137" spans="63:74" x14ac:dyDescent="0.2">
      <c r="BK137" s="359"/>
      <c r="BL137" s="359"/>
      <c r="BM137" s="359"/>
      <c r="BN137" s="359"/>
      <c r="BO137" s="359"/>
      <c r="BP137" s="359"/>
      <c r="BQ137" s="359"/>
      <c r="BR137" s="359"/>
      <c r="BS137" s="359"/>
      <c r="BT137" s="359"/>
      <c r="BU137" s="359"/>
      <c r="BV137" s="359"/>
    </row>
    <row r="138" spans="63:74" x14ac:dyDescent="0.2">
      <c r="BK138" s="359"/>
      <c r="BL138" s="359"/>
      <c r="BM138" s="359"/>
      <c r="BN138" s="359"/>
      <c r="BO138" s="359"/>
      <c r="BP138" s="359"/>
      <c r="BQ138" s="359"/>
      <c r="BR138" s="359"/>
      <c r="BS138" s="359"/>
      <c r="BT138" s="359"/>
      <c r="BU138" s="359"/>
      <c r="BV138" s="359"/>
    </row>
    <row r="139" spans="63:74" x14ac:dyDescent="0.2">
      <c r="BK139" s="359"/>
      <c r="BL139" s="359"/>
      <c r="BM139" s="359"/>
      <c r="BN139" s="359"/>
      <c r="BO139" s="359"/>
      <c r="BP139" s="359"/>
      <c r="BQ139" s="359"/>
      <c r="BR139" s="359"/>
      <c r="BS139" s="359"/>
      <c r="BT139" s="359"/>
      <c r="BU139" s="359"/>
      <c r="BV139" s="359"/>
    </row>
    <row r="140" spans="63:74" x14ac:dyDescent="0.2">
      <c r="BK140" s="359"/>
      <c r="BL140" s="359"/>
      <c r="BM140" s="359"/>
      <c r="BN140" s="359"/>
      <c r="BO140" s="359"/>
      <c r="BP140" s="359"/>
      <c r="BQ140" s="359"/>
      <c r="BR140" s="359"/>
      <c r="BS140" s="359"/>
      <c r="BT140" s="359"/>
      <c r="BU140" s="359"/>
      <c r="BV140" s="359"/>
    </row>
    <row r="141" spans="63:74" x14ac:dyDescent="0.2">
      <c r="BK141" s="359"/>
      <c r="BL141" s="359"/>
      <c r="BM141" s="359"/>
      <c r="BN141" s="359"/>
      <c r="BO141" s="359"/>
      <c r="BP141" s="359"/>
      <c r="BQ141" s="359"/>
      <c r="BR141" s="359"/>
      <c r="BS141" s="359"/>
      <c r="BT141" s="359"/>
      <c r="BU141" s="359"/>
      <c r="BV141" s="359"/>
    </row>
    <row r="142" spans="63:74" x14ac:dyDescent="0.2">
      <c r="BK142" s="359"/>
      <c r="BL142" s="359"/>
      <c r="BM142" s="359"/>
      <c r="BN142" s="359"/>
      <c r="BO142" s="359"/>
      <c r="BP142" s="359"/>
      <c r="BQ142" s="359"/>
      <c r="BR142" s="359"/>
      <c r="BS142" s="359"/>
      <c r="BT142" s="359"/>
      <c r="BU142" s="359"/>
      <c r="BV142" s="359"/>
    </row>
    <row r="143" spans="63:74" x14ac:dyDescent="0.2">
      <c r="BK143" s="359"/>
      <c r="BL143" s="359"/>
      <c r="BM143" s="359"/>
      <c r="BN143" s="359"/>
      <c r="BO143" s="359"/>
      <c r="BP143" s="359"/>
      <c r="BQ143" s="359"/>
      <c r="BR143" s="359"/>
      <c r="BS143" s="359"/>
      <c r="BT143" s="359"/>
      <c r="BU143" s="359"/>
      <c r="BV143" s="359"/>
    </row>
    <row r="144" spans="63:74" x14ac:dyDescent="0.2">
      <c r="BK144" s="359"/>
      <c r="BL144" s="359"/>
      <c r="BM144" s="359"/>
      <c r="BN144" s="359"/>
      <c r="BO144" s="359"/>
      <c r="BP144" s="359"/>
      <c r="BQ144" s="359"/>
      <c r="BR144" s="359"/>
      <c r="BS144" s="359"/>
      <c r="BT144" s="359"/>
      <c r="BU144" s="359"/>
      <c r="BV144" s="359"/>
    </row>
    <row r="145" spans="63:74" x14ac:dyDescent="0.2">
      <c r="BK145" s="359"/>
      <c r="BL145" s="359"/>
      <c r="BM145" s="359"/>
      <c r="BN145" s="359"/>
      <c r="BO145" s="359"/>
      <c r="BP145" s="359"/>
      <c r="BQ145" s="359"/>
      <c r="BR145" s="359"/>
      <c r="BS145" s="359"/>
      <c r="BT145" s="359"/>
      <c r="BU145" s="359"/>
      <c r="BV145" s="359"/>
    </row>
    <row r="146" spans="63:74" x14ac:dyDescent="0.2">
      <c r="BK146" s="359"/>
      <c r="BL146" s="359"/>
      <c r="BM146" s="359"/>
      <c r="BN146" s="359"/>
      <c r="BO146" s="359"/>
      <c r="BP146" s="359"/>
      <c r="BQ146" s="359"/>
      <c r="BR146" s="359"/>
      <c r="BS146" s="359"/>
      <c r="BT146" s="359"/>
      <c r="BU146" s="359"/>
      <c r="BV146" s="359"/>
    </row>
    <row r="147" spans="63:74" x14ac:dyDescent="0.2">
      <c r="BK147" s="359"/>
      <c r="BL147" s="359"/>
      <c r="BM147" s="359"/>
      <c r="BN147" s="359"/>
      <c r="BO147" s="359"/>
      <c r="BP147" s="359"/>
      <c r="BQ147" s="359"/>
      <c r="BR147" s="359"/>
      <c r="BS147" s="359"/>
      <c r="BT147" s="359"/>
      <c r="BU147" s="359"/>
      <c r="BV147" s="359"/>
    </row>
    <row r="148" spans="63:74" x14ac:dyDescent="0.2">
      <c r="BK148" s="359"/>
      <c r="BL148" s="359"/>
      <c r="BM148" s="359"/>
      <c r="BN148" s="359"/>
      <c r="BO148" s="359"/>
      <c r="BP148" s="359"/>
      <c r="BQ148" s="359"/>
      <c r="BR148" s="359"/>
      <c r="BS148" s="359"/>
      <c r="BT148" s="359"/>
      <c r="BU148" s="359"/>
      <c r="BV148" s="359"/>
    </row>
    <row r="149" spans="63:74" x14ac:dyDescent="0.2">
      <c r="BK149" s="359"/>
      <c r="BL149" s="359"/>
      <c r="BM149" s="359"/>
      <c r="BN149" s="359"/>
      <c r="BO149" s="359"/>
      <c r="BP149" s="359"/>
      <c r="BQ149" s="359"/>
      <c r="BR149" s="359"/>
      <c r="BS149" s="359"/>
      <c r="BT149" s="359"/>
      <c r="BU149" s="359"/>
      <c r="BV149" s="359"/>
    </row>
    <row r="150" spans="63:74" x14ac:dyDescent="0.2">
      <c r="BK150" s="359"/>
      <c r="BL150" s="359"/>
      <c r="BM150" s="359"/>
      <c r="BN150" s="359"/>
      <c r="BO150" s="359"/>
      <c r="BP150" s="359"/>
      <c r="BQ150" s="359"/>
      <c r="BR150" s="359"/>
      <c r="BS150" s="359"/>
      <c r="BT150" s="359"/>
      <c r="BU150" s="359"/>
      <c r="BV150" s="359"/>
    </row>
    <row r="151" spans="63:74" x14ac:dyDescent="0.2">
      <c r="BK151" s="359"/>
      <c r="BL151" s="359"/>
      <c r="BM151" s="359"/>
      <c r="BN151" s="359"/>
      <c r="BO151" s="359"/>
      <c r="BP151" s="359"/>
      <c r="BQ151" s="359"/>
      <c r="BR151" s="359"/>
      <c r="BS151" s="359"/>
      <c r="BT151" s="359"/>
      <c r="BU151" s="359"/>
      <c r="BV151" s="359"/>
    </row>
    <row r="152" spans="63:74" x14ac:dyDescent="0.2">
      <c r="BK152" s="359"/>
      <c r="BL152" s="359"/>
      <c r="BM152" s="359"/>
      <c r="BN152" s="359"/>
      <c r="BO152" s="359"/>
      <c r="BP152" s="359"/>
      <c r="BQ152" s="359"/>
      <c r="BR152" s="359"/>
      <c r="BS152" s="359"/>
      <c r="BT152" s="359"/>
      <c r="BU152" s="359"/>
      <c r="BV152" s="359"/>
    </row>
    <row r="153" spans="63:74" x14ac:dyDescent="0.2">
      <c r="BK153" s="359"/>
      <c r="BL153" s="359"/>
      <c r="BM153" s="359"/>
      <c r="BN153" s="359"/>
      <c r="BO153" s="359"/>
      <c r="BP153" s="359"/>
      <c r="BQ153" s="359"/>
      <c r="BR153" s="359"/>
      <c r="BS153" s="359"/>
      <c r="BT153" s="359"/>
      <c r="BU153" s="359"/>
      <c r="BV153" s="359"/>
    </row>
    <row r="154" spans="63:74" x14ac:dyDescent="0.2">
      <c r="BK154" s="359"/>
      <c r="BL154" s="359"/>
      <c r="BM154" s="359"/>
      <c r="BN154" s="359"/>
      <c r="BO154" s="359"/>
      <c r="BP154" s="359"/>
      <c r="BQ154" s="359"/>
      <c r="BR154" s="359"/>
      <c r="BS154" s="359"/>
      <c r="BT154" s="359"/>
      <c r="BU154" s="359"/>
      <c r="BV154" s="359"/>
    </row>
    <row r="155" spans="63:74" x14ac:dyDescent="0.2">
      <c r="BK155" s="359"/>
      <c r="BL155" s="359"/>
      <c r="BM155" s="359"/>
      <c r="BN155" s="359"/>
      <c r="BO155" s="359"/>
      <c r="BP155" s="359"/>
      <c r="BQ155" s="359"/>
      <c r="BR155" s="359"/>
      <c r="BS155" s="359"/>
      <c r="BT155" s="359"/>
      <c r="BU155" s="359"/>
      <c r="BV155" s="359"/>
    </row>
    <row r="156" spans="63:74" x14ac:dyDescent="0.2">
      <c r="BK156" s="359"/>
      <c r="BL156" s="359"/>
      <c r="BM156" s="359"/>
      <c r="BN156" s="359"/>
      <c r="BO156" s="359"/>
      <c r="BP156" s="359"/>
      <c r="BQ156" s="359"/>
      <c r="BR156" s="359"/>
      <c r="BS156" s="359"/>
      <c r="BT156" s="359"/>
      <c r="BU156" s="359"/>
      <c r="BV156" s="359"/>
    </row>
    <row r="157" spans="63:74" x14ac:dyDescent="0.2">
      <c r="BK157" s="359"/>
      <c r="BL157" s="359"/>
      <c r="BM157" s="359"/>
      <c r="BN157" s="359"/>
      <c r="BO157" s="359"/>
      <c r="BP157" s="359"/>
      <c r="BQ157" s="359"/>
      <c r="BR157" s="359"/>
      <c r="BS157" s="359"/>
      <c r="BT157" s="359"/>
      <c r="BU157" s="359"/>
      <c r="BV157" s="359"/>
    </row>
    <row r="158" spans="63:74" x14ac:dyDescent="0.2">
      <c r="BK158" s="359"/>
      <c r="BL158" s="359"/>
      <c r="BM158" s="359"/>
      <c r="BN158" s="359"/>
      <c r="BO158" s="359"/>
      <c r="BP158" s="359"/>
      <c r="BQ158" s="359"/>
      <c r="BR158" s="359"/>
      <c r="BS158" s="359"/>
      <c r="BT158" s="359"/>
      <c r="BU158" s="359"/>
      <c r="BV158" s="359"/>
    </row>
    <row r="159" spans="63:74" x14ac:dyDescent="0.2">
      <c r="BK159" s="359"/>
      <c r="BL159" s="359"/>
      <c r="BM159" s="359"/>
      <c r="BN159" s="359"/>
      <c r="BO159" s="359"/>
      <c r="BP159" s="359"/>
      <c r="BQ159" s="359"/>
      <c r="BR159" s="359"/>
      <c r="BS159" s="359"/>
      <c r="BT159" s="359"/>
      <c r="BU159" s="359"/>
      <c r="BV159" s="359"/>
    </row>
    <row r="160" spans="63:74" x14ac:dyDescent="0.2">
      <c r="BK160" s="359"/>
      <c r="BL160" s="359"/>
      <c r="BM160" s="359"/>
      <c r="BN160" s="359"/>
      <c r="BO160" s="359"/>
      <c r="BP160" s="359"/>
      <c r="BQ160" s="359"/>
      <c r="BR160" s="359"/>
      <c r="BS160" s="359"/>
      <c r="BT160" s="359"/>
      <c r="BU160" s="359"/>
      <c r="BV160" s="359"/>
    </row>
  </sheetData>
  <mergeCells count="17">
    <mergeCell ref="B79:Q79"/>
    <mergeCell ref="B80:Q80"/>
    <mergeCell ref="A1:A2"/>
    <mergeCell ref="B71:Q71"/>
    <mergeCell ref="B73:Q73"/>
    <mergeCell ref="B74:Q74"/>
    <mergeCell ref="B76:Q76"/>
    <mergeCell ref="B77:Q77"/>
    <mergeCell ref="B78:Q78"/>
    <mergeCell ref="B75:Q75"/>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34"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AS5" activePane="bottomRight" state="frozen"/>
      <selection activeCell="BF63" sqref="BF63"/>
      <selection pane="topRight" activeCell="BF63" sqref="BF63"/>
      <selection pane="bottomLeft" activeCell="BF63" sqref="BF63"/>
      <selection pane="bottomRight" activeCell="BI6" sqref="BI6:BI54"/>
    </sheetView>
  </sheetViews>
  <sheetFormatPr defaultColWidth="9.5703125" defaultRowHeight="11.25" x14ac:dyDescent="0.2"/>
  <cols>
    <col min="1" max="1" width="12" style="164" customWidth="1"/>
    <col min="2" max="2" width="43.42578125" style="164" customWidth="1"/>
    <col min="3" max="50" width="7.42578125" style="164" customWidth="1"/>
    <col min="51" max="55" width="7.42578125" style="352" customWidth="1"/>
    <col min="56" max="58" width="7.42578125" style="168" customWidth="1"/>
    <col min="59" max="62" width="7.42578125" style="352" customWidth="1"/>
    <col min="63" max="74" width="7.42578125" style="164" customWidth="1"/>
    <col min="75" max="16384" width="9.5703125" style="164"/>
  </cols>
  <sheetData>
    <row r="1" spans="1:74" ht="13.35" customHeight="1" x14ac:dyDescent="0.2">
      <c r="A1" s="795" t="s">
        <v>992</v>
      </c>
      <c r="B1" s="858" t="s">
        <v>252</v>
      </c>
      <c r="C1" s="859"/>
      <c r="D1" s="859"/>
      <c r="E1" s="859"/>
      <c r="F1" s="859"/>
      <c r="G1" s="859"/>
      <c r="H1" s="859"/>
      <c r="I1" s="859"/>
      <c r="J1" s="859"/>
      <c r="K1" s="859"/>
      <c r="L1" s="859"/>
      <c r="M1" s="859"/>
      <c r="N1" s="859"/>
      <c r="O1" s="859"/>
      <c r="P1" s="859"/>
      <c r="Q1" s="859"/>
      <c r="R1" s="859"/>
      <c r="S1" s="859"/>
      <c r="T1" s="859"/>
      <c r="U1" s="859"/>
      <c r="V1" s="859"/>
      <c r="W1" s="859"/>
      <c r="X1" s="859"/>
      <c r="Y1" s="859"/>
      <c r="Z1" s="859"/>
      <c r="AA1" s="859"/>
      <c r="AB1" s="859"/>
      <c r="AC1" s="859"/>
      <c r="AD1" s="859"/>
      <c r="AE1" s="859"/>
      <c r="AF1" s="859"/>
      <c r="AG1" s="859"/>
      <c r="AH1" s="859"/>
      <c r="AI1" s="859"/>
      <c r="AJ1" s="859"/>
      <c r="AK1" s="859"/>
      <c r="AL1" s="859"/>
      <c r="AM1" s="163"/>
    </row>
    <row r="2" spans="1:74" s="165" customFormat="1" ht="12.75" x14ac:dyDescent="0.2">
      <c r="A2" s="796"/>
      <c r="B2" s="541" t="str">
        <f>"U.S. Energy Information Administration  |  Short-Term Energy Outlook  - "&amp;Dates!D1</f>
        <v>U.S. Energy Information Administration  |  Short-Term Energy Outlook  - December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0"/>
      <c r="AY2" s="508"/>
      <c r="AZ2" s="508"/>
      <c r="BA2" s="508"/>
      <c r="BB2" s="508"/>
      <c r="BC2" s="508"/>
      <c r="BD2" s="719"/>
      <c r="BE2" s="719"/>
      <c r="BF2" s="719"/>
      <c r="BG2" s="508"/>
      <c r="BH2" s="508"/>
      <c r="BI2" s="508"/>
      <c r="BJ2" s="508"/>
    </row>
    <row r="3" spans="1:74" s="12" customFormat="1" ht="12.75" x14ac:dyDescent="0.2">
      <c r="A3" s="14"/>
      <c r="B3" s="15"/>
      <c r="C3" s="804">
        <f>Dates!D3</f>
        <v>2014</v>
      </c>
      <c r="D3" s="800"/>
      <c r="E3" s="800"/>
      <c r="F3" s="800"/>
      <c r="G3" s="800"/>
      <c r="H3" s="800"/>
      <c r="I3" s="800"/>
      <c r="J3" s="800"/>
      <c r="K3" s="800"/>
      <c r="L3" s="800"/>
      <c r="M3" s="800"/>
      <c r="N3" s="801"/>
      <c r="O3" s="804">
        <f>C3+1</f>
        <v>2015</v>
      </c>
      <c r="P3" s="805"/>
      <c r="Q3" s="805"/>
      <c r="R3" s="805"/>
      <c r="S3" s="805"/>
      <c r="T3" s="805"/>
      <c r="U3" s="805"/>
      <c r="V3" s="805"/>
      <c r="W3" s="805"/>
      <c r="X3" s="800"/>
      <c r="Y3" s="800"/>
      <c r="Z3" s="801"/>
      <c r="AA3" s="797">
        <f>O3+1</f>
        <v>2016</v>
      </c>
      <c r="AB3" s="800"/>
      <c r="AC3" s="800"/>
      <c r="AD3" s="800"/>
      <c r="AE3" s="800"/>
      <c r="AF3" s="800"/>
      <c r="AG3" s="800"/>
      <c r="AH3" s="800"/>
      <c r="AI3" s="800"/>
      <c r="AJ3" s="800"/>
      <c r="AK3" s="800"/>
      <c r="AL3" s="801"/>
      <c r="AM3" s="797">
        <f>AA3+1</f>
        <v>2017</v>
      </c>
      <c r="AN3" s="800"/>
      <c r="AO3" s="800"/>
      <c r="AP3" s="800"/>
      <c r="AQ3" s="800"/>
      <c r="AR3" s="800"/>
      <c r="AS3" s="800"/>
      <c r="AT3" s="800"/>
      <c r="AU3" s="800"/>
      <c r="AV3" s="800"/>
      <c r="AW3" s="800"/>
      <c r="AX3" s="801"/>
      <c r="AY3" s="797">
        <f>AM3+1</f>
        <v>2018</v>
      </c>
      <c r="AZ3" s="798"/>
      <c r="BA3" s="798"/>
      <c r="BB3" s="798"/>
      <c r="BC3" s="798"/>
      <c r="BD3" s="798"/>
      <c r="BE3" s="798"/>
      <c r="BF3" s="798"/>
      <c r="BG3" s="798"/>
      <c r="BH3" s="798"/>
      <c r="BI3" s="798"/>
      <c r="BJ3" s="799"/>
      <c r="BK3" s="797">
        <f>AY3+1</f>
        <v>2019</v>
      </c>
      <c r="BL3" s="800"/>
      <c r="BM3" s="800"/>
      <c r="BN3" s="800"/>
      <c r="BO3" s="800"/>
      <c r="BP3" s="800"/>
      <c r="BQ3" s="800"/>
      <c r="BR3" s="800"/>
      <c r="BS3" s="800"/>
      <c r="BT3" s="800"/>
      <c r="BU3" s="800"/>
      <c r="BV3" s="801"/>
    </row>
    <row r="4" spans="1:74" s="12" customFormat="1" x14ac:dyDescent="0.2">
      <c r="A4" s="16"/>
      <c r="B4" s="17"/>
      <c r="C4" s="18" t="s">
        <v>605</v>
      </c>
      <c r="D4" s="18" t="s">
        <v>606</v>
      </c>
      <c r="E4" s="18" t="s">
        <v>607</v>
      </c>
      <c r="F4" s="18" t="s">
        <v>608</v>
      </c>
      <c r="G4" s="18" t="s">
        <v>609</v>
      </c>
      <c r="H4" s="18" t="s">
        <v>610</v>
      </c>
      <c r="I4" s="18" t="s">
        <v>611</v>
      </c>
      <c r="J4" s="18" t="s">
        <v>612</v>
      </c>
      <c r="K4" s="18" t="s">
        <v>613</v>
      </c>
      <c r="L4" s="18" t="s">
        <v>614</v>
      </c>
      <c r="M4" s="18" t="s">
        <v>615</v>
      </c>
      <c r="N4" s="18" t="s">
        <v>616</v>
      </c>
      <c r="O4" s="18" t="s">
        <v>605</v>
      </c>
      <c r="P4" s="18" t="s">
        <v>606</v>
      </c>
      <c r="Q4" s="18" t="s">
        <v>607</v>
      </c>
      <c r="R4" s="18" t="s">
        <v>608</v>
      </c>
      <c r="S4" s="18" t="s">
        <v>609</v>
      </c>
      <c r="T4" s="18" t="s">
        <v>610</v>
      </c>
      <c r="U4" s="18" t="s">
        <v>611</v>
      </c>
      <c r="V4" s="18" t="s">
        <v>612</v>
      </c>
      <c r="W4" s="18" t="s">
        <v>613</v>
      </c>
      <c r="X4" s="18" t="s">
        <v>614</v>
      </c>
      <c r="Y4" s="18" t="s">
        <v>615</v>
      </c>
      <c r="Z4" s="18" t="s">
        <v>616</v>
      </c>
      <c r="AA4" s="18" t="s">
        <v>605</v>
      </c>
      <c r="AB4" s="18" t="s">
        <v>606</v>
      </c>
      <c r="AC4" s="18" t="s">
        <v>607</v>
      </c>
      <c r="AD4" s="18" t="s">
        <v>608</v>
      </c>
      <c r="AE4" s="18" t="s">
        <v>609</v>
      </c>
      <c r="AF4" s="18" t="s">
        <v>610</v>
      </c>
      <c r="AG4" s="18" t="s">
        <v>611</v>
      </c>
      <c r="AH4" s="18" t="s">
        <v>612</v>
      </c>
      <c r="AI4" s="18" t="s">
        <v>613</v>
      </c>
      <c r="AJ4" s="18" t="s">
        <v>614</v>
      </c>
      <c r="AK4" s="18" t="s">
        <v>615</v>
      </c>
      <c r="AL4" s="18" t="s">
        <v>616</v>
      </c>
      <c r="AM4" s="18" t="s">
        <v>605</v>
      </c>
      <c r="AN4" s="18" t="s">
        <v>606</v>
      </c>
      <c r="AO4" s="18" t="s">
        <v>607</v>
      </c>
      <c r="AP4" s="18" t="s">
        <v>608</v>
      </c>
      <c r="AQ4" s="18" t="s">
        <v>609</v>
      </c>
      <c r="AR4" s="18" t="s">
        <v>610</v>
      </c>
      <c r="AS4" s="18" t="s">
        <v>611</v>
      </c>
      <c r="AT4" s="18" t="s">
        <v>612</v>
      </c>
      <c r="AU4" s="18" t="s">
        <v>613</v>
      </c>
      <c r="AV4" s="18" t="s">
        <v>614</v>
      </c>
      <c r="AW4" s="18" t="s">
        <v>615</v>
      </c>
      <c r="AX4" s="18" t="s">
        <v>616</v>
      </c>
      <c r="AY4" s="18" t="s">
        <v>605</v>
      </c>
      <c r="AZ4" s="18" t="s">
        <v>606</v>
      </c>
      <c r="BA4" s="18" t="s">
        <v>607</v>
      </c>
      <c r="BB4" s="18" t="s">
        <v>608</v>
      </c>
      <c r="BC4" s="18" t="s">
        <v>609</v>
      </c>
      <c r="BD4" s="18" t="s">
        <v>610</v>
      </c>
      <c r="BE4" s="18" t="s">
        <v>611</v>
      </c>
      <c r="BF4" s="18" t="s">
        <v>612</v>
      </c>
      <c r="BG4" s="18" t="s">
        <v>613</v>
      </c>
      <c r="BH4" s="18" t="s">
        <v>614</v>
      </c>
      <c r="BI4" s="18" t="s">
        <v>615</v>
      </c>
      <c r="BJ4" s="18" t="s">
        <v>616</v>
      </c>
      <c r="BK4" s="18" t="s">
        <v>605</v>
      </c>
      <c r="BL4" s="18" t="s">
        <v>606</v>
      </c>
      <c r="BM4" s="18" t="s">
        <v>607</v>
      </c>
      <c r="BN4" s="18" t="s">
        <v>608</v>
      </c>
      <c r="BO4" s="18" t="s">
        <v>609</v>
      </c>
      <c r="BP4" s="18" t="s">
        <v>610</v>
      </c>
      <c r="BQ4" s="18" t="s">
        <v>611</v>
      </c>
      <c r="BR4" s="18" t="s">
        <v>612</v>
      </c>
      <c r="BS4" s="18" t="s">
        <v>613</v>
      </c>
      <c r="BT4" s="18" t="s">
        <v>614</v>
      </c>
      <c r="BU4" s="18" t="s">
        <v>615</v>
      </c>
      <c r="BV4" s="18" t="s">
        <v>616</v>
      </c>
    </row>
    <row r="5" spans="1:74" ht="11.1" customHeight="1" x14ac:dyDescent="0.2">
      <c r="A5" s="147"/>
      <c r="B5" s="166" t="s">
        <v>1368</v>
      </c>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418"/>
      <c r="AZ5" s="418"/>
      <c r="BA5" s="418"/>
      <c r="BB5" s="418"/>
      <c r="BC5" s="418"/>
      <c r="BD5" s="167"/>
      <c r="BE5" s="167"/>
      <c r="BF5" s="167"/>
      <c r="BG5" s="167"/>
      <c r="BH5" s="167"/>
      <c r="BI5" s="167"/>
      <c r="BJ5" s="418"/>
      <c r="BK5" s="418"/>
      <c r="BL5" s="418"/>
      <c r="BM5" s="418"/>
      <c r="BN5" s="418"/>
      <c r="BO5" s="418"/>
      <c r="BP5" s="418"/>
      <c r="BQ5" s="418"/>
      <c r="BR5" s="418"/>
      <c r="BS5" s="418"/>
      <c r="BT5" s="418"/>
      <c r="BU5" s="418"/>
      <c r="BV5" s="418"/>
    </row>
    <row r="6" spans="1:74" ht="11.1" customHeight="1" x14ac:dyDescent="0.2">
      <c r="A6" s="148" t="s">
        <v>881</v>
      </c>
      <c r="B6" s="210" t="s">
        <v>567</v>
      </c>
      <c r="C6" s="240">
        <v>841.72125655000002</v>
      </c>
      <c r="D6" s="240">
        <v>840.84204942999997</v>
      </c>
      <c r="E6" s="240">
        <v>841.22807915999999</v>
      </c>
      <c r="F6" s="240">
        <v>843.44048884999995</v>
      </c>
      <c r="G6" s="240">
        <v>845.93613495</v>
      </c>
      <c r="H6" s="240">
        <v>849.27616057</v>
      </c>
      <c r="I6" s="240">
        <v>855.50630056</v>
      </c>
      <c r="J6" s="240">
        <v>859.00078408000002</v>
      </c>
      <c r="K6" s="240">
        <v>861.80534597999997</v>
      </c>
      <c r="L6" s="240">
        <v>863.42724711000005</v>
      </c>
      <c r="M6" s="240">
        <v>865.22152013000004</v>
      </c>
      <c r="N6" s="240">
        <v>866.69542590000003</v>
      </c>
      <c r="O6" s="240">
        <v>866.45114868999997</v>
      </c>
      <c r="P6" s="240">
        <v>868.33268175000001</v>
      </c>
      <c r="Q6" s="240">
        <v>870.94220933999998</v>
      </c>
      <c r="R6" s="240">
        <v>877.16670082999997</v>
      </c>
      <c r="S6" s="240">
        <v>879.06699047999996</v>
      </c>
      <c r="T6" s="240">
        <v>879.53004764000002</v>
      </c>
      <c r="U6" s="240">
        <v>874.84427171000004</v>
      </c>
      <c r="V6" s="240">
        <v>875.21656436000001</v>
      </c>
      <c r="W6" s="240">
        <v>876.93532498000002</v>
      </c>
      <c r="X6" s="240">
        <v>883.57068753999999</v>
      </c>
      <c r="Y6" s="240">
        <v>885.30478362999997</v>
      </c>
      <c r="Z6" s="240">
        <v>885.70774720999998</v>
      </c>
      <c r="AA6" s="240">
        <v>882.12835896000001</v>
      </c>
      <c r="AB6" s="240">
        <v>881.85747203000005</v>
      </c>
      <c r="AC6" s="240">
        <v>882.24386711</v>
      </c>
      <c r="AD6" s="240">
        <v>883.88460534000001</v>
      </c>
      <c r="AE6" s="240">
        <v>885.13776854000002</v>
      </c>
      <c r="AF6" s="240">
        <v>886.60041787</v>
      </c>
      <c r="AG6" s="240">
        <v>889.86420843999997</v>
      </c>
      <c r="AH6" s="240">
        <v>890.55208870000001</v>
      </c>
      <c r="AI6" s="240">
        <v>890.25571377000006</v>
      </c>
      <c r="AJ6" s="240">
        <v>886.08836564000001</v>
      </c>
      <c r="AK6" s="240">
        <v>885.98851880999996</v>
      </c>
      <c r="AL6" s="240">
        <v>887.06945528000006</v>
      </c>
      <c r="AM6" s="240">
        <v>891.43375182</v>
      </c>
      <c r="AN6" s="240">
        <v>893.29932230999998</v>
      </c>
      <c r="AO6" s="240">
        <v>894.76874352000004</v>
      </c>
      <c r="AP6" s="240">
        <v>894.27468881000004</v>
      </c>
      <c r="AQ6" s="240">
        <v>896.12730642999998</v>
      </c>
      <c r="AR6" s="240">
        <v>898.75926975000004</v>
      </c>
      <c r="AS6" s="240">
        <v>904.04183087000001</v>
      </c>
      <c r="AT6" s="240">
        <v>906.8290465</v>
      </c>
      <c r="AU6" s="240">
        <v>908.99216875000002</v>
      </c>
      <c r="AV6" s="240">
        <v>909.75204176</v>
      </c>
      <c r="AW6" s="240">
        <v>911.25134414000001</v>
      </c>
      <c r="AX6" s="240">
        <v>912.71092005000003</v>
      </c>
      <c r="AY6" s="240">
        <v>913.69276600000001</v>
      </c>
      <c r="AZ6" s="240">
        <v>915.40139153999996</v>
      </c>
      <c r="BA6" s="240">
        <v>917.3987932</v>
      </c>
      <c r="BB6" s="240">
        <v>919.85401086000002</v>
      </c>
      <c r="BC6" s="240">
        <v>922.30218482999999</v>
      </c>
      <c r="BD6" s="240">
        <v>924.91235500000005</v>
      </c>
      <c r="BE6" s="240">
        <v>928.44729152000002</v>
      </c>
      <c r="BF6" s="240">
        <v>930.80937647999997</v>
      </c>
      <c r="BG6" s="240">
        <v>932.76138002000005</v>
      </c>
      <c r="BH6" s="240">
        <v>933.55155431000003</v>
      </c>
      <c r="BI6" s="240">
        <v>935.24720589000003</v>
      </c>
      <c r="BJ6" s="333">
        <v>937.09659999999997</v>
      </c>
      <c r="BK6" s="333">
        <v>939.44100000000003</v>
      </c>
      <c r="BL6" s="333">
        <v>941.34190000000001</v>
      </c>
      <c r="BM6" s="333">
        <v>943.1404</v>
      </c>
      <c r="BN6" s="333">
        <v>944.75940000000003</v>
      </c>
      <c r="BO6" s="333">
        <v>946.41129999999998</v>
      </c>
      <c r="BP6" s="333">
        <v>948.01900000000001</v>
      </c>
      <c r="BQ6" s="333">
        <v>949.39589999999998</v>
      </c>
      <c r="BR6" s="333">
        <v>951.05470000000003</v>
      </c>
      <c r="BS6" s="333">
        <v>952.80889999999999</v>
      </c>
      <c r="BT6" s="333">
        <v>955.00360000000001</v>
      </c>
      <c r="BU6" s="333">
        <v>956.69</v>
      </c>
      <c r="BV6" s="333">
        <v>958.21299999999997</v>
      </c>
    </row>
    <row r="7" spans="1:74" ht="11.1" customHeight="1" x14ac:dyDescent="0.2">
      <c r="A7" s="148" t="s">
        <v>882</v>
      </c>
      <c r="B7" s="210" t="s">
        <v>600</v>
      </c>
      <c r="C7" s="240">
        <v>2388.0205019999999</v>
      </c>
      <c r="D7" s="240">
        <v>2386.6243783</v>
      </c>
      <c r="E7" s="240">
        <v>2388.4869309999999</v>
      </c>
      <c r="F7" s="240">
        <v>2396.8056451000002</v>
      </c>
      <c r="G7" s="240">
        <v>2402.787437</v>
      </c>
      <c r="H7" s="240">
        <v>2409.6297918</v>
      </c>
      <c r="I7" s="240">
        <v>2419.1646488000001</v>
      </c>
      <c r="J7" s="240">
        <v>2426.3541743999999</v>
      </c>
      <c r="K7" s="240">
        <v>2433.0303081000002</v>
      </c>
      <c r="L7" s="240">
        <v>2441.3447375999999</v>
      </c>
      <c r="M7" s="240">
        <v>2445.3803217</v>
      </c>
      <c r="N7" s="240">
        <v>2447.2887482000001</v>
      </c>
      <c r="O7" s="240">
        <v>2439.2352971</v>
      </c>
      <c r="P7" s="240">
        <v>2442.7654481999998</v>
      </c>
      <c r="Q7" s="240">
        <v>2450.0444815999999</v>
      </c>
      <c r="R7" s="240">
        <v>2470.2617270999999</v>
      </c>
      <c r="S7" s="240">
        <v>2478.1465275</v>
      </c>
      <c r="T7" s="240">
        <v>2482.8882125999999</v>
      </c>
      <c r="U7" s="240">
        <v>2483.6137635</v>
      </c>
      <c r="V7" s="240">
        <v>2482.7239825000001</v>
      </c>
      <c r="W7" s="240">
        <v>2479.3458504</v>
      </c>
      <c r="X7" s="240">
        <v>2465.7872728000002</v>
      </c>
      <c r="Y7" s="240">
        <v>2463.2015098000002</v>
      </c>
      <c r="Z7" s="240">
        <v>2463.8964667999999</v>
      </c>
      <c r="AA7" s="240">
        <v>2472.3531112000001</v>
      </c>
      <c r="AB7" s="240">
        <v>2476.2487827</v>
      </c>
      <c r="AC7" s="240">
        <v>2480.0644487999998</v>
      </c>
      <c r="AD7" s="240">
        <v>2486.1190238999998</v>
      </c>
      <c r="AE7" s="240">
        <v>2488.0354932999999</v>
      </c>
      <c r="AF7" s="240">
        <v>2488.1327713999999</v>
      </c>
      <c r="AG7" s="240">
        <v>2481.7791379</v>
      </c>
      <c r="AH7" s="240">
        <v>2481.7118236000001</v>
      </c>
      <c r="AI7" s="240">
        <v>2483.2991081999999</v>
      </c>
      <c r="AJ7" s="240">
        <v>2488.2743768</v>
      </c>
      <c r="AK7" s="240">
        <v>2491.8708204999998</v>
      </c>
      <c r="AL7" s="240">
        <v>2495.8218243000001</v>
      </c>
      <c r="AM7" s="240">
        <v>2501.5066547000001</v>
      </c>
      <c r="AN7" s="240">
        <v>2505.1323289000002</v>
      </c>
      <c r="AO7" s="240">
        <v>2508.0781132000002</v>
      </c>
      <c r="AP7" s="240">
        <v>2507.7828313</v>
      </c>
      <c r="AQ7" s="240">
        <v>2511.2897183</v>
      </c>
      <c r="AR7" s="240">
        <v>2516.0375979999999</v>
      </c>
      <c r="AS7" s="240">
        <v>2525.6886479999998</v>
      </c>
      <c r="AT7" s="240">
        <v>2530.1718793999999</v>
      </c>
      <c r="AU7" s="240">
        <v>2533.1494699</v>
      </c>
      <c r="AV7" s="240">
        <v>2531.5820758999998</v>
      </c>
      <c r="AW7" s="240">
        <v>2533.8278925</v>
      </c>
      <c r="AX7" s="240">
        <v>2536.8475760000001</v>
      </c>
      <c r="AY7" s="240">
        <v>2540.0713940000001</v>
      </c>
      <c r="AZ7" s="240">
        <v>2545.0661107000001</v>
      </c>
      <c r="BA7" s="240">
        <v>2551.2619936000001</v>
      </c>
      <c r="BB7" s="240">
        <v>2560.9317666000002</v>
      </c>
      <c r="BC7" s="240">
        <v>2567.8254391999999</v>
      </c>
      <c r="BD7" s="240">
        <v>2574.2157352999998</v>
      </c>
      <c r="BE7" s="240">
        <v>2579.9687423999999</v>
      </c>
      <c r="BF7" s="240">
        <v>2585.4527195000001</v>
      </c>
      <c r="BG7" s="240">
        <v>2590.5337543000001</v>
      </c>
      <c r="BH7" s="240">
        <v>2594.4775502000002</v>
      </c>
      <c r="BI7" s="240">
        <v>2599.3034226999998</v>
      </c>
      <c r="BJ7" s="333">
        <v>2604.277</v>
      </c>
      <c r="BK7" s="333">
        <v>2609.7190000000001</v>
      </c>
      <c r="BL7" s="333">
        <v>2614.748</v>
      </c>
      <c r="BM7" s="333">
        <v>2619.6840000000002</v>
      </c>
      <c r="BN7" s="333">
        <v>2624.5</v>
      </c>
      <c r="BO7" s="333">
        <v>2629.2719999999999</v>
      </c>
      <c r="BP7" s="333">
        <v>2633.9740000000002</v>
      </c>
      <c r="BQ7" s="333">
        <v>2638.5590000000002</v>
      </c>
      <c r="BR7" s="333">
        <v>2643.152</v>
      </c>
      <c r="BS7" s="333">
        <v>2647.7069999999999</v>
      </c>
      <c r="BT7" s="333">
        <v>2652.587</v>
      </c>
      <c r="BU7" s="333">
        <v>2656.7939999999999</v>
      </c>
      <c r="BV7" s="333">
        <v>2660.6909999999998</v>
      </c>
    </row>
    <row r="8" spans="1:74" ht="11.1" customHeight="1" x14ac:dyDescent="0.2">
      <c r="A8" s="148" t="s">
        <v>883</v>
      </c>
      <c r="B8" s="210" t="s">
        <v>568</v>
      </c>
      <c r="C8" s="240">
        <v>2195.3617509999999</v>
      </c>
      <c r="D8" s="240">
        <v>2198.4347383999998</v>
      </c>
      <c r="E8" s="240">
        <v>2205.4051902000001</v>
      </c>
      <c r="F8" s="240">
        <v>2222.8793964000001</v>
      </c>
      <c r="G8" s="240">
        <v>2232.6900593</v>
      </c>
      <c r="H8" s="240">
        <v>2241.4434688000001</v>
      </c>
      <c r="I8" s="240">
        <v>2251.5376818999998</v>
      </c>
      <c r="J8" s="240">
        <v>2256.3780422</v>
      </c>
      <c r="K8" s="240">
        <v>2258.3626064999999</v>
      </c>
      <c r="L8" s="240">
        <v>2253.0513752000002</v>
      </c>
      <c r="M8" s="240">
        <v>2252.6543474</v>
      </c>
      <c r="N8" s="240">
        <v>2252.7315233999998</v>
      </c>
      <c r="O8" s="240">
        <v>2252.3202846999998</v>
      </c>
      <c r="P8" s="240">
        <v>2254.0678323000002</v>
      </c>
      <c r="Q8" s="240">
        <v>2257.0115477999998</v>
      </c>
      <c r="R8" s="240">
        <v>2263.5248247999998</v>
      </c>
      <c r="S8" s="240">
        <v>2267.0808305999999</v>
      </c>
      <c r="T8" s="240">
        <v>2270.0529590000001</v>
      </c>
      <c r="U8" s="240">
        <v>2272.1815240000001</v>
      </c>
      <c r="V8" s="240">
        <v>2274.1806620000002</v>
      </c>
      <c r="W8" s="240">
        <v>2275.7906868999999</v>
      </c>
      <c r="X8" s="240">
        <v>2276.7484080999998</v>
      </c>
      <c r="Y8" s="240">
        <v>2277.7776002000001</v>
      </c>
      <c r="Z8" s="240">
        <v>2278.6150723000001</v>
      </c>
      <c r="AA8" s="240">
        <v>2276.7125553000001</v>
      </c>
      <c r="AB8" s="240">
        <v>2279.0777893999998</v>
      </c>
      <c r="AC8" s="240">
        <v>2283.1625054000001</v>
      </c>
      <c r="AD8" s="240">
        <v>2291.6255175000001</v>
      </c>
      <c r="AE8" s="240">
        <v>2297.1550865999998</v>
      </c>
      <c r="AF8" s="240">
        <v>2302.4100269999999</v>
      </c>
      <c r="AG8" s="240">
        <v>2307.4131953999999</v>
      </c>
      <c r="AH8" s="240">
        <v>2312.1017357000001</v>
      </c>
      <c r="AI8" s="240">
        <v>2316.4985047</v>
      </c>
      <c r="AJ8" s="240">
        <v>2321.4219935000001</v>
      </c>
      <c r="AK8" s="240">
        <v>2324.6213515999998</v>
      </c>
      <c r="AL8" s="240">
        <v>2326.91507</v>
      </c>
      <c r="AM8" s="240">
        <v>2326.6568201</v>
      </c>
      <c r="AN8" s="240">
        <v>2328.3740059000002</v>
      </c>
      <c r="AO8" s="240">
        <v>2330.4202988000002</v>
      </c>
      <c r="AP8" s="240">
        <v>2331.2339965000001</v>
      </c>
      <c r="AQ8" s="240">
        <v>2335.1097799999998</v>
      </c>
      <c r="AR8" s="240">
        <v>2340.4859471</v>
      </c>
      <c r="AS8" s="240">
        <v>2350.6081595000001</v>
      </c>
      <c r="AT8" s="240">
        <v>2356.5508473999998</v>
      </c>
      <c r="AU8" s="240">
        <v>2361.5596725</v>
      </c>
      <c r="AV8" s="240">
        <v>2364.6309163000001</v>
      </c>
      <c r="AW8" s="240">
        <v>2368.5248049000002</v>
      </c>
      <c r="AX8" s="240">
        <v>2372.2376196999999</v>
      </c>
      <c r="AY8" s="240">
        <v>2374.1963704999998</v>
      </c>
      <c r="AZ8" s="240">
        <v>2378.7267803999998</v>
      </c>
      <c r="BA8" s="240">
        <v>2384.2558591000002</v>
      </c>
      <c r="BB8" s="240">
        <v>2392.3480235000002</v>
      </c>
      <c r="BC8" s="240">
        <v>2398.7011272</v>
      </c>
      <c r="BD8" s="240">
        <v>2404.8795869</v>
      </c>
      <c r="BE8" s="240">
        <v>2411.2941839999999</v>
      </c>
      <c r="BF8" s="240">
        <v>2416.8152700000001</v>
      </c>
      <c r="BG8" s="240">
        <v>2421.8536263000001</v>
      </c>
      <c r="BH8" s="240">
        <v>2425.8393600999998</v>
      </c>
      <c r="BI8" s="240">
        <v>2430.3396763000001</v>
      </c>
      <c r="BJ8" s="333">
        <v>2434.7849999999999</v>
      </c>
      <c r="BK8" s="333">
        <v>2439.0909999999999</v>
      </c>
      <c r="BL8" s="333">
        <v>2443.4879999999998</v>
      </c>
      <c r="BM8" s="333">
        <v>2447.8919999999998</v>
      </c>
      <c r="BN8" s="333">
        <v>2452.489</v>
      </c>
      <c r="BO8" s="333">
        <v>2456.7669999999998</v>
      </c>
      <c r="BP8" s="333">
        <v>2460.9110000000001</v>
      </c>
      <c r="BQ8" s="333">
        <v>2464.8989999999999</v>
      </c>
      <c r="BR8" s="333">
        <v>2468.7930000000001</v>
      </c>
      <c r="BS8" s="333">
        <v>2472.569</v>
      </c>
      <c r="BT8" s="333">
        <v>2476.511</v>
      </c>
      <c r="BU8" s="333">
        <v>2479.8429999999998</v>
      </c>
      <c r="BV8" s="333">
        <v>2482.848</v>
      </c>
    </row>
    <row r="9" spans="1:74" ht="11.1" customHeight="1" x14ac:dyDescent="0.2">
      <c r="A9" s="148" t="s">
        <v>884</v>
      </c>
      <c r="B9" s="210" t="s">
        <v>569</v>
      </c>
      <c r="C9" s="240">
        <v>1023.7252522</v>
      </c>
      <c r="D9" s="240">
        <v>1025.7235168</v>
      </c>
      <c r="E9" s="240">
        <v>1029.6890484</v>
      </c>
      <c r="F9" s="240">
        <v>1039.5434699</v>
      </c>
      <c r="G9" s="240">
        <v>1044.5023183999999</v>
      </c>
      <c r="H9" s="240">
        <v>1048.4872170000001</v>
      </c>
      <c r="I9" s="240">
        <v>1051.1358118000001</v>
      </c>
      <c r="J9" s="240">
        <v>1053.4445754000001</v>
      </c>
      <c r="K9" s="240">
        <v>1055.0511541999999</v>
      </c>
      <c r="L9" s="240">
        <v>1055.3887992</v>
      </c>
      <c r="M9" s="240">
        <v>1056.0160698</v>
      </c>
      <c r="N9" s="240">
        <v>1056.3662171999999</v>
      </c>
      <c r="O9" s="240">
        <v>1055.2572144999999</v>
      </c>
      <c r="P9" s="240">
        <v>1055.9396354999999</v>
      </c>
      <c r="Q9" s="240">
        <v>1057.2314534</v>
      </c>
      <c r="R9" s="240">
        <v>1060.5451231</v>
      </c>
      <c r="S9" s="240">
        <v>1061.9963935000001</v>
      </c>
      <c r="T9" s="240">
        <v>1062.9977196</v>
      </c>
      <c r="U9" s="240">
        <v>1063.1625915</v>
      </c>
      <c r="V9" s="240">
        <v>1063.5539111999999</v>
      </c>
      <c r="W9" s="240">
        <v>1063.7851691000001</v>
      </c>
      <c r="X9" s="240">
        <v>1063.7700832999999</v>
      </c>
      <c r="Y9" s="240">
        <v>1063.7459285</v>
      </c>
      <c r="Z9" s="240">
        <v>1063.6264231</v>
      </c>
      <c r="AA9" s="240">
        <v>1061.4752688999999</v>
      </c>
      <c r="AB9" s="240">
        <v>1062.6172856999999</v>
      </c>
      <c r="AC9" s="240">
        <v>1065.1161754</v>
      </c>
      <c r="AD9" s="240">
        <v>1071.3711154</v>
      </c>
      <c r="AE9" s="240">
        <v>1074.7843677999999</v>
      </c>
      <c r="AF9" s="240">
        <v>1077.7551100000001</v>
      </c>
      <c r="AG9" s="240">
        <v>1079.9631477999999</v>
      </c>
      <c r="AH9" s="240">
        <v>1082.2890152</v>
      </c>
      <c r="AI9" s="240">
        <v>1084.4125180999999</v>
      </c>
      <c r="AJ9" s="240">
        <v>1087.5415995999999</v>
      </c>
      <c r="AK9" s="240">
        <v>1088.3544159999999</v>
      </c>
      <c r="AL9" s="240">
        <v>1088.0589104000001</v>
      </c>
      <c r="AM9" s="240">
        <v>1083.0253024000001</v>
      </c>
      <c r="AN9" s="240">
        <v>1083.2354883</v>
      </c>
      <c r="AO9" s="240">
        <v>1085.0596877</v>
      </c>
      <c r="AP9" s="240">
        <v>1093.0152382000001</v>
      </c>
      <c r="AQ9" s="240">
        <v>1094.6794614</v>
      </c>
      <c r="AR9" s="240">
        <v>1094.5696948</v>
      </c>
      <c r="AS9" s="240">
        <v>1089.0901163999999</v>
      </c>
      <c r="AT9" s="240">
        <v>1088.1292369</v>
      </c>
      <c r="AU9" s="240">
        <v>1088.0912343</v>
      </c>
      <c r="AV9" s="240">
        <v>1089.7654187999999</v>
      </c>
      <c r="AW9" s="240">
        <v>1090.9811873000001</v>
      </c>
      <c r="AX9" s="240">
        <v>1092.5278502000001</v>
      </c>
      <c r="AY9" s="240">
        <v>1094.2195555000001</v>
      </c>
      <c r="AZ9" s="240">
        <v>1096.5673959000001</v>
      </c>
      <c r="BA9" s="240">
        <v>1099.3855195000001</v>
      </c>
      <c r="BB9" s="240">
        <v>1103.5721556000001</v>
      </c>
      <c r="BC9" s="240">
        <v>1106.6571736999999</v>
      </c>
      <c r="BD9" s="240">
        <v>1109.5388032000001</v>
      </c>
      <c r="BE9" s="240">
        <v>1112.2820972</v>
      </c>
      <c r="BF9" s="240">
        <v>1114.7081594000001</v>
      </c>
      <c r="BG9" s="240">
        <v>1116.8820430000001</v>
      </c>
      <c r="BH9" s="240">
        <v>1118.4186288000001</v>
      </c>
      <c r="BI9" s="240">
        <v>1120.3769944999999</v>
      </c>
      <c r="BJ9" s="333">
        <v>1122.3720000000001</v>
      </c>
      <c r="BK9" s="333">
        <v>1124.3820000000001</v>
      </c>
      <c r="BL9" s="333">
        <v>1126.4670000000001</v>
      </c>
      <c r="BM9" s="333">
        <v>1128.604</v>
      </c>
      <c r="BN9" s="333">
        <v>1130.8779999999999</v>
      </c>
      <c r="BO9" s="333">
        <v>1133.059</v>
      </c>
      <c r="BP9" s="333">
        <v>1135.231</v>
      </c>
      <c r="BQ9" s="333">
        <v>1137.4770000000001</v>
      </c>
      <c r="BR9" s="333">
        <v>1139.569</v>
      </c>
      <c r="BS9" s="333">
        <v>1141.5899999999999</v>
      </c>
      <c r="BT9" s="333">
        <v>1143.6559999999999</v>
      </c>
      <c r="BU9" s="333">
        <v>1145.4480000000001</v>
      </c>
      <c r="BV9" s="333">
        <v>1147.0830000000001</v>
      </c>
    </row>
    <row r="10" spans="1:74" ht="11.1" customHeight="1" x14ac:dyDescent="0.2">
      <c r="A10" s="148" t="s">
        <v>885</v>
      </c>
      <c r="B10" s="210" t="s">
        <v>570</v>
      </c>
      <c r="C10" s="240">
        <v>2792.4726845999999</v>
      </c>
      <c r="D10" s="240">
        <v>2795.5864777000002</v>
      </c>
      <c r="E10" s="240">
        <v>2802.6007463000001</v>
      </c>
      <c r="F10" s="240">
        <v>2820.3515311000001</v>
      </c>
      <c r="G10" s="240">
        <v>2830.0397201999999</v>
      </c>
      <c r="H10" s="240">
        <v>2838.5013543</v>
      </c>
      <c r="I10" s="240">
        <v>2846.0385704</v>
      </c>
      <c r="J10" s="240">
        <v>2851.8204918000001</v>
      </c>
      <c r="K10" s="240">
        <v>2856.1492554000001</v>
      </c>
      <c r="L10" s="240">
        <v>2853.9105506000001</v>
      </c>
      <c r="M10" s="240">
        <v>2859.1687317000001</v>
      </c>
      <c r="N10" s="240">
        <v>2866.8094881000002</v>
      </c>
      <c r="O10" s="240">
        <v>2880.7268666</v>
      </c>
      <c r="P10" s="240">
        <v>2890.2122383000001</v>
      </c>
      <c r="Q10" s="240">
        <v>2899.1596502000002</v>
      </c>
      <c r="R10" s="240">
        <v>2908.7393891000002</v>
      </c>
      <c r="S10" s="240">
        <v>2915.7331660999998</v>
      </c>
      <c r="T10" s="240">
        <v>2921.3112680999998</v>
      </c>
      <c r="U10" s="240">
        <v>2923.2241696000001</v>
      </c>
      <c r="V10" s="240">
        <v>2927.6580656000001</v>
      </c>
      <c r="W10" s="240">
        <v>2932.3634307000002</v>
      </c>
      <c r="X10" s="240">
        <v>2938.6477034</v>
      </c>
      <c r="Y10" s="240">
        <v>2942.9154276999998</v>
      </c>
      <c r="Z10" s="240">
        <v>2946.4740421000001</v>
      </c>
      <c r="AA10" s="240">
        <v>2946.8994087000001</v>
      </c>
      <c r="AB10" s="240">
        <v>2950.8579070000001</v>
      </c>
      <c r="AC10" s="240">
        <v>2955.9253991</v>
      </c>
      <c r="AD10" s="240">
        <v>2963.5034988000002</v>
      </c>
      <c r="AE10" s="240">
        <v>2969.7377676999999</v>
      </c>
      <c r="AF10" s="240">
        <v>2976.0298197000002</v>
      </c>
      <c r="AG10" s="240">
        <v>2982.3723159000001</v>
      </c>
      <c r="AH10" s="240">
        <v>2988.7854385999999</v>
      </c>
      <c r="AI10" s="240">
        <v>2995.2618489000001</v>
      </c>
      <c r="AJ10" s="240">
        <v>3002.6583331000002</v>
      </c>
      <c r="AK10" s="240">
        <v>3008.6187285999999</v>
      </c>
      <c r="AL10" s="240">
        <v>3013.9998218000001</v>
      </c>
      <c r="AM10" s="240">
        <v>3018.4126643</v>
      </c>
      <c r="AN10" s="240">
        <v>3022.9268643</v>
      </c>
      <c r="AO10" s="240">
        <v>3027.1534735</v>
      </c>
      <c r="AP10" s="240">
        <v>3028.7427462000001</v>
      </c>
      <c r="AQ10" s="240">
        <v>3034.1564828</v>
      </c>
      <c r="AR10" s="240">
        <v>3041.0449377</v>
      </c>
      <c r="AS10" s="240">
        <v>3052.5261237</v>
      </c>
      <c r="AT10" s="240">
        <v>3060.0255056000001</v>
      </c>
      <c r="AU10" s="240">
        <v>3066.6610962999998</v>
      </c>
      <c r="AV10" s="240">
        <v>3071.1217387000002</v>
      </c>
      <c r="AW10" s="240">
        <v>3077.0131147000002</v>
      </c>
      <c r="AX10" s="240">
        <v>3083.0240672999998</v>
      </c>
      <c r="AY10" s="240">
        <v>3087.4132709999999</v>
      </c>
      <c r="AZ10" s="240">
        <v>3094.9693710000001</v>
      </c>
      <c r="BA10" s="240">
        <v>3103.9510418</v>
      </c>
      <c r="BB10" s="240">
        <v>3116.8845018000002</v>
      </c>
      <c r="BC10" s="240">
        <v>3126.8226503000001</v>
      </c>
      <c r="BD10" s="240">
        <v>3136.2917057</v>
      </c>
      <c r="BE10" s="240">
        <v>3144.7804596000001</v>
      </c>
      <c r="BF10" s="240">
        <v>3153.6947353999999</v>
      </c>
      <c r="BG10" s="240">
        <v>3162.5233244999999</v>
      </c>
      <c r="BH10" s="240">
        <v>3171.5080419999999</v>
      </c>
      <c r="BI10" s="240">
        <v>3179.9838966000002</v>
      </c>
      <c r="BJ10" s="333">
        <v>3188.1930000000002</v>
      </c>
      <c r="BK10" s="333">
        <v>3196.0390000000002</v>
      </c>
      <c r="BL10" s="333">
        <v>3203.7849999999999</v>
      </c>
      <c r="BM10" s="333">
        <v>3211.3359999999998</v>
      </c>
      <c r="BN10" s="333">
        <v>3218.4349999999999</v>
      </c>
      <c r="BO10" s="333">
        <v>3225.788</v>
      </c>
      <c r="BP10" s="333">
        <v>3233.136</v>
      </c>
      <c r="BQ10" s="333">
        <v>3240.8789999999999</v>
      </c>
      <c r="BR10" s="333">
        <v>3247.9229999999998</v>
      </c>
      <c r="BS10" s="333">
        <v>3254.6660000000002</v>
      </c>
      <c r="BT10" s="333">
        <v>3260.7910000000002</v>
      </c>
      <c r="BU10" s="333">
        <v>3267.1669999999999</v>
      </c>
      <c r="BV10" s="333">
        <v>3273.4789999999998</v>
      </c>
    </row>
    <row r="11" spans="1:74" ht="11.1" customHeight="1" x14ac:dyDescent="0.2">
      <c r="A11" s="148" t="s">
        <v>886</v>
      </c>
      <c r="B11" s="210" t="s">
        <v>571</v>
      </c>
      <c r="C11" s="240">
        <v>718.80546404999996</v>
      </c>
      <c r="D11" s="240">
        <v>718.91940144</v>
      </c>
      <c r="E11" s="240">
        <v>720.15744113000005</v>
      </c>
      <c r="F11" s="240">
        <v>724.68346932999998</v>
      </c>
      <c r="G11" s="240">
        <v>726.54679897000005</v>
      </c>
      <c r="H11" s="240">
        <v>727.91131627000004</v>
      </c>
      <c r="I11" s="240">
        <v>728.50282830000003</v>
      </c>
      <c r="J11" s="240">
        <v>729.07536560000005</v>
      </c>
      <c r="K11" s="240">
        <v>729.35473524999998</v>
      </c>
      <c r="L11" s="240">
        <v>728.63977546000001</v>
      </c>
      <c r="M11" s="240">
        <v>728.85868116999995</v>
      </c>
      <c r="N11" s="240">
        <v>729.31029057000001</v>
      </c>
      <c r="O11" s="240">
        <v>729.45381089</v>
      </c>
      <c r="P11" s="240">
        <v>730.77642229000003</v>
      </c>
      <c r="Q11" s="240">
        <v>732.73733197000001</v>
      </c>
      <c r="R11" s="240">
        <v>736.84403543999997</v>
      </c>
      <c r="S11" s="240">
        <v>738.95092008999995</v>
      </c>
      <c r="T11" s="240">
        <v>740.56548139999995</v>
      </c>
      <c r="U11" s="240">
        <v>741.1648874</v>
      </c>
      <c r="V11" s="240">
        <v>742.18692603</v>
      </c>
      <c r="W11" s="240">
        <v>743.10876529999996</v>
      </c>
      <c r="X11" s="240">
        <v>743.96888154999999</v>
      </c>
      <c r="Y11" s="240">
        <v>744.66146488000004</v>
      </c>
      <c r="Z11" s="240">
        <v>745.22499160999996</v>
      </c>
      <c r="AA11" s="240">
        <v>744.70959945000004</v>
      </c>
      <c r="AB11" s="240">
        <v>745.72740970999996</v>
      </c>
      <c r="AC11" s="240">
        <v>747.32856009</v>
      </c>
      <c r="AD11" s="240">
        <v>750.59027064999998</v>
      </c>
      <c r="AE11" s="240">
        <v>752.55018625000002</v>
      </c>
      <c r="AF11" s="240">
        <v>754.28552692000005</v>
      </c>
      <c r="AG11" s="240">
        <v>755.60341418999997</v>
      </c>
      <c r="AH11" s="240">
        <v>757.03426390000004</v>
      </c>
      <c r="AI11" s="240">
        <v>758.38519756999995</v>
      </c>
      <c r="AJ11" s="240">
        <v>759.86381885000003</v>
      </c>
      <c r="AK11" s="240">
        <v>760.89921766999998</v>
      </c>
      <c r="AL11" s="240">
        <v>761.69899769999995</v>
      </c>
      <c r="AM11" s="240">
        <v>761.75441874000001</v>
      </c>
      <c r="AN11" s="240">
        <v>762.46451632000003</v>
      </c>
      <c r="AO11" s="240">
        <v>763.32055025</v>
      </c>
      <c r="AP11" s="240">
        <v>764.28450453000005</v>
      </c>
      <c r="AQ11" s="240">
        <v>765.46092313999998</v>
      </c>
      <c r="AR11" s="240">
        <v>766.81179010000005</v>
      </c>
      <c r="AS11" s="240">
        <v>768.56489859999999</v>
      </c>
      <c r="AT11" s="240">
        <v>770.09381732999998</v>
      </c>
      <c r="AU11" s="240">
        <v>771.62633948999996</v>
      </c>
      <c r="AV11" s="240">
        <v>773.26137764999999</v>
      </c>
      <c r="AW11" s="240">
        <v>774.72692227000005</v>
      </c>
      <c r="AX11" s="240">
        <v>776.12188589000004</v>
      </c>
      <c r="AY11" s="240">
        <v>776.93644918999996</v>
      </c>
      <c r="AZ11" s="240">
        <v>778.57261535999999</v>
      </c>
      <c r="BA11" s="240">
        <v>780.52056503999995</v>
      </c>
      <c r="BB11" s="240">
        <v>783.31006869999999</v>
      </c>
      <c r="BC11" s="240">
        <v>785.48425759999998</v>
      </c>
      <c r="BD11" s="240">
        <v>787.57290219000004</v>
      </c>
      <c r="BE11" s="240">
        <v>789.71811666999997</v>
      </c>
      <c r="BF11" s="240">
        <v>791.52908699</v>
      </c>
      <c r="BG11" s="240">
        <v>793.14792735000003</v>
      </c>
      <c r="BH11" s="240">
        <v>794.26511687000004</v>
      </c>
      <c r="BI11" s="240">
        <v>795.73183797000002</v>
      </c>
      <c r="BJ11" s="333">
        <v>797.23860000000002</v>
      </c>
      <c r="BK11" s="333">
        <v>798.83410000000003</v>
      </c>
      <c r="BL11" s="333">
        <v>800.38430000000005</v>
      </c>
      <c r="BM11" s="333">
        <v>801.93790000000001</v>
      </c>
      <c r="BN11" s="333">
        <v>803.47590000000002</v>
      </c>
      <c r="BO11" s="333">
        <v>805.05070000000001</v>
      </c>
      <c r="BP11" s="333">
        <v>806.64329999999995</v>
      </c>
      <c r="BQ11" s="333">
        <v>808.38739999999996</v>
      </c>
      <c r="BR11" s="333">
        <v>809.91510000000005</v>
      </c>
      <c r="BS11" s="333">
        <v>811.36019999999996</v>
      </c>
      <c r="BT11" s="333">
        <v>812.75099999999998</v>
      </c>
      <c r="BU11" s="333">
        <v>814.00959999999998</v>
      </c>
      <c r="BV11" s="333">
        <v>815.16449999999998</v>
      </c>
    </row>
    <row r="12" spans="1:74" ht="11.1" customHeight="1" x14ac:dyDescent="0.2">
      <c r="A12" s="148" t="s">
        <v>887</v>
      </c>
      <c r="B12" s="210" t="s">
        <v>572</v>
      </c>
      <c r="C12" s="240">
        <v>1889.8766596999999</v>
      </c>
      <c r="D12" s="240">
        <v>1891.7500084999999</v>
      </c>
      <c r="E12" s="240">
        <v>1898.7288246999999</v>
      </c>
      <c r="F12" s="240">
        <v>1916.6915690999999</v>
      </c>
      <c r="G12" s="240">
        <v>1929.4724745000001</v>
      </c>
      <c r="H12" s="240">
        <v>1942.9500018000001</v>
      </c>
      <c r="I12" s="240">
        <v>1961.1315216</v>
      </c>
      <c r="J12" s="240">
        <v>1972.9967646</v>
      </c>
      <c r="K12" s="240">
        <v>1982.5531014999999</v>
      </c>
      <c r="L12" s="240">
        <v>1985.252555</v>
      </c>
      <c r="M12" s="240">
        <v>1993.6020626</v>
      </c>
      <c r="N12" s="240">
        <v>2003.053647</v>
      </c>
      <c r="O12" s="240">
        <v>2020.6719571000001</v>
      </c>
      <c r="P12" s="240">
        <v>2027.0292085999999</v>
      </c>
      <c r="Q12" s="240">
        <v>2029.1900502999999</v>
      </c>
      <c r="R12" s="240">
        <v>2019.5426344</v>
      </c>
      <c r="S12" s="240">
        <v>2019.0195424999999</v>
      </c>
      <c r="T12" s="240">
        <v>2020.0089267999999</v>
      </c>
      <c r="U12" s="240">
        <v>2027.8285223</v>
      </c>
      <c r="V12" s="240">
        <v>2027.8545574</v>
      </c>
      <c r="W12" s="240">
        <v>2025.4047671999999</v>
      </c>
      <c r="X12" s="240">
        <v>2014.6724664999999</v>
      </c>
      <c r="Y12" s="240">
        <v>2011.6260396</v>
      </c>
      <c r="Z12" s="240">
        <v>2010.4588014000001</v>
      </c>
      <c r="AA12" s="240">
        <v>2014.2115828000001</v>
      </c>
      <c r="AB12" s="240">
        <v>2014.5220984</v>
      </c>
      <c r="AC12" s="240">
        <v>2014.4311794</v>
      </c>
      <c r="AD12" s="240">
        <v>2013.5504558</v>
      </c>
      <c r="AE12" s="240">
        <v>2012.9479448</v>
      </c>
      <c r="AF12" s="240">
        <v>2012.2352765000001</v>
      </c>
      <c r="AG12" s="240">
        <v>2011.6356521</v>
      </c>
      <c r="AH12" s="240">
        <v>2010.5352683999999</v>
      </c>
      <c r="AI12" s="240">
        <v>2009.1573266</v>
      </c>
      <c r="AJ12" s="240">
        <v>2002.9050603000001</v>
      </c>
      <c r="AK12" s="240">
        <v>2004.4195769999999</v>
      </c>
      <c r="AL12" s="240">
        <v>2009.1041104000001</v>
      </c>
      <c r="AM12" s="240">
        <v>2021.5881122999999</v>
      </c>
      <c r="AN12" s="240">
        <v>2029.1405901999999</v>
      </c>
      <c r="AO12" s="240">
        <v>2036.3909957999999</v>
      </c>
      <c r="AP12" s="240">
        <v>2044.3981670999999</v>
      </c>
      <c r="AQ12" s="240">
        <v>2050.2503000000002</v>
      </c>
      <c r="AR12" s="240">
        <v>2055.0062324</v>
      </c>
      <c r="AS12" s="240">
        <v>2055.7195925000001</v>
      </c>
      <c r="AT12" s="240">
        <v>2060.4929026</v>
      </c>
      <c r="AU12" s="240">
        <v>2066.3797911000001</v>
      </c>
      <c r="AV12" s="240">
        <v>2075.7281498000002</v>
      </c>
      <c r="AW12" s="240">
        <v>2082.0812758000002</v>
      </c>
      <c r="AX12" s="240">
        <v>2087.7870612000002</v>
      </c>
      <c r="AY12" s="240">
        <v>2089.6267106999999</v>
      </c>
      <c r="AZ12" s="240">
        <v>2096.4519110000001</v>
      </c>
      <c r="BA12" s="240">
        <v>2105.0438669999999</v>
      </c>
      <c r="BB12" s="240">
        <v>2118.772594</v>
      </c>
      <c r="BC12" s="240">
        <v>2128.3705497999999</v>
      </c>
      <c r="BD12" s="240">
        <v>2137.2077497</v>
      </c>
      <c r="BE12" s="240">
        <v>2145.0479142999998</v>
      </c>
      <c r="BF12" s="240">
        <v>2152.5408121999999</v>
      </c>
      <c r="BG12" s="240">
        <v>2159.4501638000002</v>
      </c>
      <c r="BH12" s="240">
        <v>2165.0660472999998</v>
      </c>
      <c r="BI12" s="240">
        <v>2171.3407480999999</v>
      </c>
      <c r="BJ12" s="333">
        <v>2177.5639999999999</v>
      </c>
      <c r="BK12" s="333">
        <v>2183.6840000000002</v>
      </c>
      <c r="BL12" s="333">
        <v>2189.8449999999998</v>
      </c>
      <c r="BM12" s="333">
        <v>2195.9940000000001</v>
      </c>
      <c r="BN12" s="333">
        <v>2202.1680000000001</v>
      </c>
      <c r="BO12" s="333">
        <v>2208.2660000000001</v>
      </c>
      <c r="BP12" s="333">
        <v>2214.3249999999998</v>
      </c>
      <c r="BQ12" s="333">
        <v>2220.65</v>
      </c>
      <c r="BR12" s="333">
        <v>2226.402</v>
      </c>
      <c r="BS12" s="333">
        <v>2231.886</v>
      </c>
      <c r="BT12" s="333">
        <v>2237.2199999999998</v>
      </c>
      <c r="BU12" s="333">
        <v>2242.0819999999999</v>
      </c>
      <c r="BV12" s="333">
        <v>2246.5889999999999</v>
      </c>
    </row>
    <row r="13" spans="1:74" ht="11.1" customHeight="1" x14ac:dyDescent="0.2">
      <c r="A13" s="148" t="s">
        <v>888</v>
      </c>
      <c r="B13" s="210" t="s">
        <v>573</v>
      </c>
      <c r="C13" s="240">
        <v>1001.7815151999999</v>
      </c>
      <c r="D13" s="240">
        <v>1003.3099284</v>
      </c>
      <c r="E13" s="240">
        <v>1005.754326</v>
      </c>
      <c r="F13" s="240">
        <v>1009.8569680000001</v>
      </c>
      <c r="G13" s="240">
        <v>1013.5766388</v>
      </c>
      <c r="H13" s="240">
        <v>1017.6555987</v>
      </c>
      <c r="I13" s="240">
        <v>1023.0206171</v>
      </c>
      <c r="J13" s="240">
        <v>1027.1230780000001</v>
      </c>
      <c r="K13" s="240">
        <v>1030.8897506999999</v>
      </c>
      <c r="L13" s="240">
        <v>1034.1129126000001</v>
      </c>
      <c r="M13" s="240">
        <v>1037.3638011999999</v>
      </c>
      <c r="N13" s="240">
        <v>1040.4346937</v>
      </c>
      <c r="O13" s="240">
        <v>1043.3891458999999</v>
      </c>
      <c r="P13" s="240">
        <v>1046.0523794999999</v>
      </c>
      <c r="Q13" s="240">
        <v>1048.4879501999999</v>
      </c>
      <c r="R13" s="240">
        <v>1051.059886</v>
      </c>
      <c r="S13" s="240">
        <v>1052.7671101999999</v>
      </c>
      <c r="T13" s="240">
        <v>1053.9736507</v>
      </c>
      <c r="U13" s="240">
        <v>1053.8667432</v>
      </c>
      <c r="V13" s="240">
        <v>1054.6814893999999</v>
      </c>
      <c r="W13" s="240">
        <v>1055.6051252</v>
      </c>
      <c r="X13" s="240">
        <v>1056.6918811999999</v>
      </c>
      <c r="Y13" s="240">
        <v>1057.7926227999999</v>
      </c>
      <c r="Z13" s="240">
        <v>1058.9615808999999</v>
      </c>
      <c r="AA13" s="240">
        <v>1060.2353828</v>
      </c>
      <c r="AB13" s="240">
        <v>1061.513303</v>
      </c>
      <c r="AC13" s="240">
        <v>1062.8319690000001</v>
      </c>
      <c r="AD13" s="240">
        <v>1063.0457601999999</v>
      </c>
      <c r="AE13" s="240">
        <v>1065.3051330999999</v>
      </c>
      <c r="AF13" s="240">
        <v>1068.4644671000001</v>
      </c>
      <c r="AG13" s="240">
        <v>1075.079469</v>
      </c>
      <c r="AH13" s="240">
        <v>1078.1219454</v>
      </c>
      <c r="AI13" s="240">
        <v>1080.1476031</v>
      </c>
      <c r="AJ13" s="240">
        <v>1079.2161607999999</v>
      </c>
      <c r="AK13" s="240">
        <v>1080.6633916000001</v>
      </c>
      <c r="AL13" s="240">
        <v>1082.5490144</v>
      </c>
      <c r="AM13" s="240">
        <v>1085.0651766999999</v>
      </c>
      <c r="AN13" s="240">
        <v>1087.6834729</v>
      </c>
      <c r="AO13" s="240">
        <v>1090.5960504</v>
      </c>
      <c r="AP13" s="240">
        <v>1093.0833663000001</v>
      </c>
      <c r="AQ13" s="240">
        <v>1097.1241639</v>
      </c>
      <c r="AR13" s="240">
        <v>1101.9989000999999</v>
      </c>
      <c r="AS13" s="240">
        <v>1110.3426363999999</v>
      </c>
      <c r="AT13" s="240">
        <v>1114.9089538000001</v>
      </c>
      <c r="AU13" s="240">
        <v>1118.3329137999999</v>
      </c>
      <c r="AV13" s="240">
        <v>1118.9706630000001</v>
      </c>
      <c r="AW13" s="240">
        <v>1121.3427981</v>
      </c>
      <c r="AX13" s="240">
        <v>1123.8054658999999</v>
      </c>
      <c r="AY13" s="240">
        <v>1125.6074077000001</v>
      </c>
      <c r="AZ13" s="240">
        <v>1128.8145846</v>
      </c>
      <c r="BA13" s="240">
        <v>1132.6757379000001</v>
      </c>
      <c r="BB13" s="240">
        <v>1138.3782669</v>
      </c>
      <c r="BC13" s="240">
        <v>1142.6568236000001</v>
      </c>
      <c r="BD13" s="240">
        <v>1146.6988074000001</v>
      </c>
      <c r="BE13" s="240">
        <v>1150.6446258999999</v>
      </c>
      <c r="BF13" s="240">
        <v>1154.108158</v>
      </c>
      <c r="BG13" s="240">
        <v>1157.2298112999999</v>
      </c>
      <c r="BH13" s="240">
        <v>1159.4324762000001</v>
      </c>
      <c r="BI13" s="240">
        <v>1162.3032042</v>
      </c>
      <c r="BJ13" s="333">
        <v>1165.2650000000001</v>
      </c>
      <c r="BK13" s="333">
        <v>1168.319</v>
      </c>
      <c r="BL13" s="333">
        <v>1171.461</v>
      </c>
      <c r="BM13" s="333">
        <v>1174.694</v>
      </c>
      <c r="BN13" s="333">
        <v>1178.1110000000001</v>
      </c>
      <c r="BO13" s="333">
        <v>1181.453</v>
      </c>
      <c r="BP13" s="333">
        <v>1184.8150000000001</v>
      </c>
      <c r="BQ13" s="333">
        <v>1188.5319999999999</v>
      </c>
      <c r="BR13" s="333">
        <v>1191.68</v>
      </c>
      <c r="BS13" s="333">
        <v>1194.595</v>
      </c>
      <c r="BT13" s="333">
        <v>1197.1780000000001</v>
      </c>
      <c r="BU13" s="333">
        <v>1199.701</v>
      </c>
      <c r="BV13" s="333">
        <v>1202.0650000000001</v>
      </c>
    </row>
    <row r="14" spans="1:74" ht="11.1" customHeight="1" x14ac:dyDescent="0.2">
      <c r="A14" s="148" t="s">
        <v>889</v>
      </c>
      <c r="B14" s="210" t="s">
        <v>574</v>
      </c>
      <c r="C14" s="240">
        <v>2838.3511109000001</v>
      </c>
      <c r="D14" s="240">
        <v>2842.0028508999999</v>
      </c>
      <c r="E14" s="240">
        <v>2850.5160145</v>
      </c>
      <c r="F14" s="240">
        <v>2869.7386330999998</v>
      </c>
      <c r="G14" s="240">
        <v>2883.5886203</v>
      </c>
      <c r="H14" s="240">
        <v>2897.9140072999999</v>
      </c>
      <c r="I14" s="240">
        <v>2918.3827842999999</v>
      </c>
      <c r="J14" s="240">
        <v>2929.4079787999999</v>
      </c>
      <c r="K14" s="240">
        <v>2936.6575809000001</v>
      </c>
      <c r="L14" s="240">
        <v>2928.3513146</v>
      </c>
      <c r="M14" s="240">
        <v>2936.8849387</v>
      </c>
      <c r="N14" s="240">
        <v>2950.4781773</v>
      </c>
      <c r="O14" s="240">
        <v>2978.2806939000002</v>
      </c>
      <c r="P14" s="240">
        <v>2995.1309139999998</v>
      </c>
      <c r="Q14" s="240">
        <v>3010.1785011000002</v>
      </c>
      <c r="R14" s="240">
        <v>3026.4151158</v>
      </c>
      <c r="S14" s="240">
        <v>3035.6136913999999</v>
      </c>
      <c r="T14" s="240">
        <v>3040.7658885000001</v>
      </c>
      <c r="U14" s="240">
        <v>3034.7042041</v>
      </c>
      <c r="V14" s="240">
        <v>3037.1392713</v>
      </c>
      <c r="W14" s="240">
        <v>3040.9035872999998</v>
      </c>
      <c r="X14" s="240">
        <v>3044.5015426</v>
      </c>
      <c r="Y14" s="240">
        <v>3052.0460629999998</v>
      </c>
      <c r="Z14" s="240">
        <v>3062.0415391000001</v>
      </c>
      <c r="AA14" s="240">
        <v>3079.9268573999998</v>
      </c>
      <c r="AB14" s="240">
        <v>3090.7450800000001</v>
      </c>
      <c r="AC14" s="240">
        <v>3099.9350935000002</v>
      </c>
      <c r="AD14" s="240">
        <v>3105.1397877999998</v>
      </c>
      <c r="AE14" s="240">
        <v>3112.8412155000001</v>
      </c>
      <c r="AF14" s="240">
        <v>3120.6822665</v>
      </c>
      <c r="AG14" s="240">
        <v>3128.2797694000001</v>
      </c>
      <c r="AH14" s="240">
        <v>3136.6874456999999</v>
      </c>
      <c r="AI14" s="240">
        <v>3145.5221237999999</v>
      </c>
      <c r="AJ14" s="240">
        <v>3158.2494582999998</v>
      </c>
      <c r="AK14" s="240">
        <v>3165.3388992999999</v>
      </c>
      <c r="AL14" s="240">
        <v>3170.2561013</v>
      </c>
      <c r="AM14" s="240">
        <v>3163.5990170999999</v>
      </c>
      <c r="AN14" s="240">
        <v>3171.2232764</v>
      </c>
      <c r="AO14" s="240">
        <v>3183.7268319</v>
      </c>
      <c r="AP14" s="240">
        <v>3212.6946102000002</v>
      </c>
      <c r="AQ14" s="240">
        <v>3226.2680635000002</v>
      </c>
      <c r="AR14" s="240">
        <v>3236.0321183000001</v>
      </c>
      <c r="AS14" s="240">
        <v>3236.0578184000001</v>
      </c>
      <c r="AT14" s="240">
        <v>3242.6497933000001</v>
      </c>
      <c r="AU14" s="240">
        <v>3249.8790868000001</v>
      </c>
      <c r="AV14" s="240">
        <v>3259.4764958000001</v>
      </c>
      <c r="AW14" s="240">
        <v>3266.6823287000002</v>
      </c>
      <c r="AX14" s="240">
        <v>3273.2273823999999</v>
      </c>
      <c r="AY14" s="240">
        <v>3275.4793341999998</v>
      </c>
      <c r="AZ14" s="240">
        <v>3283.4270714999998</v>
      </c>
      <c r="BA14" s="240">
        <v>3293.4382715000002</v>
      </c>
      <c r="BB14" s="240">
        <v>3309.1136922999999</v>
      </c>
      <c r="BC14" s="240">
        <v>3320.5512494</v>
      </c>
      <c r="BD14" s="240">
        <v>3331.3517007999999</v>
      </c>
      <c r="BE14" s="240">
        <v>3341.4013095</v>
      </c>
      <c r="BF14" s="240">
        <v>3351.0128521000001</v>
      </c>
      <c r="BG14" s="240">
        <v>3360.0725917999998</v>
      </c>
      <c r="BH14" s="240">
        <v>3367.9461655999999</v>
      </c>
      <c r="BI14" s="240">
        <v>3376.3780713000001</v>
      </c>
      <c r="BJ14" s="333">
        <v>3384.7339999999999</v>
      </c>
      <c r="BK14" s="333">
        <v>3392.335</v>
      </c>
      <c r="BL14" s="333">
        <v>3401.0479999999998</v>
      </c>
      <c r="BM14" s="333">
        <v>3410.194</v>
      </c>
      <c r="BN14" s="333">
        <v>3420.8679999999999</v>
      </c>
      <c r="BO14" s="333">
        <v>3430.0610000000001</v>
      </c>
      <c r="BP14" s="333">
        <v>3438.8679999999999</v>
      </c>
      <c r="BQ14" s="333">
        <v>3446.9650000000001</v>
      </c>
      <c r="BR14" s="333">
        <v>3455.241</v>
      </c>
      <c r="BS14" s="333">
        <v>3463.3710000000001</v>
      </c>
      <c r="BT14" s="333">
        <v>3471.837</v>
      </c>
      <c r="BU14" s="333">
        <v>3479.317</v>
      </c>
      <c r="BV14" s="333">
        <v>3486.2930000000001</v>
      </c>
    </row>
    <row r="15" spans="1:74" ht="11.1" customHeight="1" x14ac:dyDescent="0.2">
      <c r="A15" s="148"/>
      <c r="B15" s="168" t="s">
        <v>1214</v>
      </c>
      <c r="C15" s="245"/>
      <c r="D15" s="245"/>
      <c r="E15" s="245"/>
      <c r="F15" s="245"/>
      <c r="G15" s="245"/>
      <c r="H15" s="245"/>
      <c r="I15" s="245"/>
      <c r="J15" s="245"/>
      <c r="K15" s="245"/>
      <c r="L15" s="245"/>
      <c r="M15" s="245"/>
      <c r="N15" s="245"/>
      <c r="O15" s="245"/>
      <c r="P15" s="245"/>
      <c r="Q15" s="245"/>
      <c r="R15" s="245"/>
      <c r="S15" s="245"/>
      <c r="T15" s="245"/>
      <c r="U15" s="245"/>
      <c r="V15" s="245"/>
      <c r="W15" s="245"/>
      <c r="X15" s="245"/>
      <c r="Y15" s="245"/>
      <c r="Z15" s="245"/>
      <c r="AA15" s="245"/>
      <c r="AB15" s="245"/>
      <c r="AC15" s="245"/>
      <c r="AD15" s="245"/>
      <c r="AE15" s="245"/>
      <c r="AF15" s="245"/>
      <c r="AG15" s="245"/>
      <c r="AH15" s="245"/>
      <c r="AI15" s="245"/>
      <c r="AJ15" s="245"/>
      <c r="AK15" s="245"/>
      <c r="AL15" s="245"/>
      <c r="AM15" s="245"/>
      <c r="AN15" s="245"/>
      <c r="AO15" s="245"/>
      <c r="AP15" s="245"/>
      <c r="AQ15" s="245"/>
      <c r="AR15" s="245"/>
      <c r="AS15" s="245"/>
      <c r="AT15" s="245"/>
      <c r="AU15" s="245"/>
      <c r="AV15" s="245"/>
      <c r="AW15" s="245"/>
      <c r="AX15" s="245"/>
      <c r="AY15" s="245"/>
      <c r="AZ15" s="245"/>
      <c r="BA15" s="245"/>
      <c r="BB15" s="245"/>
      <c r="BC15" s="245"/>
      <c r="BD15" s="245"/>
      <c r="BE15" s="245"/>
      <c r="BF15" s="245"/>
      <c r="BG15" s="245"/>
      <c r="BH15" s="245"/>
      <c r="BI15" s="245"/>
      <c r="BJ15" s="345"/>
      <c r="BK15" s="345"/>
      <c r="BL15" s="345"/>
      <c r="BM15" s="345"/>
      <c r="BN15" s="345"/>
      <c r="BO15" s="345"/>
      <c r="BP15" s="345"/>
      <c r="BQ15" s="345"/>
      <c r="BR15" s="345"/>
      <c r="BS15" s="345"/>
      <c r="BT15" s="345"/>
      <c r="BU15" s="345"/>
      <c r="BV15" s="345"/>
    </row>
    <row r="16" spans="1:74" ht="11.1" customHeight="1" x14ac:dyDescent="0.2">
      <c r="A16" s="148" t="s">
        <v>890</v>
      </c>
      <c r="B16" s="210" t="s">
        <v>567</v>
      </c>
      <c r="C16" s="258">
        <v>99.062012779</v>
      </c>
      <c r="D16" s="258">
        <v>98.977130947999996</v>
      </c>
      <c r="E16" s="258">
        <v>99.015550708999996</v>
      </c>
      <c r="F16" s="258">
        <v>99.431759829000001</v>
      </c>
      <c r="G16" s="258">
        <v>99.525916949000006</v>
      </c>
      <c r="H16" s="258">
        <v>99.552509835999999</v>
      </c>
      <c r="I16" s="258">
        <v>99.421329942</v>
      </c>
      <c r="J16" s="258">
        <v>99.380450773000007</v>
      </c>
      <c r="K16" s="258">
        <v>99.339663780999999</v>
      </c>
      <c r="L16" s="258">
        <v>99.410121036000007</v>
      </c>
      <c r="M16" s="258">
        <v>99.286154346999993</v>
      </c>
      <c r="N16" s="258">
        <v>99.078915781999996</v>
      </c>
      <c r="O16" s="258">
        <v>98.581418377000006</v>
      </c>
      <c r="P16" s="258">
        <v>98.362876287000006</v>
      </c>
      <c r="Q16" s="258">
        <v>98.216302548000002</v>
      </c>
      <c r="R16" s="258">
        <v>98.245013239000002</v>
      </c>
      <c r="S16" s="258">
        <v>98.164889138999996</v>
      </c>
      <c r="T16" s="258">
        <v>98.079246326000003</v>
      </c>
      <c r="U16" s="258">
        <v>98.069184272000001</v>
      </c>
      <c r="V16" s="258">
        <v>97.911679436</v>
      </c>
      <c r="W16" s="258">
        <v>97.687831286000005</v>
      </c>
      <c r="X16" s="258">
        <v>97.224837973999996</v>
      </c>
      <c r="Y16" s="258">
        <v>96.997904585000001</v>
      </c>
      <c r="Z16" s="258">
        <v>96.834229269000005</v>
      </c>
      <c r="AA16" s="258">
        <v>96.873842898999996</v>
      </c>
      <c r="AB16" s="258">
        <v>96.731660577</v>
      </c>
      <c r="AC16" s="258">
        <v>96.547713174999998</v>
      </c>
      <c r="AD16" s="258">
        <v>96.149817519999999</v>
      </c>
      <c r="AE16" s="258">
        <v>96.011477338000006</v>
      </c>
      <c r="AF16" s="258">
        <v>95.960509455999997</v>
      </c>
      <c r="AG16" s="258">
        <v>96.085344708999997</v>
      </c>
      <c r="AH16" s="258">
        <v>96.142798299000006</v>
      </c>
      <c r="AI16" s="258">
        <v>96.221301060000002</v>
      </c>
      <c r="AJ16" s="258">
        <v>96.338976189999997</v>
      </c>
      <c r="AK16" s="258">
        <v>96.445984898000006</v>
      </c>
      <c r="AL16" s="258">
        <v>96.560450380000006</v>
      </c>
      <c r="AM16" s="258">
        <v>96.689957356999997</v>
      </c>
      <c r="AN16" s="258">
        <v>96.813647846999999</v>
      </c>
      <c r="AO16" s="258">
        <v>96.939106570999996</v>
      </c>
      <c r="AP16" s="258">
        <v>97.190202525999993</v>
      </c>
      <c r="AQ16" s="258">
        <v>97.226295969999995</v>
      </c>
      <c r="AR16" s="258">
        <v>97.171255900000006</v>
      </c>
      <c r="AS16" s="258">
        <v>96.584769965999996</v>
      </c>
      <c r="AT16" s="258">
        <v>96.677697131000002</v>
      </c>
      <c r="AU16" s="258">
        <v>97.009725044999996</v>
      </c>
      <c r="AV16" s="258">
        <v>98.114211698999995</v>
      </c>
      <c r="AW16" s="258">
        <v>98.524422616999999</v>
      </c>
      <c r="AX16" s="258">
        <v>98.773715789999997</v>
      </c>
      <c r="AY16" s="258">
        <v>98.623941771999995</v>
      </c>
      <c r="AZ16" s="258">
        <v>98.730011539000003</v>
      </c>
      <c r="BA16" s="258">
        <v>98.853775647000006</v>
      </c>
      <c r="BB16" s="258">
        <v>98.990587796</v>
      </c>
      <c r="BC16" s="258">
        <v>99.153225305999996</v>
      </c>
      <c r="BD16" s="258">
        <v>99.337041880000001</v>
      </c>
      <c r="BE16" s="258">
        <v>99.577546752999993</v>
      </c>
      <c r="BF16" s="258">
        <v>99.777089527000001</v>
      </c>
      <c r="BG16" s="258">
        <v>99.971179437999993</v>
      </c>
      <c r="BH16" s="258">
        <v>100.17727250999999</v>
      </c>
      <c r="BI16" s="258">
        <v>100.34736468</v>
      </c>
      <c r="BJ16" s="346">
        <v>100.49890000000001</v>
      </c>
      <c r="BK16" s="346">
        <v>100.58750000000001</v>
      </c>
      <c r="BL16" s="346">
        <v>100.7353</v>
      </c>
      <c r="BM16" s="346">
        <v>100.8978</v>
      </c>
      <c r="BN16" s="346">
        <v>101.08620000000001</v>
      </c>
      <c r="BO16" s="346">
        <v>101.2698</v>
      </c>
      <c r="BP16" s="346">
        <v>101.4597</v>
      </c>
      <c r="BQ16" s="346">
        <v>101.6944</v>
      </c>
      <c r="BR16" s="346">
        <v>101.8682</v>
      </c>
      <c r="BS16" s="346">
        <v>102.01949999999999</v>
      </c>
      <c r="BT16" s="346">
        <v>102.1421</v>
      </c>
      <c r="BU16" s="346">
        <v>102.2533</v>
      </c>
      <c r="BV16" s="346">
        <v>102.3467</v>
      </c>
    </row>
    <row r="17" spans="1:74" ht="11.1" customHeight="1" x14ac:dyDescent="0.2">
      <c r="A17" s="148" t="s">
        <v>891</v>
      </c>
      <c r="B17" s="210" t="s">
        <v>600</v>
      </c>
      <c r="C17" s="258">
        <v>99.166326772000005</v>
      </c>
      <c r="D17" s="258">
        <v>99.109951202000005</v>
      </c>
      <c r="E17" s="258">
        <v>99.205903250999995</v>
      </c>
      <c r="F17" s="258">
        <v>99.759755777999999</v>
      </c>
      <c r="G17" s="258">
        <v>99.931183422000004</v>
      </c>
      <c r="H17" s="258">
        <v>100.02575904</v>
      </c>
      <c r="I17" s="258">
        <v>99.970725255999994</v>
      </c>
      <c r="J17" s="258">
        <v>99.966164864000007</v>
      </c>
      <c r="K17" s="258">
        <v>99.939320484000007</v>
      </c>
      <c r="L17" s="258">
        <v>99.976529322999994</v>
      </c>
      <c r="M17" s="258">
        <v>99.840364062000006</v>
      </c>
      <c r="N17" s="258">
        <v>99.617161908</v>
      </c>
      <c r="O17" s="258">
        <v>99.115310957999995</v>
      </c>
      <c r="P17" s="258">
        <v>98.861743946000004</v>
      </c>
      <c r="Q17" s="258">
        <v>98.664848968000001</v>
      </c>
      <c r="R17" s="258">
        <v>98.557997732999993</v>
      </c>
      <c r="S17" s="258">
        <v>98.449418041000001</v>
      </c>
      <c r="T17" s="258">
        <v>98.372481601000004</v>
      </c>
      <c r="U17" s="258">
        <v>98.485081510000001</v>
      </c>
      <c r="V17" s="258">
        <v>98.353011753000004</v>
      </c>
      <c r="W17" s="258">
        <v>98.134165425000006</v>
      </c>
      <c r="X17" s="258">
        <v>97.593062787999997</v>
      </c>
      <c r="Y17" s="258">
        <v>97.377273123999998</v>
      </c>
      <c r="Z17" s="258">
        <v>97.251316696000004</v>
      </c>
      <c r="AA17" s="258">
        <v>97.447840933999998</v>
      </c>
      <c r="AB17" s="258">
        <v>97.327065399999995</v>
      </c>
      <c r="AC17" s="258">
        <v>97.121637526000001</v>
      </c>
      <c r="AD17" s="258">
        <v>96.587558705999996</v>
      </c>
      <c r="AE17" s="258">
        <v>96.395825106999993</v>
      </c>
      <c r="AF17" s="258">
        <v>96.302438121999998</v>
      </c>
      <c r="AG17" s="258">
        <v>96.392200173999996</v>
      </c>
      <c r="AH17" s="258">
        <v>96.431904599999996</v>
      </c>
      <c r="AI17" s="258">
        <v>96.506353824000001</v>
      </c>
      <c r="AJ17" s="258">
        <v>96.675273723999993</v>
      </c>
      <c r="AK17" s="258">
        <v>96.774418130000001</v>
      </c>
      <c r="AL17" s="258">
        <v>96.863512924000005</v>
      </c>
      <c r="AM17" s="258">
        <v>96.884694959000001</v>
      </c>
      <c r="AN17" s="258">
        <v>96.997087884999999</v>
      </c>
      <c r="AO17" s="258">
        <v>97.142828558000005</v>
      </c>
      <c r="AP17" s="258">
        <v>97.545323054999997</v>
      </c>
      <c r="AQ17" s="258">
        <v>97.590204661000001</v>
      </c>
      <c r="AR17" s="258">
        <v>97.500879454</v>
      </c>
      <c r="AS17" s="258">
        <v>96.898898712999994</v>
      </c>
      <c r="AT17" s="258">
        <v>96.824996420000005</v>
      </c>
      <c r="AU17" s="258">
        <v>96.900723853000002</v>
      </c>
      <c r="AV17" s="258">
        <v>97.374990882999995</v>
      </c>
      <c r="AW17" s="258">
        <v>97.563295366999995</v>
      </c>
      <c r="AX17" s="258">
        <v>97.714547175000007</v>
      </c>
      <c r="AY17" s="258">
        <v>97.774706327000004</v>
      </c>
      <c r="AZ17" s="258">
        <v>97.892382768999994</v>
      </c>
      <c r="BA17" s="258">
        <v>98.013536521999995</v>
      </c>
      <c r="BB17" s="258">
        <v>98.143464238000007</v>
      </c>
      <c r="BC17" s="258">
        <v>98.267600119999997</v>
      </c>
      <c r="BD17" s="258">
        <v>98.391240822</v>
      </c>
      <c r="BE17" s="258">
        <v>98.475931349999996</v>
      </c>
      <c r="BF17" s="258">
        <v>98.627422937000006</v>
      </c>
      <c r="BG17" s="258">
        <v>98.807260589999999</v>
      </c>
      <c r="BH17" s="258">
        <v>99.070972268999995</v>
      </c>
      <c r="BI17" s="258">
        <v>99.265856081999999</v>
      </c>
      <c r="BJ17" s="346">
        <v>99.44744</v>
      </c>
      <c r="BK17" s="346">
        <v>99.585380000000001</v>
      </c>
      <c r="BL17" s="346">
        <v>99.763120000000001</v>
      </c>
      <c r="BM17" s="346">
        <v>99.950320000000005</v>
      </c>
      <c r="BN17" s="346">
        <v>100.1482</v>
      </c>
      <c r="BO17" s="346">
        <v>100.35339999999999</v>
      </c>
      <c r="BP17" s="346">
        <v>100.5671</v>
      </c>
      <c r="BQ17" s="346">
        <v>100.8295</v>
      </c>
      <c r="BR17" s="346">
        <v>101.0301</v>
      </c>
      <c r="BS17" s="346">
        <v>101.20910000000001</v>
      </c>
      <c r="BT17" s="346">
        <v>101.3579</v>
      </c>
      <c r="BU17" s="346">
        <v>101.50020000000001</v>
      </c>
      <c r="BV17" s="346">
        <v>101.62730000000001</v>
      </c>
    </row>
    <row r="18" spans="1:74" ht="11.1" customHeight="1" x14ac:dyDescent="0.2">
      <c r="A18" s="148" t="s">
        <v>892</v>
      </c>
      <c r="B18" s="210" t="s">
        <v>568</v>
      </c>
      <c r="C18" s="258">
        <v>102.0736988</v>
      </c>
      <c r="D18" s="258">
        <v>102.26579590999999</v>
      </c>
      <c r="E18" s="258">
        <v>102.61904235999999</v>
      </c>
      <c r="F18" s="258">
        <v>103.48147152</v>
      </c>
      <c r="G18" s="258">
        <v>103.89599163</v>
      </c>
      <c r="H18" s="258">
        <v>104.21063607000001</v>
      </c>
      <c r="I18" s="258">
        <v>104.32228621</v>
      </c>
      <c r="J18" s="258">
        <v>104.51451824999999</v>
      </c>
      <c r="K18" s="258">
        <v>104.68421357</v>
      </c>
      <c r="L18" s="258">
        <v>104.97969276000001</v>
      </c>
      <c r="M18" s="258">
        <v>104.9930742</v>
      </c>
      <c r="N18" s="258">
        <v>104.87267849</v>
      </c>
      <c r="O18" s="258">
        <v>104.35579968</v>
      </c>
      <c r="P18" s="258">
        <v>104.16487909999999</v>
      </c>
      <c r="Q18" s="258">
        <v>104.03721082</v>
      </c>
      <c r="R18" s="258">
        <v>104.00262511</v>
      </c>
      <c r="S18" s="258">
        <v>103.97908871</v>
      </c>
      <c r="T18" s="258">
        <v>103.9964319</v>
      </c>
      <c r="U18" s="258">
        <v>104.23685804</v>
      </c>
      <c r="V18" s="258">
        <v>104.19930788000001</v>
      </c>
      <c r="W18" s="258">
        <v>104.06598477</v>
      </c>
      <c r="X18" s="258">
        <v>103.60056253</v>
      </c>
      <c r="Y18" s="258">
        <v>103.45293820000001</v>
      </c>
      <c r="Z18" s="258">
        <v>103.38678559</v>
      </c>
      <c r="AA18" s="258">
        <v>103.58595428</v>
      </c>
      <c r="AB18" s="258">
        <v>103.54485793000001</v>
      </c>
      <c r="AC18" s="258">
        <v>103.4473461</v>
      </c>
      <c r="AD18" s="258">
        <v>103.12770783000001</v>
      </c>
      <c r="AE18" s="258">
        <v>103.04164831999999</v>
      </c>
      <c r="AF18" s="258">
        <v>103.02345658</v>
      </c>
      <c r="AG18" s="258">
        <v>103.10220237999999</v>
      </c>
      <c r="AH18" s="258">
        <v>103.19794386</v>
      </c>
      <c r="AI18" s="258">
        <v>103.33975078</v>
      </c>
      <c r="AJ18" s="258">
        <v>103.59977472</v>
      </c>
      <c r="AK18" s="258">
        <v>103.77959887999999</v>
      </c>
      <c r="AL18" s="258">
        <v>103.95137481</v>
      </c>
      <c r="AM18" s="258">
        <v>104.04265927</v>
      </c>
      <c r="AN18" s="258">
        <v>104.25267122</v>
      </c>
      <c r="AO18" s="258">
        <v>104.50896739</v>
      </c>
      <c r="AP18" s="258">
        <v>105.12506539</v>
      </c>
      <c r="AQ18" s="258">
        <v>105.23879182</v>
      </c>
      <c r="AR18" s="258">
        <v>105.16366427</v>
      </c>
      <c r="AS18" s="258">
        <v>104.28535707</v>
      </c>
      <c r="AT18" s="258">
        <v>104.29326583</v>
      </c>
      <c r="AU18" s="258">
        <v>104.57306487</v>
      </c>
      <c r="AV18" s="258">
        <v>105.69085156</v>
      </c>
      <c r="AW18" s="258">
        <v>106.08985813</v>
      </c>
      <c r="AX18" s="258">
        <v>106.33618195</v>
      </c>
      <c r="AY18" s="258">
        <v>106.18177269</v>
      </c>
      <c r="AZ18" s="258">
        <v>106.30876876000001</v>
      </c>
      <c r="BA18" s="258">
        <v>106.46911984</v>
      </c>
      <c r="BB18" s="258">
        <v>106.70391772000001</v>
      </c>
      <c r="BC18" s="258">
        <v>106.90015996</v>
      </c>
      <c r="BD18" s="258">
        <v>107.09893837</v>
      </c>
      <c r="BE18" s="258">
        <v>107.24904042999999</v>
      </c>
      <c r="BF18" s="258">
        <v>107.49130054</v>
      </c>
      <c r="BG18" s="258">
        <v>107.7745062</v>
      </c>
      <c r="BH18" s="258">
        <v>108.18518438</v>
      </c>
      <c r="BI18" s="258">
        <v>108.48538589</v>
      </c>
      <c r="BJ18" s="346">
        <v>108.7616</v>
      </c>
      <c r="BK18" s="346">
        <v>108.949</v>
      </c>
      <c r="BL18" s="346">
        <v>109.226</v>
      </c>
      <c r="BM18" s="346">
        <v>109.5279</v>
      </c>
      <c r="BN18" s="346">
        <v>109.9314</v>
      </c>
      <c r="BO18" s="346">
        <v>110.2252</v>
      </c>
      <c r="BP18" s="346">
        <v>110.48609999999999</v>
      </c>
      <c r="BQ18" s="346">
        <v>110.66079999999999</v>
      </c>
      <c r="BR18" s="346">
        <v>110.8959</v>
      </c>
      <c r="BS18" s="346">
        <v>111.13800000000001</v>
      </c>
      <c r="BT18" s="346">
        <v>111.43729999999999</v>
      </c>
      <c r="BU18" s="346">
        <v>111.6561</v>
      </c>
      <c r="BV18" s="346">
        <v>111.8445</v>
      </c>
    </row>
    <row r="19" spans="1:74" ht="11.1" customHeight="1" x14ac:dyDescent="0.2">
      <c r="A19" s="148" t="s">
        <v>893</v>
      </c>
      <c r="B19" s="210" t="s">
        <v>569</v>
      </c>
      <c r="C19" s="258">
        <v>101.16181329</v>
      </c>
      <c r="D19" s="258">
        <v>101.25883551</v>
      </c>
      <c r="E19" s="258">
        <v>101.51038353</v>
      </c>
      <c r="F19" s="258">
        <v>102.23993088</v>
      </c>
      <c r="G19" s="258">
        <v>102.55792536</v>
      </c>
      <c r="H19" s="258">
        <v>102.78784048999999</v>
      </c>
      <c r="I19" s="258">
        <v>102.84767291</v>
      </c>
      <c r="J19" s="258">
        <v>102.96293188</v>
      </c>
      <c r="K19" s="258">
        <v>103.05161403</v>
      </c>
      <c r="L19" s="258">
        <v>103.23494237</v>
      </c>
      <c r="M19" s="258">
        <v>103.17955361</v>
      </c>
      <c r="N19" s="258">
        <v>103.00667077</v>
      </c>
      <c r="O19" s="258">
        <v>102.5095968</v>
      </c>
      <c r="P19" s="258">
        <v>102.25674857999999</v>
      </c>
      <c r="Q19" s="258">
        <v>102.04142906</v>
      </c>
      <c r="R19" s="258">
        <v>101.85947406</v>
      </c>
      <c r="S19" s="258">
        <v>101.72233506000001</v>
      </c>
      <c r="T19" s="258">
        <v>101.6258479</v>
      </c>
      <c r="U19" s="258">
        <v>101.69890030000001</v>
      </c>
      <c r="V19" s="258">
        <v>101.58705101</v>
      </c>
      <c r="W19" s="258">
        <v>101.41918775000001</v>
      </c>
      <c r="X19" s="258">
        <v>101.03029037</v>
      </c>
      <c r="Y19" s="258">
        <v>100.87416429</v>
      </c>
      <c r="Z19" s="258">
        <v>100.78578933999999</v>
      </c>
      <c r="AA19" s="258">
        <v>100.95918782</v>
      </c>
      <c r="AB19" s="258">
        <v>100.86079846</v>
      </c>
      <c r="AC19" s="258">
        <v>100.68464354</v>
      </c>
      <c r="AD19" s="258">
        <v>100.18748814999999</v>
      </c>
      <c r="AE19" s="258">
        <v>100.03822829000001</v>
      </c>
      <c r="AF19" s="258">
        <v>99.993629057999996</v>
      </c>
      <c r="AG19" s="258">
        <v>100.15995799</v>
      </c>
      <c r="AH19" s="258">
        <v>100.24497934</v>
      </c>
      <c r="AI19" s="258">
        <v>100.35496066</v>
      </c>
      <c r="AJ19" s="258">
        <v>100.52049334</v>
      </c>
      <c r="AK19" s="258">
        <v>100.65745104</v>
      </c>
      <c r="AL19" s="258">
        <v>100.79642515</v>
      </c>
      <c r="AM19" s="258">
        <v>100.89688875</v>
      </c>
      <c r="AN19" s="258">
        <v>101.07029088</v>
      </c>
      <c r="AO19" s="258">
        <v>101.27610461</v>
      </c>
      <c r="AP19" s="258">
        <v>101.7124654</v>
      </c>
      <c r="AQ19" s="258">
        <v>101.83450076</v>
      </c>
      <c r="AR19" s="258">
        <v>101.84034615</v>
      </c>
      <c r="AS19" s="258">
        <v>101.29279431</v>
      </c>
      <c r="AT19" s="258">
        <v>101.39416518</v>
      </c>
      <c r="AU19" s="258">
        <v>101.70725152</v>
      </c>
      <c r="AV19" s="258">
        <v>102.63896121000001</v>
      </c>
      <c r="AW19" s="258">
        <v>103.07029756</v>
      </c>
      <c r="AX19" s="258">
        <v>103.40816847000001</v>
      </c>
      <c r="AY19" s="258">
        <v>103.54342733999999</v>
      </c>
      <c r="AZ19" s="258">
        <v>103.77622728999999</v>
      </c>
      <c r="BA19" s="258">
        <v>103.99742175</v>
      </c>
      <c r="BB19" s="258">
        <v>104.09701346</v>
      </c>
      <c r="BC19" s="258">
        <v>104.37749484</v>
      </c>
      <c r="BD19" s="258">
        <v>104.72886867</v>
      </c>
      <c r="BE19" s="258">
        <v>105.31964187</v>
      </c>
      <c r="BF19" s="258">
        <v>105.68642035000001</v>
      </c>
      <c r="BG19" s="258">
        <v>105.99771106</v>
      </c>
      <c r="BH19" s="258">
        <v>106.19383920999999</v>
      </c>
      <c r="BI19" s="258">
        <v>106.43891044999999</v>
      </c>
      <c r="BJ19" s="346">
        <v>106.67319999999999</v>
      </c>
      <c r="BK19" s="346">
        <v>106.8507</v>
      </c>
      <c r="BL19" s="346">
        <v>107.09820000000001</v>
      </c>
      <c r="BM19" s="346">
        <v>107.3695</v>
      </c>
      <c r="BN19" s="346">
        <v>107.69840000000001</v>
      </c>
      <c r="BO19" s="346">
        <v>107.9922</v>
      </c>
      <c r="BP19" s="346">
        <v>108.2846</v>
      </c>
      <c r="BQ19" s="346">
        <v>108.5929</v>
      </c>
      <c r="BR19" s="346">
        <v>108.8695</v>
      </c>
      <c r="BS19" s="346">
        <v>109.13160000000001</v>
      </c>
      <c r="BT19" s="346">
        <v>109.3935</v>
      </c>
      <c r="BU19" s="346">
        <v>109.61620000000001</v>
      </c>
      <c r="BV19" s="346">
        <v>109.8138</v>
      </c>
    </row>
    <row r="20" spans="1:74" ht="11.1" customHeight="1" x14ac:dyDescent="0.2">
      <c r="A20" s="148" t="s">
        <v>894</v>
      </c>
      <c r="B20" s="210" t="s">
        <v>570</v>
      </c>
      <c r="C20" s="258">
        <v>101.02141825</v>
      </c>
      <c r="D20" s="258">
        <v>101.13771767</v>
      </c>
      <c r="E20" s="258">
        <v>101.41213582</v>
      </c>
      <c r="F20" s="258">
        <v>102.15709597999999</v>
      </c>
      <c r="G20" s="258">
        <v>102.51343416</v>
      </c>
      <c r="H20" s="258">
        <v>102.79357363</v>
      </c>
      <c r="I20" s="258">
        <v>102.91582846999999</v>
      </c>
      <c r="J20" s="258">
        <v>103.10483496000001</v>
      </c>
      <c r="K20" s="258">
        <v>103.27890716</v>
      </c>
      <c r="L20" s="258">
        <v>103.55355571</v>
      </c>
      <c r="M20" s="258">
        <v>103.6111264</v>
      </c>
      <c r="N20" s="258">
        <v>103.56712984000001</v>
      </c>
      <c r="O20" s="258">
        <v>103.20639464</v>
      </c>
      <c r="P20" s="258">
        <v>103.12064214</v>
      </c>
      <c r="Q20" s="258">
        <v>103.09470095</v>
      </c>
      <c r="R20" s="258">
        <v>103.1579041</v>
      </c>
      <c r="S20" s="258">
        <v>103.22958575</v>
      </c>
      <c r="T20" s="258">
        <v>103.33907893</v>
      </c>
      <c r="U20" s="258">
        <v>103.61804103999999</v>
      </c>
      <c r="V20" s="258">
        <v>103.70441423</v>
      </c>
      <c r="W20" s="258">
        <v>103.72985591</v>
      </c>
      <c r="X20" s="258">
        <v>103.55853605999999</v>
      </c>
      <c r="Y20" s="258">
        <v>103.56398720999999</v>
      </c>
      <c r="Z20" s="258">
        <v>103.61037935</v>
      </c>
      <c r="AA20" s="258">
        <v>103.83896774999999</v>
      </c>
      <c r="AB20" s="258">
        <v>103.86130041</v>
      </c>
      <c r="AC20" s="258">
        <v>103.81863262</v>
      </c>
      <c r="AD20" s="258">
        <v>103.49249114</v>
      </c>
      <c r="AE20" s="258">
        <v>103.48367733000001</v>
      </c>
      <c r="AF20" s="258">
        <v>103.57371799000001</v>
      </c>
      <c r="AG20" s="258">
        <v>103.8721554</v>
      </c>
      <c r="AH20" s="258">
        <v>104.07774824000001</v>
      </c>
      <c r="AI20" s="258">
        <v>104.30003881</v>
      </c>
      <c r="AJ20" s="258">
        <v>104.54779402</v>
      </c>
      <c r="AK20" s="258">
        <v>104.79690485</v>
      </c>
      <c r="AL20" s="258">
        <v>105.05613823</v>
      </c>
      <c r="AM20" s="258">
        <v>105.34692964</v>
      </c>
      <c r="AN20" s="258">
        <v>105.61033148</v>
      </c>
      <c r="AO20" s="258">
        <v>105.86777925</v>
      </c>
      <c r="AP20" s="258">
        <v>106.31182378</v>
      </c>
      <c r="AQ20" s="258">
        <v>106.41295028</v>
      </c>
      <c r="AR20" s="258">
        <v>106.36370958000001</v>
      </c>
      <c r="AS20" s="258">
        <v>105.6766473</v>
      </c>
      <c r="AT20" s="258">
        <v>105.69226299</v>
      </c>
      <c r="AU20" s="258">
        <v>105.92310227</v>
      </c>
      <c r="AV20" s="258">
        <v>106.77376396</v>
      </c>
      <c r="AW20" s="258">
        <v>107.13160129000001</v>
      </c>
      <c r="AX20" s="258">
        <v>107.40121308000001</v>
      </c>
      <c r="AY20" s="258">
        <v>107.41171455</v>
      </c>
      <c r="AZ20" s="258">
        <v>107.63303886999999</v>
      </c>
      <c r="BA20" s="258">
        <v>107.89430126000001</v>
      </c>
      <c r="BB20" s="258">
        <v>108.17651601</v>
      </c>
      <c r="BC20" s="258">
        <v>108.53189379</v>
      </c>
      <c r="BD20" s="258">
        <v>108.94144892</v>
      </c>
      <c r="BE20" s="258">
        <v>109.55825534</v>
      </c>
      <c r="BF20" s="258">
        <v>109.96135966</v>
      </c>
      <c r="BG20" s="258">
        <v>110.30383585</v>
      </c>
      <c r="BH20" s="258">
        <v>110.53429833</v>
      </c>
      <c r="BI20" s="258">
        <v>110.79405742</v>
      </c>
      <c r="BJ20" s="346">
        <v>111.0317</v>
      </c>
      <c r="BK20" s="346">
        <v>111.19880000000001</v>
      </c>
      <c r="BL20" s="346">
        <v>111.42870000000001</v>
      </c>
      <c r="BM20" s="346">
        <v>111.6728</v>
      </c>
      <c r="BN20" s="346">
        <v>111.9473</v>
      </c>
      <c r="BO20" s="346">
        <v>112.20780000000001</v>
      </c>
      <c r="BP20" s="346">
        <v>112.4704</v>
      </c>
      <c r="BQ20" s="346">
        <v>112.75920000000001</v>
      </c>
      <c r="BR20" s="346">
        <v>113.008</v>
      </c>
      <c r="BS20" s="346">
        <v>113.2407</v>
      </c>
      <c r="BT20" s="346">
        <v>113.4705</v>
      </c>
      <c r="BU20" s="346">
        <v>113.66160000000001</v>
      </c>
      <c r="BV20" s="346">
        <v>113.8272</v>
      </c>
    </row>
    <row r="21" spans="1:74" ht="11.1" customHeight="1" x14ac:dyDescent="0.2">
      <c r="A21" s="148" t="s">
        <v>895</v>
      </c>
      <c r="B21" s="210" t="s">
        <v>571</v>
      </c>
      <c r="C21" s="258">
        <v>102.80673474</v>
      </c>
      <c r="D21" s="258">
        <v>102.94507236</v>
      </c>
      <c r="E21" s="258">
        <v>103.18791914000001</v>
      </c>
      <c r="F21" s="258">
        <v>103.75288936</v>
      </c>
      <c r="G21" s="258">
        <v>104.04154373999999</v>
      </c>
      <c r="H21" s="258">
        <v>104.27149658</v>
      </c>
      <c r="I21" s="258">
        <v>104.35465014</v>
      </c>
      <c r="J21" s="258">
        <v>104.53327315999999</v>
      </c>
      <c r="K21" s="258">
        <v>104.71926793</v>
      </c>
      <c r="L21" s="258">
        <v>105.08332851999999</v>
      </c>
      <c r="M21" s="258">
        <v>105.15604621</v>
      </c>
      <c r="N21" s="258">
        <v>105.10811508</v>
      </c>
      <c r="O21" s="258">
        <v>104.69475906</v>
      </c>
      <c r="P21" s="258">
        <v>104.58911236</v>
      </c>
      <c r="Q21" s="258">
        <v>104.54639890999999</v>
      </c>
      <c r="R21" s="258">
        <v>104.59841896</v>
      </c>
      <c r="S21" s="258">
        <v>104.65772181</v>
      </c>
      <c r="T21" s="258">
        <v>104.7561077</v>
      </c>
      <c r="U21" s="258">
        <v>105.01403256</v>
      </c>
      <c r="V21" s="258">
        <v>105.10024261</v>
      </c>
      <c r="W21" s="258">
        <v>105.13519377999999</v>
      </c>
      <c r="X21" s="258">
        <v>104.93520329</v>
      </c>
      <c r="Y21" s="258">
        <v>105.00539876000001</v>
      </c>
      <c r="Z21" s="258">
        <v>105.16209741999999</v>
      </c>
      <c r="AA21" s="258">
        <v>105.62959159</v>
      </c>
      <c r="AB21" s="258">
        <v>105.79107739</v>
      </c>
      <c r="AC21" s="258">
        <v>105.87084715</v>
      </c>
      <c r="AD21" s="258">
        <v>105.65304609</v>
      </c>
      <c r="AE21" s="258">
        <v>105.73127485000001</v>
      </c>
      <c r="AF21" s="258">
        <v>105.88967864</v>
      </c>
      <c r="AG21" s="258">
        <v>106.25482014000001</v>
      </c>
      <c r="AH21" s="258">
        <v>106.47865202</v>
      </c>
      <c r="AI21" s="258">
        <v>106.68773696</v>
      </c>
      <c r="AJ21" s="258">
        <v>106.83792762</v>
      </c>
      <c r="AK21" s="258">
        <v>107.05062914</v>
      </c>
      <c r="AL21" s="258">
        <v>107.28169419</v>
      </c>
      <c r="AM21" s="258">
        <v>107.59891665000001</v>
      </c>
      <c r="AN21" s="258">
        <v>107.81586338</v>
      </c>
      <c r="AO21" s="258">
        <v>108.00032824</v>
      </c>
      <c r="AP21" s="258">
        <v>108.30576821</v>
      </c>
      <c r="AQ21" s="258">
        <v>108.31017661</v>
      </c>
      <c r="AR21" s="258">
        <v>108.16701042</v>
      </c>
      <c r="AS21" s="258">
        <v>107.38759622000001</v>
      </c>
      <c r="AT21" s="258">
        <v>107.31578589999999</v>
      </c>
      <c r="AU21" s="258">
        <v>107.46290603999999</v>
      </c>
      <c r="AV21" s="258">
        <v>108.25462267</v>
      </c>
      <c r="AW21" s="258">
        <v>108.52035420999999</v>
      </c>
      <c r="AX21" s="258">
        <v>108.68576668999999</v>
      </c>
      <c r="AY21" s="258">
        <v>108.62348412999999</v>
      </c>
      <c r="AZ21" s="258">
        <v>108.68379045</v>
      </c>
      <c r="BA21" s="258">
        <v>108.73930968000001</v>
      </c>
      <c r="BB21" s="258">
        <v>108.62141292</v>
      </c>
      <c r="BC21" s="258">
        <v>108.79382965000001</v>
      </c>
      <c r="BD21" s="258">
        <v>109.08793095</v>
      </c>
      <c r="BE21" s="258">
        <v>109.71058139</v>
      </c>
      <c r="BF21" s="258">
        <v>110.09290344999999</v>
      </c>
      <c r="BG21" s="258">
        <v>110.44176169000001</v>
      </c>
      <c r="BH21" s="258">
        <v>110.74764481</v>
      </c>
      <c r="BI21" s="258">
        <v>111.03670886</v>
      </c>
      <c r="BJ21" s="346">
        <v>111.29940000000001</v>
      </c>
      <c r="BK21" s="346">
        <v>111.4631</v>
      </c>
      <c r="BL21" s="346">
        <v>111.7277</v>
      </c>
      <c r="BM21" s="346">
        <v>112.0206</v>
      </c>
      <c r="BN21" s="346">
        <v>112.3843</v>
      </c>
      <c r="BO21" s="346">
        <v>112.7017</v>
      </c>
      <c r="BP21" s="346">
        <v>113.0154</v>
      </c>
      <c r="BQ21" s="346">
        <v>113.3462</v>
      </c>
      <c r="BR21" s="346">
        <v>113.6369</v>
      </c>
      <c r="BS21" s="346">
        <v>113.9083</v>
      </c>
      <c r="BT21" s="346">
        <v>114.17140000000001</v>
      </c>
      <c r="BU21" s="346">
        <v>114.396</v>
      </c>
      <c r="BV21" s="346">
        <v>114.5932</v>
      </c>
    </row>
    <row r="22" spans="1:74" ht="11.1" customHeight="1" x14ac:dyDescent="0.2">
      <c r="A22" s="148" t="s">
        <v>896</v>
      </c>
      <c r="B22" s="210" t="s">
        <v>572</v>
      </c>
      <c r="C22" s="258">
        <v>100.50280078999999</v>
      </c>
      <c r="D22" s="258">
        <v>100.60605378</v>
      </c>
      <c r="E22" s="258">
        <v>100.9215076</v>
      </c>
      <c r="F22" s="258">
        <v>101.88025146</v>
      </c>
      <c r="G22" s="258">
        <v>102.29678998</v>
      </c>
      <c r="H22" s="258">
        <v>102.60221239000001</v>
      </c>
      <c r="I22" s="258">
        <v>102.66424653</v>
      </c>
      <c r="J22" s="258">
        <v>102.84664084000001</v>
      </c>
      <c r="K22" s="258">
        <v>103.01712315</v>
      </c>
      <c r="L22" s="258">
        <v>103.4283145</v>
      </c>
      <c r="M22" s="258">
        <v>103.38550705</v>
      </c>
      <c r="N22" s="258">
        <v>103.14132183</v>
      </c>
      <c r="O22" s="258">
        <v>102.48451970000001</v>
      </c>
      <c r="P22" s="258">
        <v>101.99600830999999</v>
      </c>
      <c r="Q22" s="258">
        <v>101.46454851999999</v>
      </c>
      <c r="R22" s="258">
        <v>100.75616216</v>
      </c>
      <c r="S22" s="258">
        <v>100.23928918</v>
      </c>
      <c r="T22" s="258">
        <v>99.779951427</v>
      </c>
      <c r="U22" s="258">
        <v>99.538348149000001</v>
      </c>
      <c r="V22" s="258">
        <v>99.073931384000005</v>
      </c>
      <c r="W22" s="258">
        <v>98.546900394999994</v>
      </c>
      <c r="X22" s="258">
        <v>97.753901440000007</v>
      </c>
      <c r="Y22" s="258">
        <v>97.254157301999996</v>
      </c>
      <c r="Z22" s="258">
        <v>96.844314244000003</v>
      </c>
      <c r="AA22" s="258">
        <v>96.716377635000001</v>
      </c>
      <c r="AB22" s="258">
        <v>96.342332705000004</v>
      </c>
      <c r="AC22" s="258">
        <v>95.914184825999996</v>
      </c>
      <c r="AD22" s="258">
        <v>95.205470624</v>
      </c>
      <c r="AE22" s="258">
        <v>94.838964376000007</v>
      </c>
      <c r="AF22" s="258">
        <v>94.588202709000001</v>
      </c>
      <c r="AG22" s="258">
        <v>94.530418276000006</v>
      </c>
      <c r="AH22" s="258">
        <v>94.453221280999998</v>
      </c>
      <c r="AI22" s="258">
        <v>94.433844375999996</v>
      </c>
      <c r="AJ22" s="258">
        <v>94.492284855999998</v>
      </c>
      <c r="AK22" s="258">
        <v>94.573550162000004</v>
      </c>
      <c r="AL22" s="258">
        <v>94.697637588000006</v>
      </c>
      <c r="AM22" s="258">
        <v>94.859270359999996</v>
      </c>
      <c r="AN22" s="258">
        <v>95.072959608999994</v>
      </c>
      <c r="AO22" s="258">
        <v>95.333428557999994</v>
      </c>
      <c r="AP22" s="258">
        <v>95.861828500000001</v>
      </c>
      <c r="AQ22" s="258">
        <v>96.049993384000004</v>
      </c>
      <c r="AR22" s="258">
        <v>96.119074502000004</v>
      </c>
      <c r="AS22" s="258">
        <v>95.744311960000005</v>
      </c>
      <c r="AT22" s="258">
        <v>95.818795464999994</v>
      </c>
      <c r="AU22" s="258">
        <v>96.017765123000004</v>
      </c>
      <c r="AV22" s="258">
        <v>96.575820151000002</v>
      </c>
      <c r="AW22" s="258">
        <v>96.847812704999996</v>
      </c>
      <c r="AX22" s="258">
        <v>97.068342001000005</v>
      </c>
      <c r="AY22" s="258">
        <v>97.017725399</v>
      </c>
      <c r="AZ22" s="258">
        <v>97.300090157</v>
      </c>
      <c r="BA22" s="258">
        <v>97.695753636999996</v>
      </c>
      <c r="BB22" s="258">
        <v>98.452706785999993</v>
      </c>
      <c r="BC22" s="258">
        <v>98.888974497999996</v>
      </c>
      <c r="BD22" s="258">
        <v>99.252547719999995</v>
      </c>
      <c r="BE22" s="258">
        <v>99.422497613000004</v>
      </c>
      <c r="BF22" s="258">
        <v>99.731378487000001</v>
      </c>
      <c r="BG22" s="258">
        <v>100.0582615</v>
      </c>
      <c r="BH22" s="258">
        <v>100.46050536</v>
      </c>
      <c r="BI22" s="258">
        <v>100.78037363</v>
      </c>
      <c r="BJ22" s="346">
        <v>101.0752</v>
      </c>
      <c r="BK22" s="346">
        <v>101.2911</v>
      </c>
      <c r="BL22" s="346">
        <v>101.57640000000001</v>
      </c>
      <c r="BM22" s="346">
        <v>101.8771</v>
      </c>
      <c r="BN22" s="346">
        <v>102.2116</v>
      </c>
      <c r="BO22" s="346">
        <v>102.5296</v>
      </c>
      <c r="BP22" s="346">
        <v>102.8492</v>
      </c>
      <c r="BQ22" s="346">
        <v>103.2144</v>
      </c>
      <c r="BR22" s="346">
        <v>103.5046</v>
      </c>
      <c r="BS22" s="346">
        <v>103.7637</v>
      </c>
      <c r="BT22" s="346">
        <v>103.97750000000001</v>
      </c>
      <c r="BU22" s="346">
        <v>104.185</v>
      </c>
      <c r="BV22" s="346">
        <v>104.372</v>
      </c>
    </row>
    <row r="23" spans="1:74" ht="11.1" customHeight="1" x14ac:dyDescent="0.2">
      <c r="A23" s="148" t="s">
        <v>897</v>
      </c>
      <c r="B23" s="210" t="s">
        <v>573</v>
      </c>
      <c r="C23" s="258">
        <v>102.29441289</v>
      </c>
      <c r="D23" s="258">
        <v>102.42879909</v>
      </c>
      <c r="E23" s="258">
        <v>102.65839029</v>
      </c>
      <c r="F23" s="258">
        <v>103.19148358</v>
      </c>
      <c r="G23" s="258">
        <v>103.45526198</v>
      </c>
      <c r="H23" s="258">
        <v>103.65802257999999</v>
      </c>
      <c r="I23" s="258">
        <v>103.7509494</v>
      </c>
      <c r="J23" s="258">
        <v>103.86828637000001</v>
      </c>
      <c r="K23" s="258">
        <v>103.96121752000001</v>
      </c>
      <c r="L23" s="258">
        <v>104.08689241</v>
      </c>
      <c r="M23" s="258">
        <v>104.08814973</v>
      </c>
      <c r="N23" s="258">
        <v>104.02213905000001</v>
      </c>
      <c r="O23" s="258">
        <v>103.72175669000001</v>
      </c>
      <c r="P23" s="258">
        <v>103.64653776</v>
      </c>
      <c r="Q23" s="258">
        <v>103.62937859</v>
      </c>
      <c r="R23" s="258">
        <v>103.70671297</v>
      </c>
      <c r="S23" s="258">
        <v>103.77834796</v>
      </c>
      <c r="T23" s="258">
        <v>103.88071735</v>
      </c>
      <c r="U23" s="258">
        <v>104.11383346</v>
      </c>
      <c r="V23" s="258">
        <v>104.20266241</v>
      </c>
      <c r="W23" s="258">
        <v>104.24721653</v>
      </c>
      <c r="X23" s="258">
        <v>104.13797513</v>
      </c>
      <c r="Y23" s="258">
        <v>104.17612009</v>
      </c>
      <c r="Z23" s="258">
        <v>104.25213073</v>
      </c>
      <c r="AA23" s="258">
        <v>104.53338723</v>
      </c>
      <c r="AB23" s="258">
        <v>104.55959407</v>
      </c>
      <c r="AC23" s="258">
        <v>104.49813146</v>
      </c>
      <c r="AD23" s="258">
        <v>104.09809223000001</v>
      </c>
      <c r="AE23" s="258">
        <v>104.04947104999999</v>
      </c>
      <c r="AF23" s="258">
        <v>104.10136077999999</v>
      </c>
      <c r="AG23" s="258">
        <v>104.34502017</v>
      </c>
      <c r="AH23" s="258">
        <v>104.52948763000001</v>
      </c>
      <c r="AI23" s="258">
        <v>104.74602191</v>
      </c>
      <c r="AJ23" s="258">
        <v>104.96882601999999</v>
      </c>
      <c r="AK23" s="258">
        <v>105.2688417</v>
      </c>
      <c r="AL23" s="258">
        <v>105.62027196</v>
      </c>
      <c r="AM23" s="258">
        <v>106.07538997</v>
      </c>
      <c r="AN23" s="258">
        <v>106.4904445</v>
      </c>
      <c r="AO23" s="258">
        <v>106.91770871999999</v>
      </c>
      <c r="AP23" s="258">
        <v>107.53158965999999</v>
      </c>
      <c r="AQ23" s="258">
        <v>107.852468</v>
      </c>
      <c r="AR23" s="258">
        <v>108.05475078000001</v>
      </c>
      <c r="AS23" s="258">
        <v>107.72524900000001</v>
      </c>
      <c r="AT23" s="258">
        <v>108.00023238</v>
      </c>
      <c r="AU23" s="258">
        <v>108.46651190999999</v>
      </c>
      <c r="AV23" s="258">
        <v>109.46868808000001</v>
      </c>
      <c r="AW23" s="258">
        <v>110.0591096</v>
      </c>
      <c r="AX23" s="258">
        <v>110.58237693</v>
      </c>
      <c r="AY23" s="258">
        <v>110.94967527999999</v>
      </c>
      <c r="AZ23" s="258">
        <v>111.40524533999999</v>
      </c>
      <c r="BA23" s="258">
        <v>111.86027231</v>
      </c>
      <c r="BB23" s="258">
        <v>112.23143528999999</v>
      </c>
      <c r="BC23" s="258">
        <v>112.74786677</v>
      </c>
      <c r="BD23" s="258">
        <v>113.32624584</v>
      </c>
      <c r="BE23" s="258">
        <v>114.19973520000001</v>
      </c>
      <c r="BF23" s="258">
        <v>114.72713743</v>
      </c>
      <c r="BG23" s="258">
        <v>115.14161521</v>
      </c>
      <c r="BH23" s="258">
        <v>115.30731382</v>
      </c>
      <c r="BI23" s="258">
        <v>115.59783379</v>
      </c>
      <c r="BJ23" s="346">
        <v>115.87730000000001</v>
      </c>
      <c r="BK23" s="346">
        <v>116.1189</v>
      </c>
      <c r="BL23" s="346">
        <v>116.3965</v>
      </c>
      <c r="BM23" s="346">
        <v>116.6831</v>
      </c>
      <c r="BN23" s="346">
        <v>116.98350000000001</v>
      </c>
      <c r="BO23" s="346">
        <v>117.2848</v>
      </c>
      <c r="BP23" s="346">
        <v>117.59180000000001</v>
      </c>
      <c r="BQ23" s="346">
        <v>117.9348</v>
      </c>
      <c r="BR23" s="346">
        <v>118.2302</v>
      </c>
      <c r="BS23" s="346">
        <v>118.5085</v>
      </c>
      <c r="BT23" s="346">
        <v>118.7792</v>
      </c>
      <c r="BU23" s="346">
        <v>119.0158</v>
      </c>
      <c r="BV23" s="346">
        <v>119.22799999999999</v>
      </c>
    </row>
    <row r="24" spans="1:74" ht="11.1" customHeight="1" x14ac:dyDescent="0.2">
      <c r="A24" s="148" t="s">
        <v>898</v>
      </c>
      <c r="B24" s="210" t="s">
        <v>574</v>
      </c>
      <c r="C24" s="258">
        <v>101.3169017</v>
      </c>
      <c r="D24" s="258">
        <v>101.37523994999999</v>
      </c>
      <c r="E24" s="258">
        <v>101.55432082999999</v>
      </c>
      <c r="F24" s="258">
        <v>102.06851752999999</v>
      </c>
      <c r="G24" s="258">
        <v>102.32830379000001</v>
      </c>
      <c r="H24" s="258">
        <v>102.54805281</v>
      </c>
      <c r="I24" s="258">
        <v>102.70140683</v>
      </c>
      <c r="J24" s="258">
        <v>102.86084965000001</v>
      </c>
      <c r="K24" s="258">
        <v>103.00002352</v>
      </c>
      <c r="L24" s="258">
        <v>103.23726073</v>
      </c>
      <c r="M24" s="258">
        <v>103.24714749</v>
      </c>
      <c r="N24" s="258">
        <v>103.14801611</v>
      </c>
      <c r="O24" s="258">
        <v>102.70426706000001</v>
      </c>
      <c r="P24" s="258">
        <v>102.56379899</v>
      </c>
      <c r="Q24" s="258">
        <v>102.49101238999999</v>
      </c>
      <c r="R24" s="258">
        <v>102.50484965</v>
      </c>
      <c r="S24" s="258">
        <v>102.55321920999999</v>
      </c>
      <c r="T24" s="258">
        <v>102.65506345</v>
      </c>
      <c r="U24" s="258">
        <v>103.05933259</v>
      </c>
      <c r="V24" s="258">
        <v>103.08141352</v>
      </c>
      <c r="W24" s="258">
        <v>102.97025647</v>
      </c>
      <c r="X24" s="258">
        <v>102.41950642</v>
      </c>
      <c r="Y24" s="258">
        <v>102.27163965</v>
      </c>
      <c r="Z24" s="258">
        <v>102.22030115</v>
      </c>
      <c r="AA24" s="258">
        <v>102.50409848</v>
      </c>
      <c r="AB24" s="258">
        <v>102.46686085</v>
      </c>
      <c r="AC24" s="258">
        <v>102.34719579999999</v>
      </c>
      <c r="AD24" s="258">
        <v>101.95258062000001</v>
      </c>
      <c r="AE24" s="258">
        <v>101.81245282</v>
      </c>
      <c r="AF24" s="258">
        <v>101.73428966</v>
      </c>
      <c r="AG24" s="258">
        <v>101.75219804</v>
      </c>
      <c r="AH24" s="258">
        <v>101.77238401</v>
      </c>
      <c r="AI24" s="258">
        <v>101.82895447</v>
      </c>
      <c r="AJ24" s="258">
        <v>101.98678196</v>
      </c>
      <c r="AK24" s="258">
        <v>102.06746697</v>
      </c>
      <c r="AL24" s="258">
        <v>102.13588204</v>
      </c>
      <c r="AM24" s="258">
        <v>102.13742843999999</v>
      </c>
      <c r="AN24" s="258">
        <v>102.22225269</v>
      </c>
      <c r="AO24" s="258">
        <v>102.33575604000001</v>
      </c>
      <c r="AP24" s="258">
        <v>102.71762114000001</v>
      </c>
      <c r="AQ24" s="258">
        <v>102.70872074</v>
      </c>
      <c r="AR24" s="258">
        <v>102.54873746</v>
      </c>
      <c r="AS24" s="258">
        <v>101.71005682000001</v>
      </c>
      <c r="AT24" s="258">
        <v>101.64361868</v>
      </c>
      <c r="AU24" s="258">
        <v>101.82180855</v>
      </c>
      <c r="AV24" s="258">
        <v>102.6974714</v>
      </c>
      <c r="AW24" s="258">
        <v>103.02528354</v>
      </c>
      <c r="AX24" s="258">
        <v>103.25808994</v>
      </c>
      <c r="AY24" s="258">
        <v>103.31139391000001</v>
      </c>
      <c r="AZ24" s="258">
        <v>103.41756137</v>
      </c>
      <c r="BA24" s="258">
        <v>103.4920956</v>
      </c>
      <c r="BB24" s="258">
        <v>103.35734725</v>
      </c>
      <c r="BC24" s="258">
        <v>103.50185209</v>
      </c>
      <c r="BD24" s="258">
        <v>103.74796074</v>
      </c>
      <c r="BE24" s="258">
        <v>104.26433375000001</v>
      </c>
      <c r="BF24" s="258">
        <v>104.58715463</v>
      </c>
      <c r="BG24" s="258">
        <v>104.88508392</v>
      </c>
      <c r="BH24" s="258">
        <v>105.15262278</v>
      </c>
      <c r="BI24" s="258">
        <v>105.40489301</v>
      </c>
      <c r="BJ24" s="346">
        <v>105.63639999999999</v>
      </c>
      <c r="BK24" s="346">
        <v>105.8052</v>
      </c>
      <c r="BL24" s="346">
        <v>106.0266</v>
      </c>
      <c r="BM24" s="346">
        <v>106.2587</v>
      </c>
      <c r="BN24" s="346">
        <v>106.504</v>
      </c>
      <c r="BO24" s="346">
        <v>106.75530000000001</v>
      </c>
      <c r="BP24" s="346">
        <v>107.0153</v>
      </c>
      <c r="BQ24" s="346">
        <v>107.3257</v>
      </c>
      <c r="BR24" s="346">
        <v>107.5715</v>
      </c>
      <c r="BS24" s="346">
        <v>107.7945</v>
      </c>
      <c r="BT24" s="346">
        <v>107.99339999999999</v>
      </c>
      <c r="BU24" s="346">
        <v>108.1718</v>
      </c>
      <c r="BV24" s="346">
        <v>108.3284</v>
      </c>
    </row>
    <row r="25" spans="1:74" ht="11.1" customHeight="1" x14ac:dyDescent="0.2">
      <c r="A25" s="148"/>
      <c r="B25" s="168" t="s">
        <v>1369</v>
      </c>
      <c r="C25" s="246"/>
      <c r="D25" s="246"/>
      <c r="E25" s="246"/>
      <c r="F25" s="246"/>
      <c r="G25" s="246"/>
      <c r="H25" s="246"/>
      <c r="I25" s="246"/>
      <c r="J25" s="246"/>
      <c r="K25" s="246"/>
      <c r="L25" s="246"/>
      <c r="M25" s="246"/>
      <c r="N25" s="246"/>
      <c r="O25" s="246"/>
      <c r="P25" s="246"/>
      <c r="Q25" s="246"/>
      <c r="R25" s="246"/>
      <c r="S25" s="246"/>
      <c r="T25" s="246"/>
      <c r="U25" s="246"/>
      <c r="V25" s="246"/>
      <c r="W25" s="246"/>
      <c r="X25" s="246"/>
      <c r="Y25" s="246"/>
      <c r="Z25" s="246"/>
      <c r="AA25" s="246"/>
      <c r="AB25" s="246"/>
      <c r="AC25" s="246"/>
      <c r="AD25" s="246"/>
      <c r="AE25" s="246"/>
      <c r="AF25" s="246"/>
      <c r="AG25" s="246"/>
      <c r="AH25" s="246"/>
      <c r="AI25" s="246"/>
      <c r="AJ25" s="246"/>
      <c r="AK25" s="246"/>
      <c r="AL25" s="246"/>
      <c r="AM25" s="246"/>
      <c r="AN25" s="246"/>
      <c r="AO25" s="246"/>
      <c r="AP25" s="246"/>
      <c r="AQ25" s="246"/>
      <c r="AR25" s="246"/>
      <c r="AS25" s="246"/>
      <c r="AT25" s="246"/>
      <c r="AU25" s="246"/>
      <c r="AV25" s="246"/>
      <c r="AW25" s="246"/>
      <c r="AX25" s="246"/>
      <c r="AY25" s="246"/>
      <c r="AZ25" s="246"/>
      <c r="BA25" s="246"/>
      <c r="BB25" s="246"/>
      <c r="BC25" s="246"/>
      <c r="BD25" s="246"/>
      <c r="BE25" s="246"/>
      <c r="BF25" s="246"/>
      <c r="BG25" s="246"/>
      <c r="BH25" s="246"/>
      <c r="BI25" s="246"/>
      <c r="BJ25" s="347"/>
      <c r="BK25" s="347"/>
      <c r="BL25" s="347"/>
      <c r="BM25" s="347"/>
      <c r="BN25" s="347"/>
      <c r="BO25" s="347"/>
      <c r="BP25" s="347"/>
      <c r="BQ25" s="347"/>
      <c r="BR25" s="347"/>
      <c r="BS25" s="347"/>
      <c r="BT25" s="347"/>
      <c r="BU25" s="347"/>
      <c r="BV25" s="347"/>
    </row>
    <row r="26" spans="1:74" ht="11.1" customHeight="1" x14ac:dyDescent="0.2">
      <c r="A26" s="148" t="s">
        <v>899</v>
      </c>
      <c r="B26" s="210" t="s">
        <v>567</v>
      </c>
      <c r="C26" s="240">
        <v>720.19610427999999</v>
      </c>
      <c r="D26" s="240">
        <v>722.14807554000004</v>
      </c>
      <c r="E26" s="240">
        <v>723.69279831999995</v>
      </c>
      <c r="F26" s="240">
        <v>723.56727457</v>
      </c>
      <c r="G26" s="240">
        <v>725.24474894000002</v>
      </c>
      <c r="H26" s="240">
        <v>727.46222337999995</v>
      </c>
      <c r="I26" s="240">
        <v>730.37789319000001</v>
      </c>
      <c r="J26" s="240">
        <v>733.55672129000004</v>
      </c>
      <c r="K26" s="240">
        <v>737.15690300000006</v>
      </c>
      <c r="L26" s="240">
        <v>742.00818535999997</v>
      </c>
      <c r="M26" s="240">
        <v>745.82876395999995</v>
      </c>
      <c r="N26" s="240">
        <v>749.44838586000003</v>
      </c>
      <c r="O26" s="240">
        <v>752.93504206</v>
      </c>
      <c r="P26" s="240">
        <v>756.10175733000005</v>
      </c>
      <c r="Q26" s="240">
        <v>759.01652265999996</v>
      </c>
      <c r="R26" s="240">
        <v>761.99837778000006</v>
      </c>
      <c r="S26" s="240">
        <v>764.16996343999995</v>
      </c>
      <c r="T26" s="240">
        <v>765.85031936999997</v>
      </c>
      <c r="U26" s="240">
        <v>766.02190998000003</v>
      </c>
      <c r="V26" s="240">
        <v>767.48295812000003</v>
      </c>
      <c r="W26" s="240">
        <v>769.21592821000002</v>
      </c>
      <c r="X26" s="240">
        <v>772.33523305000006</v>
      </c>
      <c r="Y26" s="240">
        <v>773.77623745000005</v>
      </c>
      <c r="Z26" s="240">
        <v>774.65335420999997</v>
      </c>
      <c r="AA26" s="240">
        <v>774.39376564999998</v>
      </c>
      <c r="AB26" s="240">
        <v>774.57272038999997</v>
      </c>
      <c r="AC26" s="240">
        <v>774.61740072999999</v>
      </c>
      <c r="AD26" s="240">
        <v>773.88464034000003</v>
      </c>
      <c r="AE26" s="240">
        <v>774.14314668999998</v>
      </c>
      <c r="AF26" s="240">
        <v>774.74975342000005</v>
      </c>
      <c r="AG26" s="240">
        <v>776.61033944999997</v>
      </c>
      <c r="AH26" s="240">
        <v>777.23373777999996</v>
      </c>
      <c r="AI26" s="240">
        <v>777.52582731999996</v>
      </c>
      <c r="AJ26" s="240">
        <v>775.55000891999998</v>
      </c>
      <c r="AK26" s="240">
        <v>776.63193022999997</v>
      </c>
      <c r="AL26" s="240">
        <v>778.83499210000002</v>
      </c>
      <c r="AM26" s="240">
        <v>784.56170371999997</v>
      </c>
      <c r="AN26" s="240">
        <v>787.20516482999994</v>
      </c>
      <c r="AO26" s="240">
        <v>789.16788463</v>
      </c>
      <c r="AP26" s="240">
        <v>789.16069545000005</v>
      </c>
      <c r="AQ26" s="240">
        <v>790.72880834</v>
      </c>
      <c r="AR26" s="240">
        <v>792.58305564</v>
      </c>
      <c r="AS26" s="240">
        <v>796.09888142</v>
      </c>
      <c r="AT26" s="240">
        <v>797.49381452</v>
      </c>
      <c r="AU26" s="240">
        <v>798.14329899999996</v>
      </c>
      <c r="AV26" s="240">
        <v>795.82861093999998</v>
      </c>
      <c r="AW26" s="240">
        <v>796.65124111</v>
      </c>
      <c r="AX26" s="240">
        <v>798.39246560000004</v>
      </c>
      <c r="AY26" s="240">
        <v>803.16233438999996</v>
      </c>
      <c r="AZ26" s="240">
        <v>805.15821001999996</v>
      </c>
      <c r="BA26" s="240">
        <v>806.49014249000004</v>
      </c>
      <c r="BB26" s="240">
        <v>805.84512791999998</v>
      </c>
      <c r="BC26" s="240">
        <v>806.83392693999997</v>
      </c>
      <c r="BD26" s="240">
        <v>808.14353570000003</v>
      </c>
      <c r="BE26" s="240">
        <v>810.40053126999999</v>
      </c>
      <c r="BF26" s="240">
        <v>811.88182668000002</v>
      </c>
      <c r="BG26" s="240">
        <v>813.21399899999994</v>
      </c>
      <c r="BH26" s="240">
        <v>814.19888506999996</v>
      </c>
      <c r="BI26" s="240">
        <v>815.38143362000005</v>
      </c>
      <c r="BJ26" s="333">
        <v>816.56349999999998</v>
      </c>
      <c r="BK26" s="333">
        <v>817.46289999999999</v>
      </c>
      <c r="BL26" s="333">
        <v>818.85559999999998</v>
      </c>
      <c r="BM26" s="333">
        <v>820.45920000000001</v>
      </c>
      <c r="BN26" s="333">
        <v>822.63900000000001</v>
      </c>
      <c r="BO26" s="333">
        <v>824.39110000000005</v>
      </c>
      <c r="BP26" s="333">
        <v>826.08050000000003</v>
      </c>
      <c r="BQ26" s="333">
        <v>827.59280000000001</v>
      </c>
      <c r="BR26" s="333">
        <v>829.24270000000001</v>
      </c>
      <c r="BS26" s="333">
        <v>830.91570000000002</v>
      </c>
      <c r="BT26" s="333">
        <v>832.58259999999996</v>
      </c>
      <c r="BU26" s="333">
        <v>834.32399999999996</v>
      </c>
      <c r="BV26" s="333">
        <v>836.1105</v>
      </c>
    </row>
    <row r="27" spans="1:74" ht="11.1" customHeight="1" x14ac:dyDescent="0.2">
      <c r="A27" s="148" t="s">
        <v>900</v>
      </c>
      <c r="B27" s="210" t="s">
        <v>600</v>
      </c>
      <c r="C27" s="240">
        <v>1856.0443243</v>
      </c>
      <c r="D27" s="240">
        <v>1860.9549933999999</v>
      </c>
      <c r="E27" s="240">
        <v>1864.3408956000001</v>
      </c>
      <c r="F27" s="240">
        <v>1862.0763869</v>
      </c>
      <c r="G27" s="240">
        <v>1865.5069886000001</v>
      </c>
      <c r="H27" s="240">
        <v>1870.5070567</v>
      </c>
      <c r="I27" s="240">
        <v>1878.6073283999999</v>
      </c>
      <c r="J27" s="240">
        <v>1885.5982762000001</v>
      </c>
      <c r="K27" s="240">
        <v>1893.0106375</v>
      </c>
      <c r="L27" s="240">
        <v>1901.0847378999999</v>
      </c>
      <c r="M27" s="240">
        <v>1909.1596817</v>
      </c>
      <c r="N27" s="240">
        <v>1917.4757947000001</v>
      </c>
      <c r="O27" s="240">
        <v>1926.7819483000001</v>
      </c>
      <c r="P27" s="240">
        <v>1935.0187458</v>
      </c>
      <c r="Q27" s="240">
        <v>1942.9350588</v>
      </c>
      <c r="R27" s="240">
        <v>1951.0306608000001</v>
      </c>
      <c r="S27" s="240">
        <v>1957.9311743999999</v>
      </c>
      <c r="T27" s="240">
        <v>1964.1363730999999</v>
      </c>
      <c r="U27" s="240">
        <v>1971.7188719000001</v>
      </c>
      <c r="V27" s="240">
        <v>1974.9789797999999</v>
      </c>
      <c r="W27" s="240">
        <v>1975.9893118</v>
      </c>
      <c r="X27" s="240">
        <v>1968.5305782999999</v>
      </c>
      <c r="Y27" s="240">
        <v>1969.7058254999999</v>
      </c>
      <c r="Z27" s="240">
        <v>1973.2957637</v>
      </c>
      <c r="AA27" s="240">
        <v>1986.2054889000001</v>
      </c>
      <c r="AB27" s="240">
        <v>1989.4459875</v>
      </c>
      <c r="AC27" s="240">
        <v>1989.9223554</v>
      </c>
      <c r="AD27" s="240">
        <v>1981.9943235000001</v>
      </c>
      <c r="AE27" s="240">
        <v>1981.1726317</v>
      </c>
      <c r="AF27" s="240">
        <v>1981.8170109</v>
      </c>
      <c r="AG27" s="240">
        <v>1985.0841955999999</v>
      </c>
      <c r="AH27" s="240">
        <v>1987.7931659999999</v>
      </c>
      <c r="AI27" s="240">
        <v>1991.1006566000001</v>
      </c>
      <c r="AJ27" s="240">
        <v>1993.119616</v>
      </c>
      <c r="AK27" s="240">
        <v>1999.0394355000001</v>
      </c>
      <c r="AL27" s="240">
        <v>2006.9730638000001</v>
      </c>
      <c r="AM27" s="240">
        <v>2022.2869317</v>
      </c>
      <c r="AN27" s="240">
        <v>2030.2233543</v>
      </c>
      <c r="AO27" s="240">
        <v>2036.1487625</v>
      </c>
      <c r="AP27" s="240">
        <v>2036.3928046999999</v>
      </c>
      <c r="AQ27" s="240">
        <v>2041.0489479</v>
      </c>
      <c r="AR27" s="240">
        <v>2046.4468403999999</v>
      </c>
      <c r="AS27" s="240">
        <v>2053.622476</v>
      </c>
      <c r="AT27" s="240">
        <v>2059.7268718</v>
      </c>
      <c r="AU27" s="240">
        <v>2065.7960214999998</v>
      </c>
      <c r="AV27" s="240">
        <v>2073.9507643000002</v>
      </c>
      <c r="AW27" s="240">
        <v>2078.3587926999999</v>
      </c>
      <c r="AX27" s="240">
        <v>2081.1409457</v>
      </c>
      <c r="AY27" s="240">
        <v>2079.3456504000001</v>
      </c>
      <c r="AZ27" s="240">
        <v>2081.0897323999998</v>
      </c>
      <c r="BA27" s="240">
        <v>2083.4216187000002</v>
      </c>
      <c r="BB27" s="240">
        <v>2086.873204</v>
      </c>
      <c r="BC27" s="240">
        <v>2089.9817778000001</v>
      </c>
      <c r="BD27" s="240">
        <v>2093.279235</v>
      </c>
      <c r="BE27" s="240">
        <v>2097.4122864999999</v>
      </c>
      <c r="BF27" s="240">
        <v>2100.6024768000002</v>
      </c>
      <c r="BG27" s="240">
        <v>2103.4965170999999</v>
      </c>
      <c r="BH27" s="240">
        <v>2105.5516984999999</v>
      </c>
      <c r="BI27" s="240">
        <v>2108.2604703000002</v>
      </c>
      <c r="BJ27" s="333">
        <v>2111.08</v>
      </c>
      <c r="BK27" s="333">
        <v>2113.538</v>
      </c>
      <c r="BL27" s="333">
        <v>2116.9340000000002</v>
      </c>
      <c r="BM27" s="333">
        <v>2120.7950000000001</v>
      </c>
      <c r="BN27" s="333">
        <v>2125.8420000000001</v>
      </c>
      <c r="BO27" s="333">
        <v>2130.0929999999998</v>
      </c>
      <c r="BP27" s="333">
        <v>2134.268</v>
      </c>
      <c r="BQ27" s="333">
        <v>2138.2890000000002</v>
      </c>
      <c r="BR27" s="333">
        <v>2142.3739999999998</v>
      </c>
      <c r="BS27" s="333">
        <v>2146.4430000000002</v>
      </c>
      <c r="BT27" s="333">
        <v>2150.3739999999998</v>
      </c>
      <c r="BU27" s="333">
        <v>2154.5039999999999</v>
      </c>
      <c r="BV27" s="333">
        <v>2158.7109999999998</v>
      </c>
    </row>
    <row r="28" spans="1:74" ht="11.1" customHeight="1" x14ac:dyDescent="0.2">
      <c r="A28" s="148" t="s">
        <v>901</v>
      </c>
      <c r="B28" s="210" t="s">
        <v>568</v>
      </c>
      <c r="C28" s="240">
        <v>1976.2395936999999</v>
      </c>
      <c r="D28" s="240">
        <v>1984.0171585000001</v>
      </c>
      <c r="E28" s="240">
        <v>1991.1849093000001</v>
      </c>
      <c r="F28" s="240">
        <v>1997.1029361999999</v>
      </c>
      <c r="G28" s="240">
        <v>2003.5309910999999</v>
      </c>
      <c r="H28" s="240">
        <v>2009.8291641999999</v>
      </c>
      <c r="I28" s="240">
        <v>2014.8485224000001</v>
      </c>
      <c r="J28" s="240">
        <v>2021.7486318000001</v>
      </c>
      <c r="K28" s="240">
        <v>2029.3805592000001</v>
      </c>
      <c r="L28" s="240">
        <v>2038.2663851</v>
      </c>
      <c r="M28" s="240">
        <v>2046.9703883</v>
      </c>
      <c r="N28" s="240">
        <v>2056.0146491999999</v>
      </c>
      <c r="O28" s="240">
        <v>2067.5480972999999</v>
      </c>
      <c r="P28" s="240">
        <v>2075.6611766000001</v>
      </c>
      <c r="Q28" s="240">
        <v>2082.5028164999999</v>
      </c>
      <c r="R28" s="240">
        <v>2086.4033632000001</v>
      </c>
      <c r="S28" s="240">
        <v>2091.9543647999999</v>
      </c>
      <c r="T28" s="240">
        <v>2097.4861675000002</v>
      </c>
      <c r="U28" s="240">
        <v>2103.4062567999999</v>
      </c>
      <c r="V28" s="240">
        <v>2108.5940473999999</v>
      </c>
      <c r="W28" s="240">
        <v>2113.4570250000002</v>
      </c>
      <c r="X28" s="240">
        <v>2119.4944995000001</v>
      </c>
      <c r="Y28" s="240">
        <v>2122.5833683999999</v>
      </c>
      <c r="Z28" s="240">
        <v>2124.2229416999999</v>
      </c>
      <c r="AA28" s="240">
        <v>2122.5620079999999</v>
      </c>
      <c r="AB28" s="240">
        <v>2122.6913986</v>
      </c>
      <c r="AC28" s="240">
        <v>2122.7599019999998</v>
      </c>
      <c r="AD28" s="240">
        <v>2121.7026114999999</v>
      </c>
      <c r="AE28" s="240">
        <v>2122.4480208999998</v>
      </c>
      <c r="AF28" s="240">
        <v>2123.9312233000001</v>
      </c>
      <c r="AG28" s="240">
        <v>2125.8245436000002</v>
      </c>
      <c r="AH28" s="240">
        <v>2129.0290884000001</v>
      </c>
      <c r="AI28" s="240">
        <v>2133.2171827000002</v>
      </c>
      <c r="AJ28" s="240">
        <v>2140.0610072999998</v>
      </c>
      <c r="AK28" s="240">
        <v>2144.9620645999998</v>
      </c>
      <c r="AL28" s="240">
        <v>2149.5925355999998</v>
      </c>
      <c r="AM28" s="240">
        <v>2154.7602738</v>
      </c>
      <c r="AN28" s="240">
        <v>2158.2436818000001</v>
      </c>
      <c r="AO28" s="240">
        <v>2160.8506132000002</v>
      </c>
      <c r="AP28" s="240">
        <v>2160.1928865999998</v>
      </c>
      <c r="AQ28" s="240">
        <v>2162.8380010999999</v>
      </c>
      <c r="AR28" s="240">
        <v>2166.3977752000001</v>
      </c>
      <c r="AS28" s="240">
        <v>2173.4582472000002</v>
      </c>
      <c r="AT28" s="240">
        <v>2176.9078119000001</v>
      </c>
      <c r="AU28" s="240">
        <v>2179.3325074999998</v>
      </c>
      <c r="AV28" s="240">
        <v>2177.6028885000001</v>
      </c>
      <c r="AW28" s="240">
        <v>2180.3249298999999</v>
      </c>
      <c r="AX28" s="240">
        <v>2184.3691864000002</v>
      </c>
      <c r="AY28" s="240">
        <v>2192.0219281</v>
      </c>
      <c r="AZ28" s="240">
        <v>2196.9959118000002</v>
      </c>
      <c r="BA28" s="240">
        <v>2201.5774077000001</v>
      </c>
      <c r="BB28" s="240">
        <v>2204.9063829000002</v>
      </c>
      <c r="BC28" s="240">
        <v>2209.3479281999998</v>
      </c>
      <c r="BD28" s="240">
        <v>2214.0420104999998</v>
      </c>
      <c r="BE28" s="240">
        <v>2220.1886129</v>
      </c>
      <c r="BF28" s="240">
        <v>2224.4877821999999</v>
      </c>
      <c r="BG28" s="240">
        <v>2228.1395013000001</v>
      </c>
      <c r="BH28" s="240">
        <v>2230.0195514000002</v>
      </c>
      <c r="BI28" s="240">
        <v>2233.2195345</v>
      </c>
      <c r="BJ28" s="333">
        <v>2236.6149999999998</v>
      </c>
      <c r="BK28" s="333">
        <v>2239.8879999999999</v>
      </c>
      <c r="BL28" s="333">
        <v>2243.9140000000002</v>
      </c>
      <c r="BM28" s="333">
        <v>2248.375</v>
      </c>
      <c r="BN28" s="333">
        <v>2254.1799999999998</v>
      </c>
      <c r="BO28" s="333">
        <v>2258.828</v>
      </c>
      <c r="BP28" s="333">
        <v>2263.2269999999999</v>
      </c>
      <c r="BQ28" s="333">
        <v>2266.8020000000001</v>
      </c>
      <c r="BR28" s="333">
        <v>2271.1379999999999</v>
      </c>
      <c r="BS28" s="333">
        <v>2275.6590000000001</v>
      </c>
      <c r="BT28" s="333">
        <v>2280.404</v>
      </c>
      <c r="BU28" s="333">
        <v>2285.2649999999999</v>
      </c>
      <c r="BV28" s="333">
        <v>2290.2800000000002</v>
      </c>
    </row>
    <row r="29" spans="1:74" ht="11.1" customHeight="1" x14ac:dyDescent="0.2">
      <c r="A29" s="148" t="s">
        <v>902</v>
      </c>
      <c r="B29" s="210" t="s">
        <v>569</v>
      </c>
      <c r="C29" s="240">
        <v>941.39338425999995</v>
      </c>
      <c r="D29" s="240">
        <v>944.92078667999999</v>
      </c>
      <c r="E29" s="240">
        <v>949.00990926999998</v>
      </c>
      <c r="F29" s="240">
        <v>955.13694282999995</v>
      </c>
      <c r="G29" s="240">
        <v>959.24236263</v>
      </c>
      <c r="H29" s="240">
        <v>962.80235947999995</v>
      </c>
      <c r="I29" s="240">
        <v>964.84612376999996</v>
      </c>
      <c r="J29" s="240">
        <v>968.04338193000001</v>
      </c>
      <c r="K29" s="240">
        <v>971.42332434000002</v>
      </c>
      <c r="L29" s="240">
        <v>975.49847480999995</v>
      </c>
      <c r="M29" s="240">
        <v>978.85939289999999</v>
      </c>
      <c r="N29" s="240">
        <v>982.01860239999996</v>
      </c>
      <c r="O29" s="240">
        <v>985.72167956999999</v>
      </c>
      <c r="P29" s="240">
        <v>987.91828971999996</v>
      </c>
      <c r="Q29" s="240">
        <v>989.35400910999999</v>
      </c>
      <c r="R29" s="240">
        <v>988.29380748999995</v>
      </c>
      <c r="S29" s="240">
        <v>989.50901804</v>
      </c>
      <c r="T29" s="240">
        <v>991.26461052000002</v>
      </c>
      <c r="U29" s="240">
        <v>995.07214778000002</v>
      </c>
      <c r="V29" s="240">
        <v>996.77483197000004</v>
      </c>
      <c r="W29" s="240">
        <v>997.88422593999996</v>
      </c>
      <c r="X29" s="240">
        <v>998.33787557000005</v>
      </c>
      <c r="Y29" s="240">
        <v>998.30752971000004</v>
      </c>
      <c r="Z29" s="240">
        <v>997.73073423999995</v>
      </c>
      <c r="AA29" s="240">
        <v>995.49561347999997</v>
      </c>
      <c r="AB29" s="240">
        <v>994.65982550000001</v>
      </c>
      <c r="AC29" s="240">
        <v>994.11149465000005</v>
      </c>
      <c r="AD29" s="240">
        <v>993.49860295999997</v>
      </c>
      <c r="AE29" s="240">
        <v>993.78919980000001</v>
      </c>
      <c r="AF29" s="240">
        <v>994.63126723000005</v>
      </c>
      <c r="AG29" s="240">
        <v>996.91497824999999</v>
      </c>
      <c r="AH29" s="240">
        <v>998.19235707999997</v>
      </c>
      <c r="AI29" s="240">
        <v>999.35357675</v>
      </c>
      <c r="AJ29" s="240">
        <v>1000.0575341</v>
      </c>
      <c r="AK29" s="240">
        <v>1001.2422628</v>
      </c>
      <c r="AL29" s="240">
        <v>1002.5666596999999</v>
      </c>
      <c r="AM29" s="240">
        <v>1004.1323238</v>
      </c>
      <c r="AN29" s="240">
        <v>1005.6598579</v>
      </c>
      <c r="AO29" s="240">
        <v>1007.250861</v>
      </c>
      <c r="AP29" s="240">
        <v>1009.859465</v>
      </c>
      <c r="AQ29" s="240">
        <v>1010.8618072</v>
      </c>
      <c r="AR29" s="240">
        <v>1011.2120195</v>
      </c>
      <c r="AS29" s="240">
        <v>1009.4827926</v>
      </c>
      <c r="AT29" s="240">
        <v>1009.5992269</v>
      </c>
      <c r="AU29" s="240">
        <v>1010.1340130999999</v>
      </c>
      <c r="AV29" s="240">
        <v>1011.9268464</v>
      </c>
      <c r="AW29" s="240">
        <v>1012.6685653</v>
      </c>
      <c r="AX29" s="240">
        <v>1013.1988648</v>
      </c>
      <c r="AY29" s="240">
        <v>1012.4873655</v>
      </c>
      <c r="AZ29" s="240">
        <v>1013.3676111</v>
      </c>
      <c r="BA29" s="240">
        <v>1014.809222</v>
      </c>
      <c r="BB29" s="240">
        <v>1017.0264633</v>
      </c>
      <c r="BC29" s="240">
        <v>1019.430106</v>
      </c>
      <c r="BD29" s="240">
        <v>1022.2344151</v>
      </c>
      <c r="BE29" s="240">
        <v>1026.8392397</v>
      </c>
      <c r="BF29" s="240">
        <v>1029.3949950000001</v>
      </c>
      <c r="BG29" s="240">
        <v>1031.3015301</v>
      </c>
      <c r="BH29" s="240">
        <v>1031.4775632999999</v>
      </c>
      <c r="BI29" s="240">
        <v>1032.8966191</v>
      </c>
      <c r="BJ29" s="333">
        <v>1034.4770000000001</v>
      </c>
      <c r="BK29" s="333">
        <v>1035.9960000000001</v>
      </c>
      <c r="BL29" s="333">
        <v>1038.068</v>
      </c>
      <c r="BM29" s="333">
        <v>1040.471</v>
      </c>
      <c r="BN29" s="333">
        <v>1043.6780000000001</v>
      </c>
      <c r="BO29" s="333">
        <v>1046.385</v>
      </c>
      <c r="BP29" s="333">
        <v>1049.066</v>
      </c>
      <c r="BQ29" s="333">
        <v>1051.547</v>
      </c>
      <c r="BR29" s="333">
        <v>1054.308</v>
      </c>
      <c r="BS29" s="333">
        <v>1057.174</v>
      </c>
      <c r="BT29" s="333">
        <v>1060.1179999999999</v>
      </c>
      <c r="BU29" s="333">
        <v>1063.2170000000001</v>
      </c>
      <c r="BV29" s="333">
        <v>1066.443</v>
      </c>
    </row>
    <row r="30" spans="1:74" ht="11.1" customHeight="1" x14ac:dyDescent="0.2">
      <c r="A30" s="148" t="s">
        <v>903</v>
      </c>
      <c r="B30" s="210" t="s">
        <v>570</v>
      </c>
      <c r="C30" s="240">
        <v>2485.5494438999999</v>
      </c>
      <c r="D30" s="240">
        <v>2499.9491459999999</v>
      </c>
      <c r="E30" s="240">
        <v>2512.8982845</v>
      </c>
      <c r="F30" s="240">
        <v>2522.7340835999998</v>
      </c>
      <c r="G30" s="240">
        <v>2534.0291766</v>
      </c>
      <c r="H30" s="240">
        <v>2545.1207877000002</v>
      </c>
      <c r="I30" s="240">
        <v>2554.8190012</v>
      </c>
      <c r="J30" s="240">
        <v>2566.3960852999999</v>
      </c>
      <c r="K30" s="240">
        <v>2578.6621243999998</v>
      </c>
      <c r="L30" s="240">
        <v>2590.2203863999998</v>
      </c>
      <c r="M30" s="240">
        <v>2604.9118843000001</v>
      </c>
      <c r="N30" s="240">
        <v>2621.3398861000001</v>
      </c>
      <c r="O30" s="240">
        <v>2645.5627589999999</v>
      </c>
      <c r="P30" s="240">
        <v>2660.9199933</v>
      </c>
      <c r="Q30" s="240">
        <v>2673.4699561000002</v>
      </c>
      <c r="R30" s="240">
        <v>2680.3890335999999</v>
      </c>
      <c r="S30" s="240">
        <v>2689.4421637999999</v>
      </c>
      <c r="T30" s="240">
        <v>2697.8057328999998</v>
      </c>
      <c r="U30" s="240">
        <v>2705.9092789000001</v>
      </c>
      <c r="V30" s="240">
        <v>2712.5715722999998</v>
      </c>
      <c r="W30" s="240">
        <v>2718.2221509999999</v>
      </c>
      <c r="X30" s="240">
        <v>2720.7547005000001</v>
      </c>
      <c r="Y30" s="240">
        <v>2725.9615859</v>
      </c>
      <c r="Z30" s="240">
        <v>2731.7364923999999</v>
      </c>
      <c r="AA30" s="240">
        <v>2740.9951683999998</v>
      </c>
      <c r="AB30" s="240">
        <v>2745.7193063999998</v>
      </c>
      <c r="AC30" s="240">
        <v>2748.8246543999999</v>
      </c>
      <c r="AD30" s="240">
        <v>2746.2398990000002</v>
      </c>
      <c r="AE30" s="240">
        <v>2749.1611526000002</v>
      </c>
      <c r="AF30" s="240">
        <v>2753.5171015000001</v>
      </c>
      <c r="AG30" s="240">
        <v>2760.4216882000001</v>
      </c>
      <c r="AH30" s="240">
        <v>2766.8115711</v>
      </c>
      <c r="AI30" s="240">
        <v>2773.8006927000001</v>
      </c>
      <c r="AJ30" s="240">
        <v>2781.2619912999999</v>
      </c>
      <c r="AK30" s="240">
        <v>2789.5448864</v>
      </c>
      <c r="AL30" s="240">
        <v>2798.5223163999999</v>
      </c>
      <c r="AM30" s="240">
        <v>2811.2685962</v>
      </c>
      <c r="AN30" s="240">
        <v>2819.3293598</v>
      </c>
      <c r="AO30" s="240">
        <v>2825.778922</v>
      </c>
      <c r="AP30" s="240">
        <v>2827.7219888999998</v>
      </c>
      <c r="AQ30" s="240">
        <v>2833.1206189999998</v>
      </c>
      <c r="AR30" s="240">
        <v>2839.0795182000002</v>
      </c>
      <c r="AS30" s="240">
        <v>2846.7511484000001</v>
      </c>
      <c r="AT30" s="240">
        <v>2852.9662395999999</v>
      </c>
      <c r="AU30" s="240">
        <v>2858.8772536000001</v>
      </c>
      <c r="AV30" s="240">
        <v>2863.5023409999999</v>
      </c>
      <c r="AW30" s="240">
        <v>2869.5415877</v>
      </c>
      <c r="AX30" s="240">
        <v>2876.0131442000002</v>
      </c>
      <c r="AY30" s="240">
        <v>2884.2643475999998</v>
      </c>
      <c r="AZ30" s="240">
        <v>2890.590021</v>
      </c>
      <c r="BA30" s="240">
        <v>2896.3375016</v>
      </c>
      <c r="BB30" s="240">
        <v>2900.1450251000001</v>
      </c>
      <c r="BC30" s="240">
        <v>2905.7574429000001</v>
      </c>
      <c r="BD30" s="240">
        <v>2911.8129908000001</v>
      </c>
      <c r="BE30" s="240">
        <v>2919.3671202</v>
      </c>
      <c r="BF30" s="240">
        <v>2925.5173399</v>
      </c>
      <c r="BG30" s="240">
        <v>2931.3191010999999</v>
      </c>
      <c r="BH30" s="240">
        <v>2936.0776451000002</v>
      </c>
      <c r="BI30" s="240">
        <v>2941.7035586000002</v>
      </c>
      <c r="BJ30" s="333">
        <v>2947.502</v>
      </c>
      <c r="BK30" s="333">
        <v>2952.6039999999998</v>
      </c>
      <c r="BL30" s="333">
        <v>2959.4</v>
      </c>
      <c r="BM30" s="333">
        <v>2967.0189999999998</v>
      </c>
      <c r="BN30" s="333">
        <v>2976.6149999999998</v>
      </c>
      <c r="BO30" s="333">
        <v>2985.0189999999998</v>
      </c>
      <c r="BP30" s="333">
        <v>2993.3829999999998</v>
      </c>
      <c r="BQ30" s="333">
        <v>3001.6840000000002</v>
      </c>
      <c r="BR30" s="333">
        <v>3009.9859999999999</v>
      </c>
      <c r="BS30" s="333">
        <v>3018.2660000000001</v>
      </c>
      <c r="BT30" s="333">
        <v>3026.2649999999999</v>
      </c>
      <c r="BU30" s="333">
        <v>3034.694</v>
      </c>
      <c r="BV30" s="333">
        <v>3043.2959999999998</v>
      </c>
    </row>
    <row r="31" spans="1:74" ht="11.1" customHeight="1" x14ac:dyDescent="0.2">
      <c r="A31" s="148" t="s">
        <v>904</v>
      </c>
      <c r="B31" s="210" t="s">
        <v>571</v>
      </c>
      <c r="C31" s="240">
        <v>726.96015153999997</v>
      </c>
      <c r="D31" s="240">
        <v>730.46293090999995</v>
      </c>
      <c r="E31" s="240">
        <v>733.69845836000002</v>
      </c>
      <c r="F31" s="240">
        <v>736.72684331000005</v>
      </c>
      <c r="G31" s="240">
        <v>739.38278487000002</v>
      </c>
      <c r="H31" s="240">
        <v>741.72639246999995</v>
      </c>
      <c r="I31" s="240">
        <v>742.92099424000003</v>
      </c>
      <c r="J31" s="240">
        <v>745.26743779000003</v>
      </c>
      <c r="K31" s="240">
        <v>747.92905126000005</v>
      </c>
      <c r="L31" s="240">
        <v>751.26096572999995</v>
      </c>
      <c r="M31" s="240">
        <v>754.28657071999999</v>
      </c>
      <c r="N31" s="240">
        <v>757.36099731000002</v>
      </c>
      <c r="O31" s="240">
        <v>760.96432929000002</v>
      </c>
      <c r="P31" s="240">
        <v>763.77633624999999</v>
      </c>
      <c r="Q31" s="240">
        <v>766.27710198</v>
      </c>
      <c r="R31" s="240">
        <v>768.33771285</v>
      </c>
      <c r="S31" s="240">
        <v>770.31268133000003</v>
      </c>
      <c r="T31" s="240">
        <v>772.07309379000003</v>
      </c>
      <c r="U31" s="240">
        <v>773.67672219999997</v>
      </c>
      <c r="V31" s="240">
        <v>774.96469363999995</v>
      </c>
      <c r="W31" s="240">
        <v>775.99478008999995</v>
      </c>
      <c r="X31" s="240">
        <v>776.28931788</v>
      </c>
      <c r="Y31" s="240">
        <v>777.16188207000005</v>
      </c>
      <c r="Z31" s="240">
        <v>778.13480901000003</v>
      </c>
      <c r="AA31" s="240">
        <v>779.93847254000002</v>
      </c>
      <c r="AB31" s="240">
        <v>780.56434460000003</v>
      </c>
      <c r="AC31" s="240">
        <v>780.74279902000001</v>
      </c>
      <c r="AD31" s="240">
        <v>779.18481936000001</v>
      </c>
      <c r="AE31" s="240">
        <v>779.43520087000002</v>
      </c>
      <c r="AF31" s="240">
        <v>780.20492707999995</v>
      </c>
      <c r="AG31" s="240">
        <v>782.12207000000001</v>
      </c>
      <c r="AH31" s="240">
        <v>783.45943163000004</v>
      </c>
      <c r="AI31" s="240">
        <v>784.84508395</v>
      </c>
      <c r="AJ31" s="240">
        <v>785.91076592000002</v>
      </c>
      <c r="AK31" s="240">
        <v>787.66919543999995</v>
      </c>
      <c r="AL31" s="240">
        <v>789.75211146000004</v>
      </c>
      <c r="AM31" s="240">
        <v>793.21903110000005</v>
      </c>
      <c r="AN31" s="240">
        <v>795.15628226000001</v>
      </c>
      <c r="AO31" s="240">
        <v>796.62338205000003</v>
      </c>
      <c r="AP31" s="240">
        <v>796.94320006999999</v>
      </c>
      <c r="AQ31" s="240">
        <v>797.97784496999998</v>
      </c>
      <c r="AR31" s="240">
        <v>799.05018634999999</v>
      </c>
      <c r="AS31" s="240">
        <v>800.33184805999997</v>
      </c>
      <c r="AT31" s="240">
        <v>801.35086446000003</v>
      </c>
      <c r="AU31" s="240">
        <v>802.27885942</v>
      </c>
      <c r="AV31" s="240">
        <v>802.63846125999999</v>
      </c>
      <c r="AW31" s="240">
        <v>803.74244210999996</v>
      </c>
      <c r="AX31" s="240">
        <v>805.1134303</v>
      </c>
      <c r="AY31" s="240">
        <v>807.19235684</v>
      </c>
      <c r="AZ31" s="240">
        <v>808.76666141999999</v>
      </c>
      <c r="BA31" s="240">
        <v>810.27727505999997</v>
      </c>
      <c r="BB31" s="240">
        <v>811.81120467999995</v>
      </c>
      <c r="BC31" s="240">
        <v>813.12918126</v>
      </c>
      <c r="BD31" s="240">
        <v>814.31821171000001</v>
      </c>
      <c r="BE31" s="240">
        <v>815.21418590999997</v>
      </c>
      <c r="BF31" s="240">
        <v>816.26840671000002</v>
      </c>
      <c r="BG31" s="240">
        <v>817.31676396</v>
      </c>
      <c r="BH31" s="240">
        <v>818.21940473999996</v>
      </c>
      <c r="BI31" s="240">
        <v>819.36092464000001</v>
      </c>
      <c r="BJ31" s="333">
        <v>820.60149999999999</v>
      </c>
      <c r="BK31" s="333">
        <v>821.87819999999999</v>
      </c>
      <c r="BL31" s="333">
        <v>823.36389999999994</v>
      </c>
      <c r="BM31" s="333">
        <v>824.99580000000003</v>
      </c>
      <c r="BN31" s="333">
        <v>827.05259999999998</v>
      </c>
      <c r="BO31" s="333">
        <v>828.76750000000004</v>
      </c>
      <c r="BP31" s="333">
        <v>830.41930000000002</v>
      </c>
      <c r="BQ31" s="333">
        <v>831.88409999999999</v>
      </c>
      <c r="BR31" s="333">
        <v>833.50289999999995</v>
      </c>
      <c r="BS31" s="333">
        <v>835.15170000000001</v>
      </c>
      <c r="BT31" s="333">
        <v>836.70069999999998</v>
      </c>
      <c r="BU31" s="333">
        <v>838.50699999999995</v>
      </c>
      <c r="BV31" s="333">
        <v>840.44060000000002</v>
      </c>
    </row>
    <row r="32" spans="1:74" ht="11.1" customHeight="1" x14ac:dyDescent="0.2">
      <c r="A32" s="148" t="s">
        <v>905</v>
      </c>
      <c r="B32" s="210" t="s">
        <v>572</v>
      </c>
      <c r="C32" s="240">
        <v>1641.8038392999999</v>
      </c>
      <c r="D32" s="240">
        <v>1654.3419965999999</v>
      </c>
      <c r="E32" s="240">
        <v>1664.1355521999999</v>
      </c>
      <c r="F32" s="240">
        <v>1668.1509724</v>
      </c>
      <c r="G32" s="240">
        <v>1674.7304747999999</v>
      </c>
      <c r="H32" s="240">
        <v>1680.8405259000001</v>
      </c>
      <c r="I32" s="240">
        <v>1686.4071239</v>
      </c>
      <c r="J32" s="240">
        <v>1691.6337734000001</v>
      </c>
      <c r="K32" s="240">
        <v>1696.4464727</v>
      </c>
      <c r="L32" s="240">
        <v>1701.135497</v>
      </c>
      <c r="M32" s="240">
        <v>1704.9025895</v>
      </c>
      <c r="N32" s="240">
        <v>1708.0380255</v>
      </c>
      <c r="O32" s="240">
        <v>1712.5460433999999</v>
      </c>
      <c r="P32" s="240">
        <v>1712.9149874</v>
      </c>
      <c r="Q32" s="240">
        <v>1711.1490957999999</v>
      </c>
      <c r="R32" s="240">
        <v>1701.7546004000001</v>
      </c>
      <c r="S32" s="240">
        <v>1699.8393641</v>
      </c>
      <c r="T32" s="240">
        <v>1699.9096187</v>
      </c>
      <c r="U32" s="240">
        <v>1706.4385050999999</v>
      </c>
      <c r="V32" s="240">
        <v>1707.1248854</v>
      </c>
      <c r="W32" s="240">
        <v>1706.4419006999999</v>
      </c>
      <c r="X32" s="240">
        <v>1703.2636063</v>
      </c>
      <c r="Y32" s="240">
        <v>1700.6863501</v>
      </c>
      <c r="Z32" s="240">
        <v>1697.5841875000001</v>
      </c>
      <c r="AA32" s="240">
        <v>1692.4570630000001</v>
      </c>
      <c r="AB32" s="240">
        <v>1689.4301289</v>
      </c>
      <c r="AC32" s="240">
        <v>1687.0033298999999</v>
      </c>
      <c r="AD32" s="240">
        <v>1684.5285065</v>
      </c>
      <c r="AE32" s="240">
        <v>1683.7880971</v>
      </c>
      <c r="AF32" s="240">
        <v>1684.1339424</v>
      </c>
      <c r="AG32" s="240">
        <v>1686.3236824000001</v>
      </c>
      <c r="AH32" s="240">
        <v>1688.2738069</v>
      </c>
      <c r="AI32" s="240">
        <v>1690.7419559</v>
      </c>
      <c r="AJ32" s="240">
        <v>1693.0560462000001</v>
      </c>
      <c r="AK32" s="240">
        <v>1697.0643069</v>
      </c>
      <c r="AL32" s="240">
        <v>1702.0946544999999</v>
      </c>
      <c r="AM32" s="240">
        <v>1710.8030278000001</v>
      </c>
      <c r="AN32" s="240">
        <v>1715.8855956</v>
      </c>
      <c r="AO32" s="240">
        <v>1719.9982964999999</v>
      </c>
      <c r="AP32" s="240">
        <v>1721.5893412999999</v>
      </c>
      <c r="AQ32" s="240">
        <v>1724.9261503</v>
      </c>
      <c r="AR32" s="240">
        <v>1728.4569342</v>
      </c>
      <c r="AS32" s="240">
        <v>1733.2557389999999</v>
      </c>
      <c r="AT32" s="240">
        <v>1736.3689383999999</v>
      </c>
      <c r="AU32" s="240">
        <v>1738.8705785</v>
      </c>
      <c r="AV32" s="240">
        <v>1737.9627753</v>
      </c>
      <c r="AW32" s="240">
        <v>1741.3397095</v>
      </c>
      <c r="AX32" s="240">
        <v>1746.2034971999999</v>
      </c>
      <c r="AY32" s="240">
        <v>1754.9710133999999</v>
      </c>
      <c r="AZ32" s="240">
        <v>1760.9958518000001</v>
      </c>
      <c r="BA32" s="240">
        <v>1766.6948875</v>
      </c>
      <c r="BB32" s="240">
        <v>1772.2444344</v>
      </c>
      <c r="BC32" s="240">
        <v>1777.159629</v>
      </c>
      <c r="BD32" s="240">
        <v>1781.6167852999999</v>
      </c>
      <c r="BE32" s="240">
        <v>1785.0497009999999</v>
      </c>
      <c r="BF32" s="240">
        <v>1789.0154325000001</v>
      </c>
      <c r="BG32" s="240">
        <v>1792.9477776000001</v>
      </c>
      <c r="BH32" s="240">
        <v>1796.7583175</v>
      </c>
      <c r="BI32" s="240">
        <v>1800.6902037</v>
      </c>
      <c r="BJ32" s="333">
        <v>1804.655</v>
      </c>
      <c r="BK32" s="333">
        <v>1808.2429999999999</v>
      </c>
      <c r="BL32" s="333">
        <v>1812.5809999999999</v>
      </c>
      <c r="BM32" s="333">
        <v>1817.259</v>
      </c>
      <c r="BN32" s="333">
        <v>1822.8330000000001</v>
      </c>
      <c r="BO32" s="333">
        <v>1827.7729999999999</v>
      </c>
      <c r="BP32" s="333">
        <v>1832.634</v>
      </c>
      <c r="BQ32" s="333">
        <v>1837.2139999999999</v>
      </c>
      <c r="BR32" s="333">
        <v>1842.0730000000001</v>
      </c>
      <c r="BS32" s="333">
        <v>1847.008</v>
      </c>
      <c r="BT32" s="333">
        <v>1851.85</v>
      </c>
      <c r="BU32" s="333">
        <v>1857.0630000000001</v>
      </c>
      <c r="BV32" s="333">
        <v>1862.4780000000001</v>
      </c>
    </row>
    <row r="33" spans="1:74" s="163" customFormat="1" ht="11.1" customHeight="1" x14ac:dyDescent="0.2">
      <c r="A33" s="148" t="s">
        <v>906</v>
      </c>
      <c r="B33" s="210" t="s">
        <v>573</v>
      </c>
      <c r="C33" s="240">
        <v>887.88743016000001</v>
      </c>
      <c r="D33" s="240">
        <v>893.98022301000003</v>
      </c>
      <c r="E33" s="240">
        <v>898.90909949000002</v>
      </c>
      <c r="F33" s="240">
        <v>901.16244506999999</v>
      </c>
      <c r="G33" s="240">
        <v>904.89719966999996</v>
      </c>
      <c r="H33" s="240">
        <v>908.60174877999998</v>
      </c>
      <c r="I33" s="240">
        <v>911.67362170000001</v>
      </c>
      <c r="J33" s="240">
        <v>915.76961284000004</v>
      </c>
      <c r="K33" s="240">
        <v>920.28725151000003</v>
      </c>
      <c r="L33" s="240">
        <v>925.34354510000003</v>
      </c>
      <c r="M33" s="240">
        <v>930.61672328999998</v>
      </c>
      <c r="N33" s="240">
        <v>936.22379345000002</v>
      </c>
      <c r="O33" s="240">
        <v>944.03518841000005</v>
      </c>
      <c r="P33" s="240">
        <v>948.90721794000001</v>
      </c>
      <c r="Q33" s="240">
        <v>952.71031486000004</v>
      </c>
      <c r="R33" s="240">
        <v>954.54254113000002</v>
      </c>
      <c r="S33" s="240">
        <v>956.88422634999995</v>
      </c>
      <c r="T33" s="240">
        <v>958.83343247000005</v>
      </c>
      <c r="U33" s="240">
        <v>959.79998633000002</v>
      </c>
      <c r="V33" s="240">
        <v>961.40686416999995</v>
      </c>
      <c r="W33" s="240">
        <v>963.06389278999995</v>
      </c>
      <c r="X33" s="240">
        <v>965.20237838000003</v>
      </c>
      <c r="Y33" s="240">
        <v>966.63622898000006</v>
      </c>
      <c r="Z33" s="240">
        <v>967.79675075</v>
      </c>
      <c r="AA33" s="240">
        <v>968.30962637000005</v>
      </c>
      <c r="AB33" s="240">
        <v>969.20422848999999</v>
      </c>
      <c r="AC33" s="240">
        <v>970.10623980000003</v>
      </c>
      <c r="AD33" s="240">
        <v>970.22819326000001</v>
      </c>
      <c r="AE33" s="240">
        <v>971.73562317999995</v>
      </c>
      <c r="AF33" s="240">
        <v>973.84106253000004</v>
      </c>
      <c r="AG33" s="240">
        <v>977.95725909999999</v>
      </c>
      <c r="AH33" s="240">
        <v>980.19915649999996</v>
      </c>
      <c r="AI33" s="240">
        <v>981.97950250999997</v>
      </c>
      <c r="AJ33" s="240">
        <v>981.07134455000005</v>
      </c>
      <c r="AK33" s="240">
        <v>983.59880221000003</v>
      </c>
      <c r="AL33" s="240">
        <v>987.33492291000005</v>
      </c>
      <c r="AM33" s="240">
        <v>995.28858652999998</v>
      </c>
      <c r="AN33" s="240">
        <v>999.18537341000001</v>
      </c>
      <c r="AO33" s="240">
        <v>1002.0341634</v>
      </c>
      <c r="AP33" s="240">
        <v>1001.6939159999999</v>
      </c>
      <c r="AQ33" s="240">
        <v>1004.0524927</v>
      </c>
      <c r="AR33" s="240">
        <v>1006.9688528</v>
      </c>
      <c r="AS33" s="240">
        <v>1011.754411</v>
      </c>
      <c r="AT33" s="240">
        <v>1014.8027773</v>
      </c>
      <c r="AU33" s="240">
        <v>1017.4253662</v>
      </c>
      <c r="AV33" s="240">
        <v>1018.4191375</v>
      </c>
      <c r="AW33" s="240">
        <v>1021.0924519</v>
      </c>
      <c r="AX33" s="240">
        <v>1024.2422692</v>
      </c>
      <c r="AY33" s="240">
        <v>1029.3055732</v>
      </c>
      <c r="AZ33" s="240">
        <v>1032.3306580999999</v>
      </c>
      <c r="BA33" s="240">
        <v>1034.7545078000001</v>
      </c>
      <c r="BB33" s="240">
        <v>1035.5246181</v>
      </c>
      <c r="BC33" s="240">
        <v>1037.5353758000001</v>
      </c>
      <c r="BD33" s="240">
        <v>1039.7342767</v>
      </c>
      <c r="BE33" s="240">
        <v>1042.5256563</v>
      </c>
      <c r="BF33" s="240">
        <v>1044.7975917000001</v>
      </c>
      <c r="BG33" s="240">
        <v>1046.9544183999999</v>
      </c>
      <c r="BH33" s="240">
        <v>1048.6844259</v>
      </c>
      <c r="BI33" s="240">
        <v>1050.8448182</v>
      </c>
      <c r="BJ33" s="333">
        <v>1053.124</v>
      </c>
      <c r="BK33" s="333">
        <v>1055.375</v>
      </c>
      <c r="BL33" s="333">
        <v>1058.001</v>
      </c>
      <c r="BM33" s="333">
        <v>1060.857</v>
      </c>
      <c r="BN33" s="333">
        <v>1064.2650000000001</v>
      </c>
      <c r="BO33" s="333">
        <v>1067.335</v>
      </c>
      <c r="BP33" s="333">
        <v>1070.3910000000001</v>
      </c>
      <c r="BQ33" s="333">
        <v>1073.3900000000001</v>
      </c>
      <c r="BR33" s="333">
        <v>1076.4490000000001</v>
      </c>
      <c r="BS33" s="333">
        <v>1079.527</v>
      </c>
      <c r="BT33" s="333">
        <v>1082.5319999999999</v>
      </c>
      <c r="BU33" s="333">
        <v>1085.713</v>
      </c>
      <c r="BV33" s="333">
        <v>1088.98</v>
      </c>
    </row>
    <row r="34" spans="1:74" s="163" customFormat="1" ht="11.1" customHeight="1" x14ac:dyDescent="0.2">
      <c r="A34" s="148" t="s">
        <v>907</v>
      </c>
      <c r="B34" s="210" t="s">
        <v>574</v>
      </c>
      <c r="C34" s="240">
        <v>2121.9988048</v>
      </c>
      <c r="D34" s="240">
        <v>2131.5403715000002</v>
      </c>
      <c r="E34" s="240">
        <v>2140.8287584</v>
      </c>
      <c r="F34" s="240">
        <v>2147.7971158</v>
      </c>
      <c r="G34" s="240">
        <v>2158.1292804</v>
      </c>
      <c r="H34" s="240">
        <v>2169.7584025000001</v>
      </c>
      <c r="I34" s="240">
        <v>2184.8227265</v>
      </c>
      <c r="J34" s="240">
        <v>2197.4420802</v>
      </c>
      <c r="K34" s="240">
        <v>2209.7547082000001</v>
      </c>
      <c r="L34" s="240">
        <v>2218.3138995999998</v>
      </c>
      <c r="M34" s="240">
        <v>2232.598109</v>
      </c>
      <c r="N34" s="240">
        <v>2249.1606258000002</v>
      </c>
      <c r="O34" s="240">
        <v>2273.3643775999999</v>
      </c>
      <c r="P34" s="240">
        <v>2290.4613131000001</v>
      </c>
      <c r="Q34" s="240">
        <v>2305.8143601000002</v>
      </c>
      <c r="R34" s="240">
        <v>2319.9435790000002</v>
      </c>
      <c r="S34" s="240">
        <v>2331.4188036</v>
      </c>
      <c r="T34" s="240">
        <v>2340.7600943000002</v>
      </c>
      <c r="U34" s="240">
        <v>2346.9428191000002</v>
      </c>
      <c r="V34" s="240">
        <v>2352.7847161</v>
      </c>
      <c r="W34" s="240">
        <v>2357.2611530999998</v>
      </c>
      <c r="X34" s="240">
        <v>2356.9571246999999</v>
      </c>
      <c r="Y34" s="240">
        <v>2361.2638960999998</v>
      </c>
      <c r="Z34" s="240">
        <v>2366.7664619000002</v>
      </c>
      <c r="AA34" s="240">
        <v>2378.1555761999998</v>
      </c>
      <c r="AB34" s="240">
        <v>2382.531665</v>
      </c>
      <c r="AC34" s="240">
        <v>2384.5854826</v>
      </c>
      <c r="AD34" s="240">
        <v>2379.7884118000002</v>
      </c>
      <c r="AE34" s="240">
        <v>2380.5941495000002</v>
      </c>
      <c r="AF34" s="240">
        <v>2382.4740787999999</v>
      </c>
      <c r="AG34" s="240">
        <v>2384.9370871000001</v>
      </c>
      <c r="AH34" s="240">
        <v>2389.3337336</v>
      </c>
      <c r="AI34" s="240">
        <v>2395.1729058999999</v>
      </c>
      <c r="AJ34" s="240">
        <v>2404.1559923999998</v>
      </c>
      <c r="AK34" s="240">
        <v>2411.6041749000001</v>
      </c>
      <c r="AL34" s="240">
        <v>2419.2188418000001</v>
      </c>
      <c r="AM34" s="240">
        <v>2428.2454742</v>
      </c>
      <c r="AN34" s="240">
        <v>2435.2589990000001</v>
      </c>
      <c r="AO34" s="240">
        <v>2441.5048974000001</v>
      </c>
      <c r="AP34" s="240">
        <v>2446.4817757999999</v>
      </c>
      <c r="AQ34" s="240">
        <v>2451.5684664999999</v>
      </c>
      <c r="AR34" s="240">
        <v>2456.2635759</v>
      </c>
      <c r="AS34" s="240">
        <v>2458.1372551999998</v>
      </c>
      <c r="AT34" s="240">
        <v>2463.8715889</v>
      </c>
      <c r="AU34" s="240">
        <v>2471.0367279000002</v>
      </c>
      <c r="AV34" s="240">
        <v>2483.3573304000001</v>
      </c>
      <c r="AW34" s="240">
        <v>2490.5905868999998</v>
      </c>
      <c r="AX34" s="240">
        <v>2496.4611553999998</v>
      </c>
      <c r="AY34" s="240">
        <v>2499.3648858000001</v>
      </c>
      <c r="AZ34" s="240">
        <v>2503.7131908000001</v>
      </c>
      <c r="BA34" s="240">
        <v>2507.9019202999998</v>
      </c>
      <c r="BB34" s="240">
        <v>2511.3077162999998</v>
      </c>
      <c r="BC34" s="240">
        <v>2515.6448134000002</v>
      </c>
      <c r="BD34" s="240">
        <v>2520.2898535999998</v>
      </c>
      <c r="BE34" s="240">
        <v>2525.7480489</v>
      </c>
      <c r="BF34" s="240">
        <v>2530.6300663000002</v>
      </c>
      <c r="BG34" s="240">
        <v>2535.4411178</v>
      </c>
      <c r="BH34" s="240">
        <v>2540.1550232999998</v>
      </c>
      <c r="BI34" s="240">
        <v>2544.8437779999999</v>
      </c>
      <c r="BJ34" s="333">
        <v>2549.4810000000002</v>
      </c>
      <c r="BK34" s="333">
        <v>2552.806</v>
      </c>
      <c r="BL34" s="333">
        <v>2558.2869999999998</v>
      </c>
      <c r="BM34" s="333">
        <v>2564.663</v>
      </c>
      <c r="BN34" s="333">
        <v>2573.444</v>
      </c>
      <c r="BO34" s="333">
        <v>2580.4769999999999</v>
      </c>
      <c r="BP34" s="333">
        <v>2587.2730000000001</v>
      </c>
      <c r="BQ34" s="333">
        <v>2593.415</v>
      </c>
      <c r="BR34" s="333">
        <v>2600.0459999999998</v>
      </c>
      <c r="BS34" s="333">
        <v>2606.7510000000002</v>
      </c>
      <c r="BT34" s="333">
        <v>2613.4879999999998</v>
      </c>
      <c r="BU34" s="333">
        <v>2620.37</v>
      </c>
      <c r="BV34" s="333">
        <v>2627.3580000000002</v>
      </c>
    </row>
    <row r="35" spans="1:74" s="163" customFormat="1" ht="11.1" customHeight="1" x14ac:dyDescent="0.2">
      <c r="A35" s="148"/>
      <c r="B35" s="168" t="s">
        <v>39</v>
      </c>
      <c r="C35" s="247"/>
      <c r="D35" s="247"/>
      <c r="E35" s="247"/>
      <c r="F35" s="247"/>
      <c r="G35" s="247"/>
      <c r="H35" s="247"/>
      <c r="I35" s="247"/>
      <c r="J35" s="247"/>
      <c r="K35" s="247"/>
      <c r="L35" s="247"/>
      <c r="M35" s="247"/>
      <c r="N35" s="247"/>
      <c r="O35" s="247"/>
      <c r="P35" s="247"/>
      <c r="Q35" s="247"/>
      <c r="R35" s="247"/>
      <c r="S35" s="247"/>
      <c r="T35" s="247"/>
      <c r="U35" s="247"/>
      <c r="V35" s="247"/>
      <c r="W35" s="247"/>
      <c r="X35" s="247"/>
      <c r="Y35" s="247"/>
      <c r="Z35" s="247"/>
      <c r="AA35" s="247"/>
      <c r="AB35" s="247"/>
      <c r="AC35" s="247"/>
      <c r="AD35" s="247"/>
      <c r="AE35" s="247"/>
      <c r="AF35" s="247"/>
      <c r="AG35" s="247"/>
      <c r="AH35" s="247"/>
      <c r="AI35" s="247"/>
      <c r="AJ35" s="247"/>
      <c r="AK35" s="247"/>
      <c r="AL35" s="247"/>
      <c r="AM35" s="247"/>
      <c r="AN35" s="247"/>
      <c r="AO35" s="247"/>
      <c r="AP35" s="247"/>
      <c r="AQ35" s="247"/>
      <c r="AR35" s="247"/>
      <c r="AS35" s="247"/>
      <c r="AT35" s="247"/>
      <c r="AU35" s="247"/>
      <c r="AV35" s="247"/>
      <c r="AW35" s="247"/>
      <c r="AX35" s="247"/>
      <c r="AY35" s="247"/>
      <c r="AZ35" s="247"/>
      <c r="BA35" s="247"/>
      <c r="BB35" s="247"/>
      <c r="BC35" s="247"/>
      <c r="BD35" s="247"/>
      <c r="BE35" s="247"/>
      <c r="BF35" s="247"/>
      <c r="BG35" s="247"/>
      <c r="BH35" s="247"/>
      <c r="BI35" s="247"/>
      <c r="BJ35" s="348"/>
      <c r="BK35" s="348"/>
      <c r="BL35" s="348"/>
      <c r="BM35" s="348"/>
      <c r="BN35" s="348"/>
      <c r="BO35" s="348"/>
      <c r="BP35" s="348"/>
      <c r="BQ35" s="348"/>
      <c r="BR35" s="348"/>
      <c r="BS35" s="348"/>
      <c r="BT35" s="348"/>
      <c r="BU35" s="348"/>
      <c r="BV35" s="348"/>
    </row>
    <row r="36" spans="1:74" s="163" customFormat="1" ht="11.1" customHeight="1" x14ac:dyDescent="0.2">
      <c r="A36" s="148" t="s">
        <v>908</v>
      </c>
      <c r="B36" s="210" t="s">
        <v>567</v>
      </c>
      <c r="C36" s="240">
        <v>5788.1035111000001</v>
      </c>
      <c r="D36" s="240">
        <v>5790.8228066000001</v>
      </c>
      <c r="E36" s="240">
        <v>5794.7079168999999</v>
      </c>
      <c r="F36" s="240">
        <v>5800.0356204</v>
      </c>
      <c r="G36" s="240">
        <v>5805.5867343</v>
      </c>
      <c r="H36" s="240">
        <v>5809.7680853000002</v>
      </c>
      <c r="I36" s="240">
        <v>5811.4577293000002</v>
      </c>
      <c r="J36" s="240">
        <v>5811.4186386000001</v>
      </c>
      <c r="K36" s="240">
        <v>5810.8850147000003</v>
      </c>
      <c r="L36" s="240">
        <v>5810.8456329000001</v>
      </c>
      <c r="M36" s="240">
        <v>5811.3075627999997</v>
      </c>
      <c r="N36" s="240">
        <v>5812.0324477000004</v>
      </c>
      <c r="O36" s="240">
        <v>5812.7641874000001</v>
      </c>
      <c r="P36" s="240">
        <v>5813.1757078999999</v>
      </c>
      <c r="Q36" s="240">
        <v>5812.9221918000003</v>
      </c>
      <c r="R36" s="240">
        <v>5811.9508169999999</v>
      </c>
      <c r="S36" s="240">
        <v>5811.3767435999998</v>
      </c>
      <c r="T36" s="240">
        <v>5812.6071270000002</v>
      </c>
      <c r="U36" s="240">
        <v>5816.5892384999997</v>
      </c>
      <c r="V36" s="240">
        <v>5822.4308134000003</v>
      </c>
      <c r="W36" s="240">
        <v>5828.7797025999998</v>
      </c>
      <c r="X36" s="240">
        <v>5834.5654875</v>
      </c>
      <c r="Y36" s="240">
        <v>5839.8446703</v>
      </c>
      <c r="Z36" s="240">
        <v>5844.9554834</v>
      </c>
      <c r="AA36" s="240">
        <v>5850.112486</v>
      </c>
      <c r="AB36" s="240">
        <v>5855.0355436999998</v>
      </c>
      <c r="AC36" s="240">
        <v>5859.3208492000003</v>
      </c>
      <c r="AD36" s="240">
        <v>5862.5626896000003</v>
      </c>
      <c r="AE36" s="240">
        <v>5864.3477321</v>
      </c>
      <c r="AF36" s="240">
        <v>5864.2607383000004</v>
      </c>
      <c r="AG36" s="240">
        <v>5862.1182855999996</v>
      </c>
      <c r="AH36" s="240">
        <v>5858.6642131999997</v>
      </c>
      <c r="AI36" s="240">
        <v>5854.8741760000003</v>
      </c>
      <c r="AJ36" s="240">
        <v>5851.5128676000004</v>
      </c>
      <c r="AK36" s="240">
        <v>5848.5011373999996</v>
      </c>
      <c r="AL36" s="240">
        <v>5845.5488740000001</v>
      </c>
      <c r="AM36" s="240">
        <v>5842.5244776999998</v>
      </c>
      <c r="AN36" s="240">
        <v>5839.9303968000004</v>
      </c>
      <c r="AO36" s="240">
        <v>5838.4275914999998</v>
      </c>
      <c r="AP36" s="240">
        <v>5838.4971971000004</v>
      </c>
      <c r="AQ36" s="240">
        <v>5839.9010488000004</v>
      </c>
      <c r="AR36" s="240">
        <v>5842.2211569000001</v>
      </c>
      <c r="AS36" s="240">
        <v>5845.0735771</v>
      </c>
      <c r="AT36" s="240">
        <v>5848.2105474999998</v>
      </c>
      <c r="AU36" s="240">
        <v>5851.4183513999997</v>
      </c>
      <c r="AV36" s="240">
        <v>5854.5262006000003</v>
      </c>
      <c r="AW36" s="240">
        <v>5857.5350202</v>
      </c>
      <c r="AX36" s="240">
        <v>5860.4886636000001</v>
      </c>
      <c r="AY36" s="240">
        <v>5863.4038656000002</v>
      </c>
      <c r="AZ36" s="240">
        <v>5866.1888859000001</v>
      </c>
      <c r="BA36" s="240">
        <v>5868.7248658999997</v>
      </c>
      <c r="BB36" s="240">
        <v>5871.0128539999996</v>
      </c>
      <c r="BC36" s="240">
        <v>5873.5335284000003</v>
      </c>
      <c r="BD36" s="240">
        <v>5876.8874747999998</v>
      </c>
      <c r="BE36" s="240">
        <v>5881.3951063000004</v>
      </c>
      <c r="BF36" s="240">
        <v>5886.2561462000003</v>
      </c>
      <c r="BG36" s="240">
        <v>5890.3901452999999</v>
      </c>
      <c r="BH36" s="240">
        <v>5893.0428381000002</v>
      </c>
      <c r="BI36" s="240">
        <v>5894.7646930999999</v>
      </c>
      <c r="BJ36" s="333">
        <v>5896.4319999999998</v>
      </c>
      <c r="BK36" s="333">
        <v>5898.7259999999997</v>
      </c>
      <c r="BL36" s="333">
        <v>5901.5439999999999</v>
      </c>
      <c r="BM36" s="333">
        <v>5904.585</v>
      </c>
      <c r="BN36" s="333">
        <v>5907.6130000000003</v>
      </c>
      <c r="BO36" s="333">
        <v>5910.6469999999999</v>
      </c>
      <c r="BP36" s="333">
        <v>5913.7669999999998</v>
      </c>
      <c r="BQ36" s="333">
        <v>5917.0309999999999</v>
      </c>
      <c r="BR36" s="333">
        <v>5920.402</v>
      </c>
      <c r="BS36" s="333">
        <v>5923.8190000000004</v>
      </c>
      <c r="BT36" s="333">
        <v>5927.2290000000003</v>
      </c>
      <c r="BU36" s="333">
        <v>5930.5990000000002</v>
      </c>
      <c r="BV36" s="333">
        <v>5933.9030000000002</v>
      </c>
    </row>
    <row r="37" spans="1:74" s="163" customFormat="1" ht="11.1" customHeight="1" x14ac:dyDescent="0.2">
      <c r="A37" s="148" t="s">
        <v>909</v>
      </c>
      <c r="B37" s="210" t="s">
        <v>600</v>
      </c>
      <c r="C37" s="240">
        <v>15891.894495</v>
      </c>
      <c r="D37" s="240">
        <v>15897.836185</v>
      </c>
      <c r="E37" s="240">
        <v>15906.914918</v>
      </c>
      <c r="F37" s="240">
        <v>15919.905081999999</v>
      </c>
      <c r="G37" s="240">
        <v>15933.571158000001</v>
      </c>
      <c r="H37" s="240">
        <v>15943.675148</v>
      </c>
      <c r="I37" s="240">
        <v>15947.232839</v>
      </c>
      <c r="J37" s="240">
        <v>15946.27514</v>
      </c>
      <c r="K37" s="240">
        <v>15944.086743</v>
      </c>
      <c r="L37" s="240">
        <v>15943.270646000001</v>
      </c>
      <c r="M37" s="240">
        <v>15943.703072</v>
      </c>
      <c r="N37" s="240">
        <v>15944.578552000001</v>
      </c>
      <c r="O37" s="240">
        <v>15945.186109</v>
      </c>
      <c r="P37" s="240">
        <v>15945.192730999999</v>
      </c>
      <c r="Q37" s="240">
        <v>15944.359899999999</v>
      </c>
      <c r="R37" s="240">
        <v>15942.685872</v>
      </c>
      <c r="S37" s="240">
        <v>15941.116005</v>
      </c>
      <c r="T37" s="240">
        <v>15940.832431000001</v>
      </c>
      <c r="U37" s="240">
        <v>15942.643480000001</v>
      </c>
      <c r="V37" s="240">
        <v>15945.862259</v>
      </c>
      <c r="W37" s="240">
        <v>15949.428076</v>
      </c>
      <c r="X37" s="240">
        <v>15952.515545</v>
      </c>
      <c r="Y37" s="240">
        <v>15955.240529000001</v>
      </c>
      <c r="Z37" s="240">
        <v>15957.954199</v>
      </c>
      <c r="AA37" s="240">
        <v>15960.708783</v>
      </c>
      <c r="AB37" s="240">
        <v>15962.360717</v>
      </c>
      <c r="AC37" s="240">
        <v>15961.467495000001</v>
      </c>
      <c r="AD37" s="240">
        <v>15956.964873999999</v>
      </c>
      <c r="AE37" s="240">
        <v>15949.30169</v>
      </c>
      <c r="AF37" s="240">
        <v>15939.305043</v>
      </c>
      <c r="AG37" s="240">
        <v>15927.773993999999</v>
      </c>
      <c r="AH37" s="240">
        <v>15915.395442999999</v>
      </c>
      <c r="AI37" s="240">
        <v>15902.828248</v>
      </c>
      <c r="AJ37" s="240">
        <v>15890.583989999999</v>
      </c>
      <c r="AK37" s="240">
        <v>15878.585139999999</v>
      </c>
      <c r="AL37" s="240">
        <v>15866.606893</v>
      </c>
      <c r="AM37" s="240">
        <v>15854.717146999999</v>
      </c>
      <c r="AN37" s="240">
        <v>15844.154614999999</v>
      </c>
      <c r="AO37" s="240">
        <v>15836.450714000001</v>
      </c>
      <c r="AP37" s="240">
        <v>15832.772204000001</v>
      </c>
      <c r="AQ37" s="240">
        <v>15832.827223</v>
      </c>
      <c r="AR37" s="240">
        <v>15835.959253000001</v>
      </c>
      <c r="AS37" s="240">
        <v>15841.439711000001</v>
      </c>
      <c r="AT37" s="240">
        <v>15848.251759999999</v>
      </c>
      <c r="AU37" s="240">
        <v>15855.306497</v>
      </c>
      <c r="AV37" s="240">
        <v>15861.765975</v>
      </c>
      <c r="AW37" s="240">
        <v>15867.796057</v>
      </c>
      <c r="AX37" s="240">
        <v>15873.813561999999</v>
      </c>
      <c r="AY37" s="240">
        <v>15880.083024</v>
      </c>
      <c r="AZ37" s="240">
        <v>15886.259848</v>
      </c>
      <c r="BA37" s="240">
        <v>15891.847157</v>
      </c>
      <c r="BB37" s="240">
        <v>15896.717033999999</v>
      </c>
      <c r="BC37" s="240">
        <v>15902.2174</v>
      </c>
      <c r="BD37" s="240">
        <v>15910.065140000001</v>
      </c>
      <c r="BE37" s="240">
        <v>15921.20629</v>
      </c>
      <c r="BF37" s="240">
        <v>15933.503502</v>
      </c>
      <c r="BG37" s="240">
        <v>15944.048583</v>
      </c>
      <c r="BH37" s="240">
        <v>15950.774590000001</v>
      </c>
      <c r="BI37" s="240">
        <v>15954.979574999999</v>
      </c>
      <c r="BJ37" s="333">
        <v>15958.8</v>
      </c>
      <c r="BK37" s="333">
        <v>15963.93</v>
      </c>
      <c r="BL37" s="333">
        <v>15970.23</v>
      </c>
      <c r="BM37" s="333">
        <v>15977.12</v>
      </c>
      <c r="BN37" s="333">
        <v>15984.12</v>
      </c>
      <c r="BO37" s="333">
        <v>15991.24</v>
      </c>
      <c r="BP37" s="333">
        <v>15998.6</v>
      </c>
      <c r="BQ37" s="333">
        <v>16006.27</v>
      </c>
      <c r="BR37" s="333">
        <v>16014.3</v>
      </c>
      <c r="BS37" s="333">
        <v>16022.7</v>
      </c>
      <c r="BT37" s="333">
        <v>16031.42</v>
      </c>
      <c r="BU37" s="333">
        <v>16040.26</v>
      </c>
      <c r="BV37" s="333">
        <v>16048.99</v>
      </c>
    </row>
    <row r="38" spans="1:74" s="163" customFormat="1" ht="11.1" customHeight="1" x14ac:dyDescent="0.2">
      <c r="A38" s="148" t="s">
        <v>910</v>
      </c>
      <c r="B38" s="210" t="s">
        <v>568</v>
      </c>
      <c r="C38" s="240">
        <v>18538.850267999998</v>
      </c>
      <c r="D38" s="240">
        <v>18540.847591999998</v>
      </c>
      <c r="E38" s="240">
        <v>18544.896518000001</v>
      </c>
      <c r="F38" s="240">
        <v>18551.887578000002</v>
      </c>
      <c r="G38" s="240">
        <v>18561.269439</v>
      </c>
      <c r="H38" s="240">
        <v>18572.130304999999</v>
      </c>
      <c r="I38" s="240">
        <v>18583.668331000001</v>
      </c>
      <c r="J38" s="240">
        <v>18595.521493</v>
      </c>
      <c r="K38" s="240">
        <v>18607.437720000002</v>
      </c>
      <c r="L38" s="240">
        <v>18619.233328999999</v>
      </c>
      <c r="M38" s="240">
        <v>18630.998174</v>
      </c>
      <c r="N38" s="240">
        <v>18642.890498000001</v>
      </c>
      <c r="O38" s="240">
        <v>18654.944475</v>
      </c>
      <c r="P38" s="240">
        <v>18666.698015999998</v>
      </c>
      <c r="Q38" s="240">
        <v>18677.564964000001</v>
      </c>
      <c r="R38" s="240">
        <v>18687.308087000001</v>
      </c>
      <c r="S38" s="240">
        <v>18697.085862</v>
      </c>
      <c r="T38" s="240">
        <v>18708.405691</v>
      </c>
      <c r="U38" s="240">
        <v>18722.308212</v>
      </c>
      <c r="V38" s="240">
        <v>18737.967003999998</v>
      </c>
      <c r="W38" s="240">
        <v>18754.088881</v>
      </c>
      <c r="X38" s="240">
        <v>18769.657222000002</v>
      </c>
      <c r="Y38" s="240">
        <v>18784.761665999999</v>
      </c>
      <c r="Z38" s="240">
        <v>18799.768413000002</v>
      </c>
      <c r="AA38" s="240">
        <v>18814.738046999999</v>
      </c>
      <c r="AB38" s="240">
        <v>18828.508678999999</v>
      </c>
      <c r="AC38" s="240">
        <v>18839.612802</v>
      </c>
      <c r="AD38" s="240">
        <v>18846.838475</v>
      </c>
      <c r="AE38" s="240">
        <v>18849.996032999999</v>
      </c>
      <c r="AF38" s="240">
        <v>18849.151376999998</v>
      </c>
      <c r="AG38" s="240">
        <v>18844.644620999999</v>
      </c>
      <c r="AH38" s="240">
        <v>18837.912724999998</v>
      </c>
      <c r="AI38" s="240">
        <v>18830.666861000002</v>
      </c>
      <c r="AJ38" s="240">
        <v>18824.222973</v>
      </c>
      <c r="AK38" s="240">
        <v>18818.316089</v>
      </c>
      <c r="AL38" s="240">
        <v>18812.28601</v>
      </c>
      <c r="AM38" s="240">
        <v>18805.993079</v>
      </c>
      <c r="AN38" s="240">
        <v>18801.379810999999</v>
      </c>
      <c r="AO38" s="240">
        <v>18800.909265999999</v>
      </c>
      <c r="AP38" s="240">
        <v>18806.142070000002</v>
      </c>
      <c r="AQ38" s="240">
        <v>18815.029127000002</v>
      </c>
      <c r="AR38" s="240">
        <v>18824.618909000001</v>
      </c>
      <c r="AS38" s="240">
        <v>18832.621941000001</v>
      </c>
      <c r="AT38" s="240">
        <v>18839.396951999999</v>
      </c>
      <c r="AU38" s="240">
        <v>18845.964723000001</v>
      </c>
      <c r="AV38" s="240">
        <v>18853.12153</v>
      </c>
      <c r="AW38" s="240">
        <v>18860.765632999999</v>
      </c>
      <c r="AX38" s="240">
        <v>18868.570786</v>
      </c>
      <c r="AY38" s="240">
        <v>18876.279912000002</v>
      </c>
      <c r="AZ38" s="240">
        <v>18883.912606999998</v>
      </c>
      <c r="BA38" s="240">
        <v>18891.557634000001</v>
      </c>
      <c r="BB38" s="240">
        <v>18899.504419000001</v>
      </c>
      <c r="BC38" s="240">
        <v>18908.845028</v>
      </c>
      <c r="BD38" s="240">
        <v>18920.872186000001</v>
      </c>
      <c r="BE38" s="240">
        <v>18936.126412000001</v>
      </c>
      <c r="BF38" s="240">
        <v>18952.139395999999</v>
      </c>
      <c r="BG38" s="240">
        <v>18965.690616</v>
      </c>
      <c r="BH38" s="240">
        <v>18974.496754</v>
      </c>
      <c r="BI38" s="240">
        <v>18980.023289000001</v>
      </c>
      <c r="BJ38" s="333">
        <v>18984.669999999998</v>
      </c>
      <c r="BK38" s="333">
        <v>18990.400000000001</v>
      </c>
      <c r="BL38" s="333">
        <v>18997.34</v>
      </c>
      <c r="BM38" s="333">
        <v>19005.2</v>
      </c>
      <c r="BN38" s="333">
        <v>19013.7</v>
      </c>
      <c r="BO38" s="333">
        <v>19022.71</v>
      </c>
      <c r="BP38" s="333">
        <v>19032.13</v>
      </c>
      <c r="BQ38" s="333">
        <v>19041.91</v>
      </c>
      <c r="BR38" s="333">
        <v>19052.189999999999</v>
      </c>
      <c r="BS38" s="333">
        <v>19063.150000000001</v>
      </c>
      <c r="BT38" s="333">
        <v>19074.84</v>
      </c>
      <c r="BU38" s="333">
        <v>19086.79</v>
      </c>
      <c r="BV38" s="333">
        <v>19098.38</v>
      </c>
    </row>
    <row r="39" spans="1:74" s="163" customFormat="1" ht="11.1" customHeight="1" x14ac:dyDescent="0.2">
      <c r="A39" s="148" t="s">
        <v>911</v>
      </c>
      <c r="B39" s="210" t="s">
        <v>569</v>
      </c>
      <c r="C39" s="240">
        <v>8380.1979862999997</v>
      </c>
      <c r="D39" s="240">
        <v>8381.2785385000006</v>
      </c>
      <c r="E39" s="240">
        <v>8383.1298790000001</v>
      </c>
      <c r="F39" s="240">
        <v>8386.1373430999993</v>
      </c>
      <c r="G39" s="240">
        <v>8390.4008530999999</v>
      </c>
      <c r="H39" s="240">
        <v>8395.9489780999993</v>
      </c>
      <c r="I39" s="240">
        <v>8402.7155242000008</v>
      </c>
      <c r="J39" s="240">
        <v>8410.2552457999991</v>
      </c>
      <c r="K39" s="240">
        <v>8418.0281340000001</v>
      </c>
      <c r="L39" s="240">
        <v>8425.5992511000004</v>
      </c>
      <c r="M39" s="240">
        <v>8432.9539423000006</v>
      </c>
      <c r="N39" s="240">
        <v>8440.1826235000008</v>
      </c>
      <c r="O39" s="240">
        <v>8447.3748400000004</v>
      </c>
      <c r="P39" s="240">
        <v>8454.6166539000005</v>
      </c>
      <c r="Q39" s="240">
        <v>8461.9932566999996</v>
      </c>
      <c r="R39" s="240">
        <v>8469.4524708999998</v>
      </c>
      <c r="S39" s="240">
        <v>8476.3926443</v>
      </c>
      <c r="T39" s="240">
        <v>8482.0747558999992</v>
      </c>
      <c r="U39" s="240">
        <v>8486.0208734000007</v>
      </c>
      <c r="V39" s="240">
        <v>8488.7974199</v>
      </c>
      <c r="W39" s="240">
        <v>8491.2319074000006</v>
      </c>
      <c r="X39" s="240">
        <v>8493.9890281000007</v>
      </c>
      <c r="Y39" s="240">
        <v>8497.0821957000007</v>
      </c>
      <c r="Z39" s="240">
        <v>8500.3620040999995</v>
      </c>
      <c r="AA39" s="240">
        <v>8503.5680828000004</v>
      </c>
      <c r="AB39" s="240">
        <v>8505.9962027000001</v>
      </c>
      <c r="AC39" s="240">
        <v>8506.8311701000002</v>
      </c>
      <c r="AD39" s="240">
        <v>8505.5537480000003</v>
      </c>
      <c r="AE39" s="240">
        <v>8502.8285247000003</v>
      </c>
      <c r="AF39" s="240">
        <v>8499.6160455000008</v>
      </c>
      <c r="AG39" s="240">
        <v>8496.6850133999997</v>
      </c>
      <c r="AH39" s="240">
        <v>8494.0367635999992</v>
      </c>
      <c r="AI39" s="240">
        <v>8491.4807891</v>
      </c>
      <c r="AJ39" s="240">
        <v>8488.8609988999997</v>
      </c>
      <c r="AK39" s="240">
        <v>8486.1589647000001</v>
      </c>
      <c r="AL39" s="240">
        <v>8483.3906740000002</v>
      </c>
      <c r="AM39" s="240">
        <v>8480.7057958999994</v>
      </c>
      <c r="AN39" s="240">
        <v>8478.7887258999999</v>
      </c>
      <c r="AO39" s="240">
        <v>8478.4575409999998</v>
      </c>
      <c r="AP39" s="240">
        <v>8480.3149788999999</v>
      </c>
      <c r="AQ39" s="240">
        <v>8484.1024190000007</v>
      </c>
      <c r="AR39" s="240">
        <v>8489.3459012999992</v>
      </c>
      <c r="AS39" s="240">
        <v>8495.5966482999993</v>
      </c>
      <c r="AT39" s="240">
        <v>8502.5066119000003</v>
      </c>
      <c r="AU39" s="240">
        <v>8509.7529267999998</v>
      </c>
      <c r="AV39" s="240">
        <v>8517.0836421000004</v>
      </c>
      <c r="AW39" s="240">
        <v>8524.5304653000003</v>
      </c>
      <c r="AX39" s="240">
        <v>8532.1960187000004</v>
      </c>
      <c r="AY39" s="240">
        <v>8540.1402285999993</v>
      </c>
      <c r="AZ39" s="240">
        <v>8548.2522382000006</v>
      </c>
      <c r="BA39" s="240">
        <v>8556.3784950000008</v>
      </c>
      <c r="BB39" s="240">
        <v>8564.4759630000008</v>
      </c>
      <c r="BC39" s="240">
        <v>8572.9436738000004</v>
      </c>
      <c r="BD39" s="240">
        <v>8582.2911753000008</v>
      </c>
      <c r="BE39" s="240">
        <v>8592.7192794999992</v>
      </c>
      <c r="BF39" s="240">
        <v>8603.1938535999998</v>
      </c>
      <c r="BG39" s="240">
        <v>8612.3720286000007</v>
      </c>
      <c r="BH39" s="240">
        <v>8619.3329618999996</v>
      </c>
      <c r="BI39" s="240">
        <v>8624.8439156000004</v>
      </c>
      <c r="BJ39" s="333">
        <v>8630.0939999999991</v>
      </c>
      <c r="BK39" s="333">
        <v>8636.027</v>
      </c>
      <c r="BL39" s="333">
        <v>8642.6</v>
      </c>
      <c r="BM39" s="333">
        <v>8649.5239999999994</v>
      </c>
      <c r="BN39" s="333">
        <v>8656.5619999999999</v>
      </c>
      <c r="BO39" s="333">
        <v>8663.6749999999993</v>
      </c>
      <c r="BP39" s="333">
        <v>8670.8719999999994</v>
      </c>
      <c r="BQ39" s="333">
        <v>8678.17</v>
      </c>
      <c r="BR39" s="333">
        <v>8685.6080000000002</v>
      </c>
      <c r="BS39" s="333">
        <v>8693.2270000000008</v>
      </c>
      <c r="BT39" s="333">
        <v>8701.0429999999997</v>
      </c>
      <c r="BU39" s="333">
        <v>8708.9580000000005</v>
      </c>
      <c r="BV39" s="333">
        <v>8716.8430000000008</v>
      </c>
    </row>
    <row r="40" spans="1:74" s="163" customFormat="1" ht="11.1" customHeight="1" x14ac:dyDescent="0.2">
      <c r="A40" s="148" t="s">
        <v>912</v>
      </c>
      <c r="B40" s="210" t="s">
        <v>570</v>
      </c>
      <c r="C40" s="240">
        <v>24211.498675999999</v>
      </c>
      <c r="D40" s="240">
        <v>24232.169194999999</v>
      </c>
      <c r="E40" s="240">
        <v>24255.574298</v>
      </c>
      <c r="F40" s="240">
        <v>24282.636775999999</v>
      </c>
      <c r="G40" s="240">
        <v>24312.783490999998</v>
      </c>
      <c r="H40" s="240">
        <v>24345.067322999999</v>
      </c>
      <c r="I40" s="240">
        <v>24378.619494999999</v>
      </c>
      <c r="J40" s="240">
        <v>24412.884620000001</v>
      </c>
      <c r="K40" s="240">
        <v>24447.385653000001</v>
      </c>
      <c r="L40" s="240">
        <v>24481.736218999999</v>
      </c>
      <c r="M40" s="240">
        <v>24515.912598999999</v>
      </c>
      <c r="N40" s="240">
        <v>24549.981744000001</v>
      </c>
      <c r="O40" s="240">
        <v>24583.989030000001</v>
      </c>
      <c r="P40" s="240">
        <v>24617.893545999999</v>
      </c>
      <c r="Q40" s="240">
        <v>24651.632807000002</v>
      </c>
      <c r="R40" s="240">
        <v>24685.03544</v>
      </c>
      <c r="S40" s="240">
        <v>24717.494516999999</v>
      </c>
      <c r="T40" s="240">
        <v>24748.294218999999</v>
      </c>
      <c r="U40" s="240">
        <v>24776.990128000001</v>
      </c>
      <c r="V40" s="240">
        <v>24804.223418000001</v>
      </c>
      <c r="W40" s="240">
        <v>24830.906662000001</v>
      </c>
      <c r="X40" s="240">
        <v>24857.833304</v>
      </c>
      <c r="Y40" s="240">
        <v>24885.320264999998</v>
      </c>
      <c r="Z40" s="240">
        <v>24913.565336</v>
      </c>
      <c r="AA40" s="240">
        <v>24942.162798000001</v>
      </c>
      <c r="AB40" s="240">
        <v>24968.292895999999</v>
      </c>
      <c r="AC40" s="240">
        <v>24988.532364999999</v>
      </c>
      <c r="AD40" s="240">
        <v>25001.073783</v>
      </c>
      <c r="AE40" s="240">
        <v>25010.573099000001</v>
      </c>
      <c r="AF40" s="240">
        <v>25023.302109</v>
      </c>
      <c r="AG40" s="240">
        <v>25043.825560000001</v>
      </c>
      <c r="AH40" s="240">
        <v>25069.880023000002</v>
      </c>
      <c r="AI40" s="240">
        <v>25097.495024</v>
      </c>
      <c r="AJ40" s="240">
        <v>25123.479158999999</v>
      </c>
      <c r="AK40" s="240">
        <v>25147.757302000002</v>
      </c>
      <c r="AL40" s="240">
        <v>25171.033394999999</v>
      </c>
      <c r="AM40" s="240">
        <v>25194.430117</v>
      </c>
      <c r="AN40" s="240">
        <v>25220.745083999998</v>
      </c>
      <c r="AO40" s="240">
        <v>25253.194643999999</v>
      </c>
      <c r="AP40" s="240">
        <v>25293.604188000001</v>
      </c>
      <c r="AQ40" s="240">
        <v>25338.235271000001</v>
      </c>
      <c r="AR40" s="240">
        <v>25381.958487</v>
      </c>
      <c r="AS40" s="240">
        <v>25420.887966999999</v>
      </c>
      <c r="AT40" s="240">
        <v>25456.111989000001</v>
      </c>
      <c r="AU40" s="240">
        <v>25489.962368</v>
      </c>
      <c r="AV40" s="240">
        <v>25524.286776000001</v>
      </c>
      <c r="AW40" s="240">
        <v>25558.996332999999</v>
      </c>
      <c r="AX40" s="240">
        <v>25593.518014000001</v>
      </c>
      <c r="AY40" s="240">
        <v>25627.366922000001</v>
      </c>
      <c r="AZ40" s="240">
        <v>25660.410655</v>
      </c>
      <c r="BA40" s="240">
        <v>25692.604938</v>
      </c>
      <c r="BB40" s="240">
        <v>25724.274104</v>
      </c>
      <c r="BC40" s="240">
        <v>25757.216936000001</v>
      </c>
      <c r="BD40" s="240">
        <v>25793.600829999999</v>
      </c>
      <c r="BE40" s="240">
        <v>25834.455672</v>
      </c>
      <c r="BF40" s="240">
        <v>25876.261320000001</v>
      </c>
      <c r="BG40" s="240">
        <v>25914.360124999999</v>
      </c>
      <c r="BH40" s="240">
        <v>25945.533179999999</v>
      </c>
      <c r="BI40" s="240">
        <v>25972.316536999999</v>
      </c>
      <c r="BJ40" s="333">
        <v>25998.68</v>
      </c>
      <c r="BK40" s="333">
        <v>26027.71</v>
      </c>
      <c r="BL40" s="333">
        <v>26058.87</v>
      </c>
      <c r="BM40" s="333">
        <v>26090.74</v>
      </c>
      <c r="BN40" s="333">
        <v>26122.17</v>
      </c>
      <c r="BO40" s="333">
        <v>26153.08</v>
      </c>
      <c r="BP40" s="333">
        <v>26183.68</v>
      </c>
      <c r="BQ40" s="333">
        <v>26214.2</v>
      </c>
      <c r="BR40" s="333">
        <v>26244.959999999999</v>
      </c>
      <c r="BS40" s="333">
        <v>26276.3</v>
      </c>
      <c r="BT40" s="333">
        <v>26308.45</v>
      </c>
      <c r="BU40" s="333">
        <v>26341.17</v>
      </c>
      <c r="BV40" s="333">
        <v>26374.14</v>
      </c>
    </row>
    <row r="41" spans="1:74" s="163" customFormat="1" ht="11.1" customHeight="1" x14ac:dyDescent="0.2">
      <c r="A41" s="148" t="s">
        <v>913</v>
      </c>
      <c r="B41" s="210" t="s">
        <v>571</v>
      </c>
      <c r="C41" s="240">
        <v>7465.5636403999997</v>
      </c>
      <c r="D41" s="240">
        <v>7469.1042195999999</v>
      </c>
      <c r="E41" s="240">
        <v>7473.7211931000002</v>
      </c>
      <c r="F41" s="240">
        <v>7479.7267830000001</v>
      </c>
      <c r="G41" s="240">
        <v>7486.4476566000003</v>
      </c>
      <c r="H41" s="240">
        <v>7492.9640928999997</v>
      </c>
      <c r="I41" s="240">
        <v>7498.5891572</v>
      </c>
      <c r="J41" s="240">
        <v>7503.5670618000004</v>
      </c>
      <c r="K41" s="240">
        <v>7508.3748056000004</v>
      </c>
      <c r="L41" s="240">
        <v>7513.3893592000004</v>
      </c>
      <c r="M41" s="240">
        <v>7518.5875807000002</v>
      </c>
      <c r="N41" s="240">
        <v>7523.8462998000005</v>
      </c>
      <c r="O41" s="240">
        <v>7529.0516539</v>
      </c>
      <c r="P41" s="240">
        <v>7534.1270103999996</v>
      </c>
      <c r="Q41" s="240">
        <v>7539.0050447000003</v>
      </c>
      <c r="R41" s="240">
        <v>7543.6493878000001</v>
      </c>
      <c r="S41" s="240">
        <v>7548.1474949000003</v>
      </c>
      <c r="T41" s="240">
        <v>7552.6177770000004</v>
      </c>
      <c r="U41" s="240">
        <v>7557.1528983999997</v>
      </c>
      <c r="V41" s="240">
        <v>7561.7425356000003</v>
      </c>
      <c r="W41" s="240">
        <v>7566.3506181000002</v>
      </c>
      <c r="X41" s="240">
        <v>7570.9465313000001</v>
      </c>
      <c r="Y41" s="240">
        <v>7575.5214838000002</v>
      </c>
      <c r="Z41" s="240">
        <v>7580.0721399000004</v>
      </c>
      <c r="AA41" s="240">
        <v>7584.5168771999997</v>
      </c>
      <c r="AB41" s="240">
        <v>7588.4609266999996</v>
      </c>
      <c r="AC41" s="240">
        <v>7591.4312327999996</v>
      </c>
      <c r="AD41" s="240">
        <v>7592.9847216999997</v>
      </c>
      <c r="AE41" s="240">
        <v>7592.7982468999999</v>
      </c>
      <c r="AF41" s="240">
        <v>7590.5786437999996</v>
      </c>
      <c r="AG41" s="240">
        <v>7586.2459896999999</v>
      </c>
      <c r="AH41" s="240">
        <v>7580.5733282000001</v>
      </c>
      <c r="AI41" s="240">
        <v>7574.5469450000001</v>
      </c>
      <c r="AJ41" s="240">
        <v>7568.9463691000001</v>
      </c>
      <c r="AK41" s="240">
        <v>7563.7241040999997</v>
      </c>
      <c r="AL41" s="240">
        <v>7558.6258967000003</v>
      </c>
      <c r="AM41" s="240">
        <v>7553.5475339000004</v>
      </c>
      <c r="AN41" s="240">
        <v>7548.9849615000003</v>
      </c>
      <c r="AO41" s="240">
        <v>7545.5841650000002</v>
      </c>
      <c r="AP41" s="240">
        <v>7543.9117761999996</v>
      </c>
      <c r="AQ41" s="240">
        <v>7544.2170104999996</v>
      </c>
      <c r="AR41" s="240">
        <v>7546.6697291999999</v>
      </c>
      <c r="AS41" s="240">
        <v>7551.2533427999997</v>
      </c>
      <c r="AT41" s="240">
        <v>7557.2054569000002</v>
      </c>
      <c r="AU41" s="240">
        <v>7563.5772260000003</v>
      </c>
      <c r="AV41" s="240">
        <v>7569.6261848000004</v>
      </c>
      <c r="AW41" s="240">
        <v>7575.4353880999997</v>
      </c>
      <c r="AX41" s="240">
        <v>7581.2942709999998</v>
      </c>
      <c r="AY41" s="240">
        <v>7587.4056954999996</v>
      </c>
      <c r="AZ41" s="240">
        <v>7593.6262315000004</v>
      </c>
      <c r="BA41" s="240">
        <v>7599.7258757999998</v>
      </c>
      <c r="BB41" s="240">
        <v>7605.6309818999998</v>
      </c>
      <c r="BC41" s="240">
        <v>7611.8933287999998</v>
      </c>
      <c r="BD41" s="240">
        <v>7619.2210518000002</v>
      </c>
      <c r="BE41" s="240">
        <v>7627.9600213000003</v>
      </c>
      <c r="BF41" s="240">
        <v>7637.0070483999998</v>
      </c>
      <c r="BG41" s="240">
        <v>7644.8966788999996</v>
      </c>
      <c r="BH41" s="240">
        <v>7650.6200202</v>
      </c>
      <c r="BI41" s="240">
        <v>7654.9944247000003</v>
      </c>
      <c r="BJ41" s="333">
        <v>7659.2939999999999</v>
      </c>
      <c r="BK41" s="333">
        <v>7664.5110000000004</v>
      </c>
      <c r="BL41" s="333">
        <v>7670.5110000000004</v>
      </c>
      <c r="BM41" s="333">
        <v>7676.8789999999999</v>
      </c>
      <c r="BN41" s="333">
        <v>7683.277</v>
      </c>
      <c r="BO41" s="333">
        <v>7689.6679999999997</v>
      </c>
      <c r="BP41" s="333">
        <v>7696.0929999999998</v>
      </c>
      <c r="BQ41" s="333">
        <v>7702.5950000000003</v>
      </c>
      <c r="BR41" s="333">
        <v>7709.2269999999999</v>
      </c>
      <c r="BS41" s="333">
        <v>7716.0429999999997</v>
      </c>
      <c r="BT41" s="333">
        <v>7723.0640000000003</v>
      </c>
      <c r="BU41" s="333">
        <v>7730.1769999999997</v>
      </c>
      <c r="BV41" s="333">
        <v>7737.2359999999999</v>
      </c>
    </row>
    <row r="42" spans="1:74" s="163" customFormat="1" ht="11.1" customHeight="1" x14ac:dyDescent="0.2">
      <c r="A42" s="148" t="s">
        <v>914</v>
      </c>
      <c r="B42" s="210" t="s">
        <v>572</v>
      </c>
      <c r="C42" s="240">
        <v>14064.976043999999</v>
      </c>
      <c r="D42" s="240">
        <v>14078.528065</v>
      </c>
      <c r="E42" s="240">
        <v>14093.843274000001</v>
      </c>
      <c r="F42" s="240">
        <v>14111.564555999999</v>
      </c>
      <c r="G42" s="240">
        <v>14130.904665</v>
      </c>
      <c r="H42" s="240">
        <v>14150.718821</v>
      </c>
      <c r="I42" s="240">
        <v>14170.103652</v>
      </c>
      <c r="J42" s="240">
        <v>14189.121404</v>
      </c>
      <c r="K42" s="240">
        <v>14208.075731000001</v>
      </c>
      <c r="L42" s="240">
        <v>14227.196044</v>
      </c>
      <c r="M42" s="240">
        <v>14246.414779999999</v>
      </c>
      <c r="N42" s="240">
        <v>14265.590133</v>
      </c>
      <c r="O42" s="240">
        <v>14284.621562</v>
      </c>
      <c r="P42" s="240">
        <v>14303.573595</v>
      </c>
      <c r="Q42" s="240">
        <v>14322.552024000001</v>
      </c>
      <c r="R42" s="240">
        <v>14341.511130000001</v>
      </c>
      <c r="S42" s="240">
        <v>14359.799150999999</v>
      </c>
      <c r="T42" s="240">
        <v>14376.612811000001</v>
      </c>
      <c r="U42" s="240">
        <v>14391.434800999999</v>
      </c>
      <c r="V42" s="240">
        <v>14404.891661</v>
      </c>
      <c r="W42" s="240">
        <v>14417.895896</v>
      </c>
      <c r="X42" s="240">
        <v>14431.207161</v>
      </c>
      <c r="Y42" s="240">
        <v>14444.973696999999</v>
      </c>
      <c r="Z42" s="240">
        <v>14459.190895</v>
      </c>
      <c r="AA42" s="240">
        <v>14473.539640000001</v>
      </c>
      <c r="AB42" s="240">
        <v>14486.442799</v>
      </c>
      <c r="AC42" s="240">
        <v>14496.008736</v>
      </c>
      <c r="AD42" s="240">
        <v>14501.225119999999</v>
      </c>
      <c r="AE42" s="240">
        <v>14504.59685</v>
      </c>
      <c r="AF42" s="240">
        <v>14509.508136</v>
      </c>
      <c r="AG42" s="240">
        <v>14518.438031</v>
      </c>
      <c r="AH42" s="240">
        <v>14530.244973000001</v>
      </c>
      <c r="AI42" s="240">
        <v>14542.882245999999</v>
      </c>
      <c r="AJ42" s="240">
        <v>14554.697405000001</v>
      </c>
      <c r="AK42" s="240">
        <v>14565.615092</v>
      </c>
      <c r="AL42" s="240">
        <v>14575.954216</v>
      </c>
      <c r="AM42" s="240">
        <v>14586.307867</v>
      </c>
      <c r="AN42" s="240">
        <v>14598.365830000001</v>
      </c>
      <c r="AO42" s="240">
        <v>14614.092067</v>
      </c>
      <c r="AP42" s="240">
        <v>14634.573861000001</v>
      </c>
      <c r="AQ42" s="240">
        <v>14657.391769</v>
      </c>
      <c r="AR42" s="240">
        <v>14679.249668</v>
      </c>
      <c r="AS42" s="240">
        <v>14697.695023</v>
      </c>
      <c r="AT42" s="240">
        <v>14713.649645</v>
      </c>
      <c r="AU42" s="240">
        <v>14728.878935999999</v>
      </c>
      <c r="AV42" s="240">
        <v>14744.784737</v>
      </c>
      <c r="AW42" s="240">
        <v>14761.31466</v>
      </c>
      <c r="AX42" s="240">
        <v>14778.052755999999</v>
      </c>
      <c r="AY42" s="240">
        <v>14794.637220000001</v>
      </c>
      <c r="AZ42" s="240">
        <v>14810.922815</v>
      </c>
      <c r="BA42" s="240">
        <v>14826.818448</v>
      </c>
      <c r="BB42" s="240">
        <v>14842.504212</v>
      </c>
      <c r="BC42" s="240">
        <v>14859.244946999999</v>
      </c>
      <c r="BD42" s="240">
        <v>14878.576679</v>
      </c>
      <c r="BE42" s="240">
        <v>14901.303914</v>
      </c>
      <c r="BF42" s="240">
        <v>14925.305081</v>
      </c>
      <c r="BG42" s="240">
        <v>14947.727088</v>
      </c>
      <c r="BH42" s="240">
        <v>14966.567134000001</v>
      </c>
      <c r="BI42" s="240">
        <v>14983.223564</v>
      </c>
      <c r="BJ42" s="333">
        <v>14999.95</v>
      </c>
      <c r="BK42" s="333">
        <v>15018.47</v>
      </c>
      <c r="BL42" s="333">
        <v>15038.5</v>
      </c>
      <c r="BM42" s="333">
        <v>15059.22</v>
      </c>
      <c r="BN42" s="333">
        <v>15079.96</v>
      </c>
      <c r="BO42" s="333">
        <v>15100.64</v>
      </c>
      <c r="BP42" s="333">
        <v>15121.33</v>
      </c>
      <c r="BQ42" s="333">
        <v>15142.07</v>
      </c>
      <c r="BR42" s="333">
        <v>15162.99</v>
      </c>
      <c r="BS42" s="333">
        <v>15184.19</v>
      </c>
      <c r="BT42" s="333">
        <v>15205.75</v>
      </c>
      <c r="BU42" s="333">
        <v>15227.54</v>
      </c>
      <c r="BV42" s="333">
        <v>15249.4</v>
      </c>
    </row>
    <row r="43" spans="1:74" s="163" customFormat="1" ht="11.1" customHeight="1" x14ac:dyDescent="0.2">
      <c r="A43" s="148" t="s">
        <v>915</v>
      </c>
      <c r="B43" s="210" t="s">
        <v>573</v>
      </c>
      <c r="C43" s="240">
        <v>8622.5887891999992</v>
      </c>
      <c r="D43" s="240">
        <v>8632.5543751999994</v>
      </c>
      <c r="E43" s="240">
        <v>8643.8201675</v>
      </c>
      <c r="F43" s="240">
        <v>8656.6980896999994</v>
      </c>
      <c r="G43" s="240">
        <v>8670.3507723999992</v>
      </c>
      <c r="H43" s="240">
        <v>8683.6535227000004</v>
      </c>
      <c r="I43" s="240">
        <v>8695.7718795000001</v>
      </c>
      <c r="J43" s="240">
        <v>8707.0323083000003</v>
      </c>
      <c r="K43" s="240">
        <v>8718.0515059000008</v>
      </c>
      <c r="L43" s="240">
        <v>8729.3245623000003</v>
      </c>
      <c r="M43" s="240">
        <v>8740.8601388999996</v>
      </c>
      <c r="N43" s="240">
        <v>8752.5452898999993</v>
      </c>
      <c r="O43" s="240">
        <v>8764.2422688000006</v>
      </c>
      <c r="P43" s="240">
        <v>8775.7141262000005</v>
      </c>
      <c r="Q43" s="240">
        <v>8786.6991120000002</v>
      </c>
      <c r="R43" s="240">
        <v>8797.1190511000004</v>
      </c>
      <c r="S43" s="240">
        <v>8807.6300692000004</v>
      </c>
      <c r="T43" s="240">
        <v>8819.0718670999995</v>
      </c>
      <c r="U43" s="240">
        <v>8832.0110710000008</v>
      </c>
      <c r="V43" s="240">
        <v>8845.9220100000002</v>
      </c>
      <c r="W43" s="240">
        <v>8860.0059383000007</v>
      </c>
      <c r="X43" s="240">
        <v>8873.6742575000007</v>
      </c>
      <c r="Y43" s="240">
        <v>8887.1789573000005</v>
      </c>
      <c r="Z43" s="240">
        <v>8900.9821747000005</v>
      </c>
      <c r="AA43" s="240">
        <v>8915.1915339999996</v>
      </c>
      <c r="AB43" s="240">
        <v>8928.4966101999999</v>
      </c>
      <c r="AC43" s="240">
        <v>8939.2324659999995</v>
      </c>
      <c r="AD43" s="240">
        <v>8946.6129572999998</v>
      </c>
      <c r="AE43" s="240">
        <v>8953.3671128999995</v>
      </c>
      <c r="AF43" s="240">
        <v>8963.1027549999999</v>
      </c>
      <c r="AG43" s="240">
        <v>8978.3682919000003</v>
      </c>
      <c r="AH43" s="240">
        <v>8997.4744771999995</v>
      </c>
      <c r="AI43" s="240">
        <v>9017.6726507999992</v>
      </c>
      <c r="AJ43" s="240">
        <v>9036.7493740000009</v>
      </c>
      <c r="AK43" s="240">
        <v>9054.6320947000004</v>
      </c>
      <c r="AL43" s="240">
        <v>9071.7834822999994</v>
      </c>
      <c r="AM43" s="240">
        <v>9088.8630611999997</v>
      </c>
      <c r="AN43" s="240">
        <v>9107.3177751000003</v>
      </c>
      <c r="AO43" s="240">
        <v>9128.7914223999996</v>
      </c>
      <c r="AP43" s="240">
        <v>9153.9920481999998</v>
      </c>
      <c r="AQ43" s="240">
        <v>9179.8846837000001</v>
      </c>
      <c r="AR43" s="240">
        <v>9202.4986066000001</v>
      </c>
      <c r="AS43" s="240">
        <v>9219.0503503</v>
      </c>
      <c r="AT43" s="240">
        <v>9231.5054719</v>
      </c>
      <c r="AU43" s="240">
        <v>9243.0167844999996</v>
      </c>
      <c r="AV43" s="240">
        <v>9256.0704750000004</v>
      </c>
      <c r="AW43" s="240">
        <v>9270.4862259000001</v>
      </c>
      <c r="AX43" s="240">
        <v>9285.4170938000007</v>
      </c>
      <c r="AY43" s="240">
        <v>9300.1636620000008</v>
      </c>
      <c r="AZ43" s="240">
        <v>9314.6166205999998</v>
      </c>
      <c r="BA43" s="240">
        <v>9328.8141868000002</v>
      </c>
      <c r="BB43" s="240">
        <v>9342.9202716</v>
      </c>
      <c r="BC43" s="240">
        <v>9357.6015630000002</v>
      </c>
      <c r="BD43" s="240">
        <v>9373.6504430000005</v>
      </c>
      <c r="BE43" s="240">
        <v>9391.4204301000009</v>
      </c>
      <c r="BF43" s="240">
        <v>9409.5095891000001</v>
      </c>
      <c r="BG43" s="240">
        <v>9426.0771210000003</v>
      </c>
      <c r="BH43" s="240">
        <v>9439.8439218999993</v>
      </c>
      <c r="BI43" s="240">
        <v>9451.7776668999995</v>
      </c>
      <c r="BJ43" s="333">
        <v>9463.4079999999994</v>
      </c>
      <c r="BK43" s="333">
        <v>9475.9240000000009</v>
      </c>
      <c r="BL43" s="333">
        <v>9489.1560000000009</v>
      </c>
      <c r="BM43" s="333">
        <v>9502.5939999999991</v>
      </c>
      <c r="BN43" s="333">
        <v>9515.84</v>
      </c>
      <c r="BO43" s="333">
        <v>9528.9279999999999</v>
      </c>
      <c r="BP43" s="333">
        <v>9542.0069999999996</v>
      </c>
      <c r="BQ43" s="333">
        <v>9555.2029999999995</v>
      </c>
      <c r="BR43" s="333">
        <v>9568.5589999999993</v>
      </c>
      <c r="BS43" s="333">
        <v>9582.1</v>
      </c>
      <c r="BT43" s="333">
        <v>9595.8340000000007</v>
      </c>
      <c r="BU43" s="333">
        <v>9609.7009999999991</v>
      </c>
      <c r="BV43" s="333">
        <v>9623.6260000000002</v>
      </c>
    </row>
    <row r="44" spans="1:74" s="163" customFormat="1" ht="11.1" customHeight="1" x14ac:dyDescent="0.2">
      <c r="A44" s="148" t="s">
        <v>916</v>
      </c>
      <c r="B44" s="210" t="s">
        <v>574</v>
      </c>
      <c r="C44" s="240">
        <v>18137.589308999999</v>
      </c>
      <c r="D44" s="240">
        <v>18149.559287</v>
      </c>
      <c r="E44" s="240">
        <v>18163.577021000001</v>
      </c>
      <c r="F44" s="240">
        <v>18180.441908000001</v>
      </c>
      <c r="G44" s="240">
        <v>18199.614791</v>
      </c>
      <c r="H44" s="240">
        <v>18220.221872999999</v>
      </c>
      <c r="I44" s="240">
        <v>18241.498597999998</v>
      </c>
      <c r="J44" s="240">
        <v>18263.117381</v>
      </c>
      <c r="K44" s="240">
        <v>18284.859876999999</v>
      </c>
      <c r="L44" s="240">
        <v>18306.546242</v>
      </c>
      <c r="M44" s="240">
        <v>18328.150642000001</v>
      </c>
      <c r="N44" s="240">
        <v>18349.685745999999</v>
      </c>
      <c r="O44" s="240">
        <v>18371.156341000002</v>
      </c>
      <c r="P44" s="240">
        <v>18392.535701000001</v>
      </c>
      <c r="Q44" s="240">
        <v>18413.789218999998</v>
      </c>
      <c r="R44" s="240">
        <v>18434.797153</v>
      </c>
      <c r="S44" s="240">
        <v>18455.099216999999</v>
      </c>
      <c r="T44" s="240">
        <v>18474.149987000001</v>
      </c>
      <c r="U44" s="240">
        <v>18491.612880000001</v>
      </c>
      <c r="V44" s="240">
        <v>18507.986674</v>
      </c>
      <c r="W44" s="240">
        <v>18523.978985000002</v>
      </c>
      <c r="X44" s="240">
        <v>18540.189016</v>
      </c>
      <c r="Y44" s="240">
        <v>18556.782317000001</v>
      </c>
      <c r="Z44" s="240">
        <v>18573.816021999999</v>
      </c>
      <c r="AA44" s="240">
        <v>18590.968206000001</v>
      </c>
      <c r="AB44" s="240">
        <v>18606.400686000001</v>
      </c>
      <c r="AC44" s="240">
        <v>18617.896217000001</v>
      </c>
      <c r="AD44" s="240">
        <v>18624.179715999999</v>
      </c>
      <c r="AE44" s="240">
        <v>18627.744739000002</v>
      </c>
      <c r="AF44" s="240">
        <v>18632.027004</v>
      </c>
      <c r="AG44" s="240">
        <v>18639.604209000001</v>
      </c>
      <c r="AH44" s="240">
        <v>18649.621966999999</v>
      </c>
      <c r="AI44" s="240">
        <v>18660.367874</v>
      </c>
      <c r="AJ44" s="240">
        <v>18670.447553999998</v>
      </c>
      <c r="AK44" s="240">
        <v>18679.738746999999</v>
      </c>
      <c r="AL44" s="240">
        <v>18688.437225000001</v>
      </c>
      <c r="AM44" s="240">
        <v>18697.115685000001</v>
      </c>
      <c r="AN44" s="240">
        <v>18707.854533999998</v>
      </c>
      <c r="AO44" s="240">
        <v>18723.111108000001</v>
      </c>
      <c r="AP44" s="240">
        <v>18744.302657</v>
      </c>
      <c r="AQ44" s="240">
        <v>18768.686104</v>
      </c>
      <c r="AR44" s="240">
        <v>18792.478288999999</v>
      </c>
      <c r="AS44" s="240">
        <v>18812.827404</v>
      </c>
      <c r="AT44" s="240">
        <v>18830.607050999999</v>
      </c>
      <c r="AU44" s="240">
        <v>18847.622188000001</v>
      </c>
      <c r="AV44" s="240">
        <v>18865.326612000001</v>
      </c>
      <c r="AW44" s="240">
        <v>18883.769490999999</v>
      </c>
      <c r="AX44" s="240">
        <v>18902.648835</v>
      </c>
      <c r="AY44" s="240">
        <v>18921.619242000001</v>
      </c>
      <c r="AZ44" s="240">
        <v>18940.161649999998</v>
      </c>
      <c r="BA44" s="240">
        <v>18957.713584000001</v>
      </c>
      <c r="BB44" s="240">
        <v>18974.214486000001</v>
      </c>
      <c r="BC44" s="240">
        <v>18991.611464000001</v>
      </c>
      <c r="BD44" s="240">
        <v>19012.353539</v>
      </c>
      <c r="BE44" s="240">
        <v>19037.781122</v>
      </c>
      <c r="BF44" s="240">
        <v>19064.800159999999</v>
      </c>
      <c r="BG44" s="240">
        <v>19089.207983</v>
      </c>
      <c r="BH44" s="240">
        <v>19108.027268000002</v>
      </c>
      <c r="BI44" s="240">
        <v>19123.182055000001</v>
      </c>
      <c r="BJ44" s="333">
        <v>19137.82</v>
      </c>
      <c r="BK44" s="333">
        <v>19154.37</v>
      </c>
      <c r="BL44" s="333">
        <v>19172.349999999999</v>
      </c>
      <c r="BM44" s="333">
        <v>19190.55</v>
      </c>
      <c r="BN44" s="333">
        <v>19208.07</v>
      </c>
      <c r="BO44" s="333">
        <v>19225.2</v>
      </c>
      <c r="BP44" s="333">
        <v>19242.509999999998</v>
      </c>
      <c r="BQ44" s="333">
        <v>19260.47</v>
      </c>
      <c r="BR44" s="333">
        <v>19278.939999999999</v>
      </c>
      <c r="BS44" s="333">
        <v>19297.66</v>
      </c>
      <c r="BT44" s="333">
        <v>19316.400000000001</v>
      </c>
      <c r="BU44" s="333">
        <v>19335.04</v>
      </c>
      <c r="BV44" s="333">
        <v>19353.52</v>
      </c>
    </row>
    <row r="45" spans="1:74" s="163" customFormat="1" ht="11.1" customHeight="1" x14ac:dyDescent="0.2">
      <c r="A45" s="148"/>
      <c r="B45" s="168" t="s">
        <v>917</v>
      </c>
      <c r="C45" s="248"/>
      <c r="D45" s="248"/>
      <c r="E45" s="248"/>
      <c r="F45" s="248"/>
      <c r="G45" s="248"/>
      <c r="H45" s="248"/>
      <c r="I45" s="248"/>
      <c r="J45" s="248"/>
      <c r="K45" s="248"/>
      <c r="L45" s="248"/>
      <c r="M45" s="248"/>
      <c r="N45" s="248"/>
      <c r="O45" s="248"/>
      <c r="P45" s="248"/>
      <c r="Q45" s="248"/>
      <c r="R45" s="248"/>
      <c r="S45" s="248"/>
      <c r="T45" s="248"/>
      <c r="U45" s="248"/>
      <c r="V45" s="248"/>
      <c r="W45" s="248"/>
      <c r="X45" s="248"/>
      <c r="Y45" s="248"/>
      <c r="Z45" s="248"/>
      <c r="AA45" s="248"/>
      <c r="AB45" s="248"/>
      <c r="AC45" s="248"/>
      <c r="AD45" s="248"/>
      <c r="AE45" s="248"/>
      <c r="AF45" s="248"/>
      <c r="AG45" s="248"/>
      <c r="AH45" s="248"/>
      <c r="AI45" s="248"/>
      <c r="AJ45" s="248"/>
      <c r="AK45" s="248"/>
      <c r="AL45" s="248"/>
      <c r="AM45" s="248"/>
      <c r="AN45" s="248"/>
      <c r="AO45" s="248"/>
      <c r="AP45" s="248"/>
      <c r="AQ45" s="248"/>
      <c r="AR45" s="248"/>
      <c r="AS45" s="248"/>
      <c r="AT45" s="248"/>
      <c r="AU45" s="248"/>
      <c r="AV45" s="248"/>
      <c r="AW45" s="248"/>
      <c r="AX45" s="248"/>
      <c r="AY45" s="248"/>
      <c r="AZ45" s="248"/>
      <c r="BA45" s="248"/>
      <c r="BB45" s="248"/>
      <c r="BC45" s="248"/>
      <c r="BD45" s="248"/>
      <c r="BE45" s="248"/>
      <c r="BF45" s="248"/>
      <c r="BG45" s="248"/>
      <c r="BH45" s="248"/>
      <c r="BI45" s="248"/>
      <c r="BJ45" s="349"/>
      <c r="BK45" s="349"/>
      <c r="BL45" s="349"/>
      <c r="BM45" s="349"/>
      <c r="BN45" s="349"/>
      <c r="BO45" s="349"/>
      <c r="BP45" s="349"/>
      <c r="BQ45" s="349"/>
      <c r="BR45" s="349"/>
      <c r="BS45" s="349"/>
      <c r="BT45" s="349"/>
      <c r="BU45" s="349"/>
      <c r="BV45" s="349"/>
    </row>
    <row r="46" spans="1:74" s="163" customFormat="1" ht="11.1" customHeight="1" x14ac:dyDescent="0.2">
      <c r="A46" s="148" t="s">
        <v>918</v>
      </c>
      <c r="B46" s="210" t="s">
        <v>567</v>
      </c>
      <c r="C46" s="258">
        <v>7.0479934491999998</v>
      </c>
      <c r="D46" s="258">
        <v>7.0563572993000001</v>
      </c>
      <c r="E46" s="258">
        <v>7.0658746127000001</v>
      </c>
      <c r="F46" s="258">
        <v>7.0791982986999997</v>
      </c>
      <c r="G46" s="258">
        <v>7.0890328562000002</v>
      </c>
      <c r="H46" s="258">
        <v>7.0980311945999999</v>
      </c>
      <c r="I46" s="258">
        <v>7.1032731597999996</v>
      </c>
      <c r="J46" s="258">
        <v>7.1127891756999997</v>
      </c>
      <c r="K46" s="258">
        <v>7.1236590881000001</v>
      </c>
      <c r="L46" s="258">
        <v>7.1412531374999997</v>
      </c>
      <c r="M46" s="258">
        <v>7.1508031625999999</v>
      </c>
      <c r="N46" s="258">
        <v>7.1576794037999996</v>
      </c>
      <c r="O46" s="258">
        <v>7.1537392010999996</v>
      </c>
      <c r="P46" s="258">
        <v>7.1613748696000004</v>
      </c>
      <c r="Q46" s="258">
        <v>7.1724437492000002</v>
      </c>
      <c r="R46" s="258">
        <v>7.1963831143999997</v>
      </c>
      <c r="S46" s="258">
        <v>7.2072404604999996</v>
      </c>
      <c r="T46" s="258">
        <v>7.2144530618999996</v>
      </c>
      <c r="U46" s="258">
        <v>7.2107620749999999</v>
      </c>
      <c r="V46" s="258">
        <v>7.2161293199000003</v>
      </c>
      <c r="W46" s="258">
        <v>7.2232959529</v>
      </c>
      <c r="X46" s="258">
        <v>7.2339603361</v>
      </c>
      <c r="Y46" s="258">
        <v>7.2434519738000001</v>
      </c>
      <c r="Z46" s="258">
        <v>7.2534692280000002</v>
      </c>
      <c r="AA46" s="258">
        <v>7.2667143745000002</v>
      </c>
      <c r="AB46" s="258">
        <v>7.2757561551999999</v>
      </c>
      <c r="AC46" s="258">
        <v>7.2832968456999998</v>
      </c>
      <c r="AD46" s="258">
        <v>7.2844050610000002</v>
      </c>
      <c r="AE46" s="258">
        <v>7.2926421100000001</v>
      </c>
      <c r="AF46" s="258">
        <v>7.3030766076999996</v>
      </c>
      <c r="AG46" s="258">
        <v>7.3231869422000004</v>
      </c>
      <c r="AH46" s="258">
        <v>7.3324075459999998</v>
      </c>
      <c r="AI46" s="258">
        <v>7.3382168073000003</v>
      </c>
      <c r="AJ46" s="258">
        <v>7.3334274733999996</v>
      </c>
      <c r="AK46" s="258">
        <v>7.3378044893999999</v>
      </c>
      <c r="AL46" s="258">
        <v>7.3441606024999997</v>
      </c>
      <c r="AM46" s="258">
        <v>7.3576410265999996</v>
      </c>
      <c r="AN46" s="258">
        <v>7.3640964236000004</v>
      </c>
      <c r="AO46" s="258">
        <v>7.3686720073999998</v>
      </c>
      <c r="AP46" s="258">
        <v>7.3658247761000002</v>
      </c>
      <c r="AQ46" s="258">
        <v>7.3707979848000003</v>
      </c>
      <c r="AR46" s="258">
        <v>7.3780486315999996</v>
      </c>
      <c r="AS46" s="258">
        <v>7.3933577519</v>
      </c>
      <c r="AT46" s="258">
        <v>7.4008274984</v>
      </c>
      <c r="AU46" s="258">
        <v>7.4062389065999996</v>
      </c>
      <c r="AV46" s="258">
        <v>7.4057304113000004</v>
      </c>
      <c r="AW46" s="258">
        <v>7.4099213164000002</v>
      </c>
      <c r="AX46" s="258">
        <v>7.4149500570000004</v>
      </c>
      <c r="AY46" s="258">
        <v>7.4188572871999998</v>
      </c>
      <c r="AZ46" s="258">
        <v>7.4270312078999998</v>
      </c>
      <c r="BA46" s="258">
        <v>7.4375124733</v>
      </c>
      <c r="BB46" s="258">
        <v>7.4541895043000004</v>
      </c>
      <c r="BC46" s="258">
        <v>7.4663691435999997</v>
      </c>
      <c r="BD46" s="258">
        <v>7.4779398120999998</v>
      </c>
      <c r="BE46" s="258">
        <v>7.4891529381000002</v>
      </c>
      <c r="BF46" s="258">
        <v>7.4993170936000002</v>
      </c>
      <c r="BG46" s="258">
        <v>7.5086837071000003</v>
      </c>
      <c r="BH46" s="258">
        <v>7.5168361118</v>
      </c>
      <c r="BI46" s="258">
        <v>7.5249201411</v>
      </c>
      <c r="BJ46" s="346">
        <v>7.5325189999999997</v>
      </c>
      <c r="BK46" s="346">
        <v>7.5389499999999998</v>
      </c>
      <c r="BL46" s="346">
        <v>7.5460909999999997</v>
      </c>
      <c r="BM46" s="346">
        <v>7.5532589999999997</v>
      </c>
      <c r="BN46" s="346">
        <v>7.5609570000000001</v>
      </c>
      <c r="BO46" s="346">
        <v>7.5678010000000002</v>
      </c>
      <c r="BP46" s="346">
        <v>7.5742950000000002</v>
      </c>
      <c r="BQ46" s="346">
        <v>7.580273</v>
      </c>
      <c r="BR46" s="346">
        <v>7.5861890000000001</v>
      </c>
      <c r="BS46" s="346">
        <v>7.5918780000000003</v>
      </c>
      <c r="BT46" s="346">
        <v>7.5973870000000003</v>
      </c>
      <c r="BU46" s="346">
        <v>7.6025879999999999</v>
      </c>
      <c r="BV46" s="346">
        <v>7.607526</v>
      </c>
    </row>
    <row r="47" spans="1:74" s="163" customFormat="1" ht="11.1" customHeight="1" x14ac:dyDescent="0.2">
      <c r="A47" s="148" t="s">
        <v>919</v>
      </c>
      <c r="B47" s="210" t="s">
        <v>600</v>
      </c>
      <c r="C47" s="258">
        <v>18.623423580000001</v>
      </c>
      <c r="D47" s="258">
        <v>18.640024016000002</v>
      </c>
      <c r="E47" s="258">
        <v>18.665804015999999</v>
      </c>
      <c r="F47" s="258">
        <v>18.71828983</v>
      </c>
      <c r="G47" s="258">
        <v>18.749284272000001</v>
      </c>
      <c r="H47" s="258">
        <v>18.776313591000001</v>
      </c>
      <c r="I47" s="258">
        <v>18.795481784</v>
      </c>
      <c r="J47" s="258">
        <v>18.817502858000001</v>
      </c>
      <c r="K47" s="258">
        <v>18.838480812</v>
      </c>
      <c r="L47" s="258">
        <v>18.858869776999999</v>
      </c>
      <c r="M47" s="258">
        <v>18.877420889</v>
      </c>
      <c r="N47" s="258">
        <v>18.894588279000001</v>
      </c>
      <c r="O47" s="258">
        <v>18.904202616999999</v>
      </c>
      <c r="P47" s="258">
        <v>18.923229564</v>
      </c>
      <c r="Q47" s="258">
        <v>18.945499786999999</v>
      </c>
      <c r="R47" s="258">
        <v>18.977366911000001</v>
      </c>
      <c r="S47" s="258">
        <v>19.001358472</v>
      </c>
      <c r="T47" s="258">
        <v>19.023828091999999</v>
      </c>
      <c r="U47" s="258">
        <v>19.042318731999998</v>
      </c>
      <c r="V47" s="258">
        <v>19.063587254000002</v>
      </c>
      <c r="W47" s="258">
        <v>19.085176616999998</v>
      </c>
      <c r="X47" s="258">
        <v>19.107078604000002</v>
      </c>
      <c r="Y47" s="258">
        <v>19.129315813000002</v>
      </c>
      <c r="Z47" s="258">
        <v>19.151880026000001</v>
      </c>
      <c r="AA47" s="258">
        <v>19.178097220000001</v>
      </c>
      <c r="AB47" s="258">
        <v>19.198820959999999</v>
      </c>
      <c r="AC47" s="258">
        <v>19.217377222</v>
      </c>
      <c r="AD47" s="258">
        <v>19.224636193999999</v>
      </c>
      <c r="AE47" s="258">
        <v>19.24570486</v>
      </c>
      <c r="AF47" s="258">
        <v>19.271453406999999</v>
      </c>
      <c r="AG47" s="258">
        <v>19.312627306</v>
      </c>
      <c r="AH47" s="258">
        <v>19.339676512</v>
      </c>
      <c r="AI47" s="258">
        <v>19.363346494999998</v>
      </c>
      <c r="AJ47" s="258">
        <v>19.377332152000001</v>
      </c>
      <c r="AK47" s="258">
        <v>19.398972519000001</v>
      </c>
      <c r="AL47" s="258">
        <v>19.421962491999999</v>
      </c>
      <c r="AM47" s="258">
        <v>19.450615728999999</v>
      </c>
      <c r="AN47" s="258">
        <v>19.473069671000001</v>
      </c>
      <c r="AO47" s="258">
        <v>19.493637976999999</v>
      </c>
      <c r="AP47" s="258">
        <v>19.505729907999999</v>
      </c>
      <c r="AQ47" s="258">
        <v>19.527469992</v>
      </c>
      <c r="AR47" s="258">
        <v>19.552267492999999</v>
      </c>
      <c r="AS47" s="258">
        <v>19.588690693</v>
      </c>
      <c r="AT47" s="258">
        <v>19.613176814999999</v>
      </c>
      <c r="AU47" s="258">
        <v>19.634294140000002</v>
      </c>
      <c r="AV47" s="258">
        <v>19.646567730000001</v>
      </c>
      <c r="AW47" s="258">
        <v>19.665053668999999</v>
      </c>
      <c r="AX47" s="258">
        <v>19.684277016999999</v>
      </c>
      <c r="AY47" s="258">
        <v>19.707001236</v>
      </c>
      <c r="AZ47" s="258">
        <v>19.725626806000001</v>
      </c>
      <c r="BA47" s="258">
        <v>19.742917189</v>
      </c>
      <c r="BB47" s="258">
        <v>19.760427082</v>
      </c>
      <c r="BC47" s="258">
        <v>19.773881069000002</v>
      </c>
      <c r="BD47" s="258">
        <v>19.784833846000002</v>
      </c>
      <c r="BE47" s="258">
        <v>19.784074982</v>
      </c>
      <c r="BF47" s="258">
        <v>19.796933165999999</v>
      </c>
      <c r="BG47" s="258">
        <v>19.814197965999998</v>
      </c>
      <c r="BH47" s="258">
        <v>19.842612015</v>
      </c>
      <c r="BI47" s="258">
        <v>19.863633070999999</v>
      </c>
      <c r="BJ47" s="346">
        <v>19.884</v>
      </c>
      <c r="BK47" s="346">
        <v>19.903089999999999</v>
      </c>
      <c r="BL47" s="346">
        <v>19.922640000000001</v>
      </c>
      <c r="BM47" s="346">
        <v>19.942</v>
      </c>
      <c r="BN47" s="346">
        <v>19.961480000000002</v>
      </c>
      <c r="BO47" s="346">
        <v>19.980270000000001</v>
      </c>
      <c r="BP47" s="346">
        <v>19.99868</v>
      </c>
      <c r="BQ47" s="346">
        <v>20.017720000000001</v>
      </c>
      <c r="BR47" s="346">
        <v>20.034579999999998</v>
      </c>
      <c r="BS47" s="346">
        <v>20.05029</v>
      </c>
      <c r="BT47" s="346">
        <v>20.065020000000001</v>
      </c>
      <c r="BU47" s="346">
        <v>20.078289999999999</v>
      </c>
      <c r="BV47" s="346">
        <v>20.09029</v>
      </c>
    </row>
    <row r="48" spans="1:74" s="163" customFormat="1" ht="11.1" customHeight="1" x14ac:dyDescent="0.2">
      <c r="A48" s="148" t="s">
        <v>920</v>
      </c>
      <c r="B48" s="210" t="s">
        <v>568</v>
      </c>
      <c r="C48" s="258">
        <v>20.981181211999999</v>
      </c>
      <c r="D48" s="258">
        <v>21.003689928</v>
      </c>
      <c r="E48" s="258">
        <v>21.032403820999999</v>
      </c>
      <c r="F48" s="258">
        <v>21.079810282</v>
      </c>
      <c r="G48" s="258">
        <v>21.111568986000002</v>
      </c>
      <c r="H48" s="258">
        <v>21.140167324</v>
      </c>
      <c r="I48" s="258">
        <v>21.158345407999999</v>
      </c>
      <c r="J48" s="258">
        <v>21.186067928</v>
      </c>
      <c r="K48" s="258">
        <v>21.216074999</v>
      </c>
      <c r="L48" s="258">
        <v>21.256229854000001</v>
      </c>
      <c r="M48" s="258">
        <v>21.284908596000001</v>
      </c>
      <c r="N48" s="258">
        <v>21.309974459999999</v>
      </c>
      <c r="O48" s="258">
        <v>21.320031416999999</v>
      </c>
      <c r="P48" s="258">
        <v>21.346418545999999</v>
      </c>
      <c r="Q48" s="258">
        <v>21.377739819999999</v>
      </c>
      <c r="R48" s="258">
        <v>21.429005547999999</v>
      </c>
      <c r="S48" s="258">
        <v>21.458937375000001</v>
      </c>
      <c r="T48" s="258">
        <v>21.482545612999999</v>
      </c>
      <c r="U48" s="258">
        <v>21.488900651000002</v>
      </c>
      <c r="V48" s="258">
        <v>21.508058918</v>
      </c>
      <c r="W48" s="258">
        <v>21.529090803999999</v>
      </c>
      <c r="X48" s="258">
        <v>21.551945158999999</v>
      </c>
      <c r="Y48" s="258">
        <v>21.576762643999999</v>
      </c>
      <c r="Z48" s="258">
        <v>21.603492108000001</v>
      </c>
      <c r="AA48" s="258">
        <v>21.641049456000001</v>
      </c>
      <c r="AB48" s="258">
        <v>21.664915953000001</v>
      </c>
      <c r="AC48" s="258">
        <v>21.684007502</v>
      </c>
      <c r="AD48" s="258">
        <v>21.686470546999999</v>
      </c>
      <c r="AE48" s="258">
        <v>21.704902366999999</v>
      </c>
      <c r="AF48" s="258">
        <v>21.727449406000002</v>
      </c>
      <c r="AG48" s="258">
        <v>21.762043445</v>
      </c>
      <c r="AH48" s="258">
        <v>21.786872084999999</v>
      </c>
      <c r="AI48" s="258">
        <v>21.809867107999999</v>
      </c>
      <c r="AJ48" s="258">
        <v>21.828816490000001</v>
      </c>
      <c r="AK48" s="258">
        <v>21.849803296000001</v>
      </c>
      <c r="AL48" s="258">
        <v>21.870615501</v>
      </c>
      <c r="AM48" s="258">
        <v>21.89402905</v>
      </c>
      <c r="AN48" s="258">
        <v>21.912410097999999</v>
      </c>
      <c r="AO48" s="258">
        <v>21.928534589000002</v>
      </c>
      <c r="AP48" s="258">
        <v>21.935972966000001</v>
      </c>
      <c r="AQ48" s="258">
        <v>21.952406511</v>
      </c>
      <c r="AR48" s="258">
        <v>21.971405666999999</v>
      </c>
      <c r="AS48" s="258">
        <v>22.003502596000001</v>
      </c>
      <c r="AT48" s="258">
        <v>22.019733853000002</v>
      </c>
      <c r="AU48" s="258">
        <v>22.030631598999999</v>
      </c>
      <c r="AV48" s="258">
        <v>22.019449296000001</v>
      </c>
      <c r="AW48" s="258">
        <v>22.032239925999999</v>
      </c>
      <c r="AX48" s="258">
        <v>22.052256951</v>
      </c>
      <c r="AY48" s="258">
        <v>22.092057555</v>
      </c>
      <c r="AZ48" s="258">
        <v>22.11710948</v>
      </c>
      <c r="BA48" s="258">
        <v>22.139969910000001</v>
      </c>
      <c r="BB48" s="258">
        <v>22.1568586</v>
      </c>
      <c r="BC48" s="258">
        <v>22.178171225</v>
      </c>
      <c r="BD48" s="258">
        <v>22.200127537</v>
      </c>
      <c r="BE48" s="258">
        <v>22.223021776</v>
      </c>
      <c r="BF48" s="258">
        <v>22.246044787999999</v>
      </c>
      <c r="BG48" s="258">
        <v>22.269490812000001</v>
      </c>
      <c r="BH48" s="258">
        <v>22.293950334000002</v>
      </c>
      <c r="BI48" s="258">
        <v>22.317799515000001</v>
      </c>
      <c r="BJ48" s="346">
        <v>22.341629999999999</v>
      </c>
      <c r="BK48" s="346">
        <v>22.366299999999999</v>
      </c>
      <c r="BL48" s="346">
        <v>22.38944</v>
      </c>
      <c r="BM48" s="346">
        <v>22.411919999999999</v>
      </c>
      <c r="BN48" s="346">
        <v>22.435120000000001</v>
      </c>
      <c r="BO48" s="346">
        <v>22.45523</v>
      </c>
      <c r="BP48" s="346">
        <v>22.47363</v>
      </c>
      <c r="BQ48" s="346">
        <v>22.4878</v>
      </c>
      <c r="BR48" s="346">
        <v>22.50468</v>
      </c>
      <c r="BS48" s="346">
        <v>22.521750000000001</v>
      </c>
      <c r="BT48" s="346">
        <v>22.541060000000002</v>
      </c>
      <c r="BU48" s="346">
        <v>22.556940000000001</v>
      </c>
      <c r="BV48" s="346">
        <v>22.571470000000001</v>
      </c>
    </row>
    <row r="49" spans="1:74" s="163" customFormat="1" ht="11.1" customHeight="1" x14ac:dyDescent="0.2">
      <c r="A49" s="148" t="s">
        <v>921</v>
      </c>
      <c r="B49" s="210" t="s">
        <v>569</v>
      </c>
      <c r="C49" s="258">
        <v>10.252236927</v>
      </c>
      <c r="D49" s="258">
        <v>10.261088643000001</v>
      </c>
      <c r="E49" s="258">
        <v>10.272792560999999</v>
      </c>
      <c r="F49" s="258">
        <v>10.291900347</v>
      </c>
      <c r="G49" s="258">
        <v>10.305894917</v>
      </c>
      <c r="H49" s="258">
        <v>10.319327939000001</v>
      </c>
      <c r="I49" s="258">
        <v>10.332434688999999</v>
      </c>
      <c r="J49" s="258">
        <v>10.344568155999999</v>
      </c>
      <c r="K49" s="258">
        <v>10.355963617</v>
      </c>
      <c r="L49" s="258">
        <v>10.363551651</v>
      </c>
      <c r="M49" s="258">
        <v>10.375773165</v>
      </c>
      <c r="N49" s="258">
        <v>10.389558737</v>
      </c>
      <c r="O49" s="258">
        <v>10.40906362</v>
      </c>
      <c r="P49" s="258">
        <v>10.422860870999999</v>
      </c>
      <c r="Q49" s="258">
        <v>10.435105741999999</v>
      </c>
      <c r="R49" s="258">
        <v>10.446528053</v>
      </c>
      <c r="S49" s="258">
        <v>10.455120798999999</v>
      </c>
      <c r="T49" s="258">
        <v>10.4616138</v>
      </c>
      <c r="U49" s="258">
        <v>10.461492824</v>
      </c>
      <c r="V49" s="258">
        <v>10.467172011000001</v>
      </c>
      <c r="W49" s="258">
        <v>10.474137128000001</v>
      </c>
      <c r="X49" s="258">
        <v>10.48428346</v>
      </c>
      <c r="Y49" s="258">
        <v>10.492398974</v>
      </c>
      <c r="Z49" s="258">
        <v>10.500378955</v>
      </c>
      <c r="AA49" s="258">
        <v>10.508659867</v>
      </c>
      <c r="AB49" s="258">
        <v>10.516041433</v>
      </c>
      <c r="AC49" s="258">
        <v>10.522960117</v>
      </c>
      <c r="AD49" s="258">
        <v>10.525342567999999</v>
      </c>
      <c r="AE49" s="258">
        <v>10.534390502000001</v>
      </c>
      <c r="AF49" s="258">
        <v>10.546030566000001</v>
      </c>
      <c r="AG49" s="258">
        <v>10.568896918</v>
      </c>
      <c r="AH49" s="258">
        <v>10.579245628000001</v>
      </c>
      <c r="AI49" s="258">
        <v>10.585710851</v>
      </c>
      <c r="AJ49" s="258">
        <v>10.578878896000001</v>
      </c>
      <c r="AK49" s="258">
        <v>10.584637415</v>
      </c>
      <c r="AL49" s="258">
        <v>10.593572717000001</v>
      </c>
      <c r="AM49" s="258">
        <v>10.615253039000001</v>
      </c>
      <c r="AN49" s="258">
        <v>10.623365728</v>
      </c>
      <c r="AO49" s="258">
        <v>10.627479021999999</v>
      </c>
      <c r="AP49" s="258">
        <v>10.617302023000001</v>
      </c>
      <c r="AQ49" s="258">
        <v>10.621134700000001</v>
      </c>
      <c r="AR49" s="258">
        <v>10.628686153</v>
      </c>
      <c r="AS49" s="258">
        <v>10.646886453</v>
      </c>
      <c r="AT49" s="258">
        <v>10.656677909000001</v>
      </c>
      <c r="AU49" s="258">
        <v>10.664990591</v>
      </c>
      <c r="AV49" s="258">
        <v>10.669380254</v>
      </c>
      <c r="AW49" s="258">
        <v>10.676568571000001</v>
      </c>
      <c r="AX49" s="258">
        <v>10.684111296999999</v>
      </c>
      <c r="AY49" s="258">
        <v>10.690306226000001</v>
      </c>
      <c r="AZ49" s="258">
        <v>10.699834425000001</v>
      </c>
      <c r="BA49" s="258">
        <v>10.710993687</v>
      </c>
      <c r="BB49" s="258">
        <v>10.724505301000001</v>
      </c>
      <c r="BC49" s="258">
        <v>10.738385725000001</v>
      </c>
      <c r="BD49" s="258">
        <v>10.753356245000001</v>
      </c>
      <c r="BE49" s="258">
        <v>10.773137655999999</v>
      </c>
      <c r="BF49" s="258">
        <v>10.787497777</v>
      </c>
      <c r="BG49" s="258">
        <v>10.800157401</v>
      </c>
      <c r="BH49" s="258">
        <v>10.808613138</v>
      </c>
      <c r="BI49" s="258">
        <v>10.819749311000001</v>
      </c>
      <c r="BJ49" s="346">
        <v>10.831060000000001</v>
      </c>
      <c r="BK49" s="346">
        <v>10.842890000000001</v>
      </c>
      <c r="BL49" s="346">
        <v>10.8543</v>
      </c>
      <c r="BM49" s="346">
        <v>10.86565</v>
      </c>
      <c r="BN49" s="346">
        <v>10.877409999999999</v>
      </c>
      <c r="BO49" s="346">
        <v>10.88824</v>
      </c>
      <c r="BP49" s="346">
        <v>10.898630000000001</v>
      </c>
      <c r="BQ49" s="346">
        <v>10.90823</v>
      </c>
      <c r="BR49" s="346">
        <v>10.91799</v>
      </c>
      <c r="BS49" s="346">
        <v>10.927580000000001</v>
      </c>
      <c r="BT49" s="346">
        <v>10.93744</v>
      </c>
      <c r="BU49" s="346">
        <v>10.94632</v>
      </c>
      <c r="BV49" s="346">
        <v>10.95468</v>
      </c>
    </row>
    <row r="50" spans="1:74" s="163" customFormat="1" ht="11.1" customHeight="1" x14ac:dyDescent="0.2">
      <c r="A50" s="148" t="s">
        <v>922</v>
      </c>
      <c r="B50" s="210" t="s">
        <v>570</v>
      </c>
      <c r="C50" s="258">
        <v>25.999540561</v>
      </c>
      <c r="D50" s="258">
        <v>26.042157885999998</v>
      </c>
      <c r="E50" s="258">
        <v>26.095088339</v>
      </c>
      <c r="F50" s="258">
        <v>26.177232056000001</v>
      </c>
      <c r="G50" s="258">
        <v>26.236613664</v>
      </c>
      <c r="H50" s="258">
        <v>26.292133299</v>
      </c>
      <c r="I50" s="258">
        <v>26.336821937</v>
      </c>
      <c r="J50" s="258">
        <v>26.389844393000001</v>
      </c>
      <c r="K50" s="258">
        <v>26.444231643999998</v>
      </c>
      <c r="L50" s="258">
        <v>26.500803549</v>
      </c>
      <c r="M50" s="258">
        <v>26.557305493000001</v>
      </c>
      <c r="N50" s="258">
        <v>26.614557337000001</v>
      </c>
      <c r="O50" s="258">
        <v>26.673305817999999</v>
      </c>
      <c r="P50" s="258">
        <v>26.731497406999999</v>
      </c>
      <c r="Q50" s="258">
        <v>26.789878843</v>
      </c>
      <c r="R50" s="258">
        <v>26.849190372999999</v>
      </c>
      <c r="S50" s="258">
        <v>26.907396315</v>
      </c>
      <c r="T50" s="258">
        <v>26.965236914999998</v>
      </c>
      <c r="U50" s="258">
        <v>27.016816572</v>
      </c>
      <c r="V50" s="258">
        <v>27.078348195</v>
      </c>
      <c r="W50" s="258">
        <v>27.143936179000001</v>
      </c>
      <c r="X50" s="258">
        <v>27.230421482000001</v>
      </c>
      <c r="Y50" s="258">
        <v>27.291491473000001</v>
      </c>
      <c r="Z50" s="258">
        <v>27.343987107</v>
      </c>
      <c r="AA50" s="258">
        <v>27.372329567000001</v>
      </c>
      <c r="AB50" s="258">
        <v>27.419360604000001</v>
      </c>
      <c r="AC50" s="258">
        <v>27.469501399999999</v>
      </c>
      <c r="AD50" s="258">
        <v>27.525864915</v>
      </c>
      <c r="AE50" s="258">
        <v>27.579890507000002</v>
      </c>
      <c r="AF50" s="258">
        <v>27.634691137000001</v>
      </c>
      <c r="AG50" s="258">
        <v>27.694141438999999</v>
      </c>
      <c r="AH50" s="258">
        <v>27.747586170000002</v>
      </c>
      <c r="AI50" s="258">
        <v>27.798899965</v>
      </c>
      <c r="AJ50" s="258">
        <v>27.847259202</v>
      </c>
      <c r="AK50" s="258">
        <v>27.894928839999999</v>
      </c>
      <c r="AL50" s="258">
        <v>27.941085256000001</v>
      </c>
      <c r="AM50" s="258">
        <v>27.99155206</v>
      </c>
      <c r="AN50" s="258">
        <v>28.030314327999999</v>
      </c>
      <c r="AO50" s="258">
        <v>28.063195668999999</v>
      </c>
      <c r="AP50" s="258">
        <v>28.084871529000001</v>
      </c>
      <c r="AQ50" s="258">
        <v>28.109984430000001</v>
      </c>
      <c r="AR50" s="258">
        <v>28.133209819000001</v>
      </c>
      <c r="AS50" s="258">
        <v>28.142129271999998</v>
      </c>
      <c r="AT50" s="258">
        <v>28.170893452000001</v>
      </c>
      <c r="AU50" s="258">
        <v>28.207083937</v>
      </c>
      <c r="AV50" s="258">
        <v>28.259759885000001</v>
      </c>
      <c r="AW50" s="258">
        <v>28.30400861</v>
      </c>
      <c r="AX50" s="258">
        <v>28.348889270000001</v>
      </c>
      <c r="AY50" s="258">
        <v>28.395043594000001</v>
      </c>
      <c r="AZ50" s="258">
        <v>28.440706828</v>
      </c>
      <c r="BA50" s="258">
        <v>28.486520701</v>
      </c>
      <c r="BB50" s="258">
        <v>28.531528265999999</v>
      </c>
      <c r="BC50" s="258">
        <v>28.578361124000001</v>
      </c>
      <c r="BD50" s="258">
        <v>28.626062329</v>
      </c>
      <c r="BE50" s="258">
        <v>28.673675908</v>
      </c>
      <c r="BF50" s="258">
        <v>28.723830788000001</v>
      </c>
      <c r="BG50" s="258">
        <v>28.775570996999999</v>
      </c>
      <c r="BH50" s="258">
        <v>28.833741353000001</v>
      </c>
      <c r="BI50" s="258">
        <v>28.885018603999999</v>
      </c>
      <c r="BJ50" s="346">
        <v>28.934249999999999</v>
      </c>
      <c r="BK50" s="346">
        <v>28.980820000000001</v>
      </c>
      <c r="BL50" s="346">
        <v>29.026409999999998</v>
      </c>
      <c r="BM50" s="346">
        <v>29.070409999999999</v>
      </c>
      <c r="BN50" s="346">
        <v>29.110990000000001</v>
      </c>
      <c r="BO50" s="346">
        <v>29.153189999999999</v>
      </c>
      <c r="BP50" s="346">
        <v>29.19519</v>
      </c>
      <c r="BQ50" s="346">
        <v>29.238600000000002</v>
      </c>
      <c r="BR50" s="346">
        <v>29.278960000000001</v>
      </c>
      <c r="BS50" s="346">
        <v>29.317889999999998</v>
      </c>
      <c r="BT50" s="346">
        <v>29.354590000000002</v>
      </c>
      <c r="BU50" s="346">
        <v>29.391259999999999</v>
      </c>
      <c r="BV50" s="346">
        <v>29.427109999999999</v>
      </c>
    </row>
    <row r="51" spans="1:74" s="163" customFormat="1" ht="11.1" customHeight="1" x14ac:dyDescent="0.2">
      <c r="A51" s="148" t="s">
        <v>923</v>
      </c>
      <c r="B51" s="210" t="s">
        <v>571</v>
      </c>
      <c r="C51" s="258">
        <v>7.6500184875999997</v>
      </c>
      <c r="D51" s="258">
        <v>7.6580335746000001</v>
      </c>
      <c r="E51" s="258">
        <v>7.6675253141999997</v>
      </c>
      <c r="F51" s="258">
        <v>7.6799450802000004</v>
      </c>
      <c r="G51" s="258">
        <v>7.6913015948999996</v>
      </c>
      <c r="H51" s="258">
        <v>7.7030462319000002</v>
      </c>
      <c r="I51" s="258">
        <v>7.7150035520999998</v>
      </c>
      <c r="J51" s="258">
        <v>7.7276560133999999</v>
      </c>
      <c r="K51" s="258">
        <v>7.7408281765</v>
      </c>
      <c r="L51" s="258">
        <v>7.7580825808</v>
      </c>
      <c r="M51" s="258">
        <v>7.7696222430999997</v>
      </c>
      <c r="N51" s="258">
        <v>7.7790097026999998</v>
      </c>
      <c r="O51" s="258">
        <v>7.7801473628000002</v>
      </c>
      <c r="P51" s="258">
        <v>7.7898036146000003</v>
      </c>
      <c r="Q51" s="258">
        <v>7.8018808613999999</v>
      </c>
      <c r="R51" s="258">
        <v>7.8213245281999999</v>
      </c>
      <c r="S51" s="258">
        <v>7.8345346958000004</v>
      </c>
      <c r="T51" s="258">
        <v>7.8464567895000004</v>
      </c>
      <c r="U51" s="258">
        <v>7.8527601552000004</v>
      </c>
      <c r="V51" s="258">
        <v>7.8653540912000004</v>
      </c>
      <c r="W51" s="258">
        <v>7.8799079436000001</v>
      </c>
      <c r="X51" s="258">
        <v>7.9011590159000002</v>
      </c>
      <c r="Y51" s="258">
        <v>7.9160797235000002</v>
      </c>
      <c r="Z51" s="258">
        <v>7.9294073698999998</v>
      </c>
      <c r="AA51" s="258">
        <v>7.9409778278000003</v>
      </c>
      <c r="AB51" s="258">
        <v>7.9512424473000003</v>
      </c>
      <c r="AC51" s="258">
        <v>7.9600371009000002</v>
      </c>
      <c r="AD51" s="258">
        <v>7.9628050168</v>
      </c>
      <c r="AE51" s="258">
        <v>7.9720773180000002</v>
      </c>
      <c r="AF51" s="258">
        <v>7.9832972323</v>
      </c>
      <c r="AG51" s="258">
        <v>8.0021008923999997</v>
      </c>
      <c r="AH51" s="258">
        <v>8.0129889338000009</v>
      </c>
      <c r="AI51" s="258">
        <v>8.0215974888999995</v>
      </c>
      <c r="AJ51" s="258">
        <v>8.0233093067999999</v>
      </c>
      <c r="AK51" s="258">
        <v>8.0308218278000005</v>
      </c>
      <c r="AL51" s="258">
        <v>8.0395178007000005</v>
      </c>
      <c r="AM51" s="258">
        <v>8.0537956989000001</v>
      </c>
      <c r="AN51" s="258">
        <v>8.0615597211000001</v>
      </c>
      <c r="AO51" s="258">
        <v>8.0672083403000006</v>
      </c>
      <c r="AP51" s="258">
        <v>8.0653812020999993</v>
      </c>
      <c r="AQ51" s="258">
        <v>8.0708192816000004</v>
      </c>
      <c r="AR51" s="258">
        <v>8.0781622242999997</v>
      </c>
      <c r="AS51" s="258">
        <v>8.0913224077999999</v>
      </c>
      <c r="AT51" s="258">
        <v>8.0995407933999992</v>
      </c>
      <c r="AU51" s="258">
        <v>8.1067297589000002</v>
      </c>
      <c r="AV51" s="258">
        <v>8.1104941945999993</v>
      </c>
      <c r="AW51" s="258">
        <v>8.1174206519999998</v>
      </c>
      <c r="AX51" s="258">
        <v>8.1251140215</v>
      </c>
      <c r="AY51" s="258">
        <v>8.1343238972999998</v>
      </c>
      <c r="AZ51" s="258">
        <v>8.1429888952000002</v>
      </c>
      <c r="BA51" s="258">
        <v>8.1518586094999996</v>
      </c>
      <c r="BB51" s="258">
        <v>8.1624246581000008</v>
      </c>
      <c r="BC51" s="258">
        <v>8.1705850916999996</v>
      </c>
      <c r="BD51" s="258">
        <v>8.1778315284000005</v>
      </c>
      <c r="BE51" s="258">
        <v>8.1815324001</v>
      </c>
      <c r="BF51" s="258">
        <v>8.1889245187000004</v>
      </c>
      <c r="BG51" s="258">
        <v>8.1973763162999997</v>
      </c>
      <c r="BH51" s="258">
        <v>8.2081237997999992</v>
      </c>
      <c r="BI51" s="258">
        <v>8.2177679500000007</v>
      </c>
      <c r="BJ51" s="346">
        <v>8.2275449999999992</v>
      </c>
      <c r="BK51" s="346">
        <v>8.2379180000000005</v>
      </c>
      <c r="BL51" s="346">
        <v>8.2476120000000002</v>
      </c>
      <c r="BM51" s="346">
        <v>8.2570920000000001</v>
      </c>
      <c r="BN51" s="346">
        <v>8.2664740000000005</v>
      </c>
      <c r="BO51" s="346">
        <v>8.2754340000000006</v>
      </c>
      <c r="BP51" s="346">
        <v>8.2840919999999993</v>
      </c>
      <c r="BQ51" s="346">
        <v>8.2924349999999993</v>
      </c>
      <c r="BR51" s="346">
        <v>8.3004949999999997</v>
      </c>
      <c r="BS51" s="346">
        <v>8.3082589999999996</v>
      </c>
      <c r="BT51" s="346">
        <v>8.3157639999999997</v>
      </c>
      <c r="BU51" s="346">
        <v>8.3229109999999995</v>
      </c>
      <c r="BV51" s="346">
        <v>8.3297369999999997</v>
      </c>
    </row>
    <row r="52" spans="1:74" s="163" customFormat="1" ht="11.1" customHeight="1" x14ac:dyDescent="0.2">
      <c r="A52" s="148" t="s">
        <v>924</v>
      </c>
      <c r="B52" s="210" t="s">
        <v>572</v>
      </c>
      <c r="C52" s="258">
        <v>16.127016071</v>
      </c>
      <c r="D52" s="258">
        <v>16.162019783000002</v>
      </c>
      <c r="E52" s="258">
        <v>16.201446175000001</v>
      </c>
      <c r="F52" s="258">
        <v>16.253827373</v>
      </c>
      <c r="G52" s="258">
        <v>16.295700029999999</v>
      </c>
      <c r="H52" s="258">
        <v>16.335596272</v>
      </c>
      <c r="I52" s="258">
        <v>16.367185184</v>
      </c>
      <c r="J52" s="258">
        <v>16.407876783999999</v>
      </c>
      <c r="K52" s="258">
        <v>16.451340155</v>
      </c>
      <c r="L52" s="258">
        <v>16.512651003999999</v>
      </c>
      <c r="M52" s="258">
        <v>16.550351139</v>
      </c>
      <c r="N52" s="258">
        <v>16.579516266999999</v>
      </c>
      <c r="O52" s="258">
        <v>16.593542420999999</v>
      </c>
      <c r="P52" s="258">
        <v>16.610590509000001</v>
      </c>
      <c r="Q52" s="258">
        <v>16.624056564</v>
      </c>
      <c r="R52" s="258">
        <v>16.625111378</v>
      </c>
      <c r="S52" s="258">
        <v>16.638035273</v>
      </c>
      <c r="T52" s="258">
        <v>16.653999041999999</v>
      </c>
      <c r="U52" s="258">
        <v>16.680553837000001</v>
      </c>
      <c r="V52" s="258">
        <v>16.696933989000001</v>
      </c>
      <c r="W52" s="258">
        <v>16.710690649</v>
      </c>
      <c r="X52" s="258">
        <v>16.720014450000001</v>
      </c>
      <c r="Y52" s="258">
        <v>16.729881154000001</v>
      </c>
      <c r="Z52" s="258">
        <v>16.738481394000001</v>
      </c>
      <c r="AA52" s="258">
        <v>16.744602359000002</v>
      </c>
      <c r="AB52" s="258">
        <v>16.751579276000001</v>
      </c>
      <c r="AC52" s="258">
        <v>16.758199337000001</v>
      </c>
      <c r="AD52" s="258">
        <v>16.757897806999999</v>
      </c>
      <c r="AE52" s="258">
        <v>16.768727703</v>
      </c>
      <c r="AF52" s="258">
        <v>16.784124292000001</v>
      </c>
      <c r="AG52" s="258">
        <v>16.809717184</v>
      </c>
      <c r="AH52" s="258">
        <v>16.830024950999999</v>
      </c>
      <c r="AI52" s="258">
        <v>16.850677202</v>
      </c>
      <c r="AJ52" s="258">
        <v>16.871197809000002</v>
      </c>
      <c r="AK52" s="258">
        <v>16.892896128</v>
      </c>
      <c r="AL52" s="258">
        <v>16.915296029</v>
      </c>
      <c r="AM52" s="258">
        <v>16.939403738999999</v>
      </c>
      <c r="AN52" s="258">
        <v>16.962452137</v>
      </c>
      <c r="AO52" s="258">
        <v>16.985447448999999</v>
      </c>
      <c r="AP52" s="258">
        <v>17.009589154</v>
      </c>
      <c r="AQ52" s="258">
        <v>17.031578682999999</v>
      </c>
      <c r="AR52" s="258">
        <v>17.052615514999999</v>
      </c>
      <c r="AS52" s="258">
        <v>17.064805758999999</v>
      </c>
      <c r="AT52" s="258">
        <v>17.089857617</v>
      </c>
      <c r="AU52" s="258">
        <v>17.119877199000001</v>
      </c>
      <c r="AV52" s="258">
        <v>17.163107357000001</v>
      </c>
      <c r="AW52" s="258">
        <v>17.196880242999999</v>
      </c>
      <c r="AX52" s="258">
        <v>17.229438711</v>
      </c>
      <c r="AY52" s="258">
        <v>17.252323175000001</v>
      </c>
      <c r="AZ52" s="258">
        <v>17.288797497000001</v>
      </c>
      <c r="BA52" s="258">
        <v>17.330402091</v>
      </c>
      <c r="BB52" s="258">
        <v>17.392888527</v>
      </c>
      <c r="BC52" s="258">
        <v>17.432939989000001</v>
      </c>
      <c r="BD52" s="258">
        <v>17.466308046000002</v>
      </c>
      <c r="BE52" s="258">
        <v>17.482030078000001</v>
      </c>
      <c r="BF52" s="258">
        <v>17.510253291000001</v>
      </c>
      <c r="BG52" s="258">
        <v>17.540015063999999</v>
      </c>
      <c r="BH52" s="258">
        <v>17.574023791999998</v>
      </c>
      <c r="BI52" s="258">
        <v>17.604831391000001</v>
      </c>
      <c r="BJ52" s="346">
        <v>17.635149999999999</v>
      </c>
      <c r="BK52" s="346">
        <v>17.664539999999999</v>
      </c>
      <c r="BL52" s="346">
        <v>17.694189999999999</v>
      </c>
      <c r="BM52" s="346">
        <v>17.723669999999998</v>
      </c>
      <c r="BN52" s="346">
        <v>17.752759999999999</v>
      </c>
      <c r="BO52" s="346">
        <v>17.782070000000001</v>
      </c>
      <c r="BP52" s="346">
        <v>17.81137</v>
      </c>
      <c r="BQ52" s="346">
        <v>17.842009999999998</v>
      </c>
      <c r="BR52" s="346">
        <v>17.8703</v>
      </c>
      <c r="BS52" s="346">
        <v>17.897580000000001</v>
      </c>
      <c r="BT52" s="346">
        <v>17.923719999999999</v>
      </c>
      <c r="BU52" s="346">
        <v>17.949090000000002</v>
      </c>
      <c r="BV52" s="346">
        <v>17.973549999999999</v>
      </c>
    </row>
    <row r="53" spans="1:74" s="163" customFormat="1" ht="11.1" customHeight="1" x14ac:dyDescent="0.2">
      <c r="A53" s="148" t="s">
        <v>925</v>
      </c>
      <c r="B53" s="210" t="s">
        <v>573</v>
      </c>
      <c r="C53" s="258">
        <v>9.6426528744999995</v>
      </c>
      <c r="D53" s="258">
        <v>9.6621247814999993</v>
      </c>
      <c r="E53" s="258">
        <v>9.6821646908000005</v>
      </c>
      <c r="F53" s="258">
        <v>9.7027899517999998</v>
      </c>
      <c r="G53" s="258">
        <v>9.7239528537000002</v>
      </c>
      <c r="H53" s="258">
        <v>9.7456707459</v>
      </c>
      <c r="I53" s="258">
        <v>9.7675850215000004</v>
      </c>
      <c r="J53" s="258">
        <v>9.7906818493000003</v>
      </c>
      <c r="K53" s="258">
        <v>9.8146026226000007</v>
      </c>
      <c r="L53" s="258">
        <v>9.8388465856000007</v>
      </c>
      <c r="M53" s="258">
        <v>9.8647908162999993</v>
      </c>
      <c r="N53" s="258">
        <v>9.8919345589999992</v>
      </c>
      <c r="O53" s="258">
        <v>9.9279243878999992</v>
      </c>
      <c r="P53" s="258">
        <v>9.9517322241000006</v>
      </c>
      <c r="Q53" s="258">
        <v>9.9710046416000004</v>
      </c>
      <c r="R53" s="258">
        <v>9.9783768447999996</v>
      </c>
      <c r="S53" s="258">
        <v>9.9941020217999998</v>
      </c>
      <c r="T53" s="258">
        <v>10.010815377</v>
      </c>
      <c r="U53" s="258">
        <v>10.026377075999999</v>
      </c>
      <c r="V53" s="258">
        <v>10.046671663</v>
      </c>
      <c r="W53" s="258">
        <v>10.069559304</v>
      </c>
      <c r="X53" s="258">
        <v>10.101200885000001</v>
      </c>
      <c r="Y53" s="258">
        <v>10.124653969000001</v>
      </c>
      <c r="Z53" s="258">
        <v>10.146079442</v>
      </c>
      <c r="AA53" s="258">
        <v>10.163431433</v>
      </c>
      <c r="AB53" s="258">
        <v>10.182336086999999</v>
      </c>
      <c r="AC53" s="258">
        <v>10.200747531999999</v>
      </c>
      <c r="AD53" s="258">
        <v>10.213334334000001</v>
      </c>
      <c r="AE53" s="258">
        <v>10.23475794</v>
      </c>
      <c r="AF53" s="258">
        <v>10.259686912999999</v>
      </c>
      <c r="AG53" s="258">
        <v>10.298803578999999</v>
      </c>
      <c r="AH53" s="258">
        <v>10.322731546</v>
      </c>
      <c r="AI53" s="258">
        <v>10.342153139000001</v>
      </c>
      <c r="AJ53" s="258">
        <v>10.347797661</v>
      </c>
      <c r="AK53" s="258">
        <v>10.365159528</v>
      </c>
      <c r="AL53" s="258">
        <v>10.384968043000001</v>
      </c>
      <c r="AM53" s="258">
        <v>10.411370367</v>
      </c>
      <c r="AN53" s="258">
        <v>10.432961808</v>
      </c>
      <c r="AO53" s="258">
        <v>10.453889525999999</v>
      </c>
      <c r="AP53" s="258">
        <v>10.471435167999999</v>
      </c>
      <c r="AQ53" s="258">
        <v>10.493074205999999</v>
      </c>
      <c r="AR53" s="258">
        <v>10.516088286</v>
      </c>
      <c r="AS53" s="258">
        <v>10.545358943</v>
      </c>
      <c r="AT53" s="258">
        <v>10.567461958999999</v>
      </c>
      <c r="AU53" s="258">
        <v>10.587278867</v>
      </c>
      <c r="AV53" s="258">
        <v>10.59850619</v>
      </c>
      <c r="AW53" s="258">
        <v>10.618478491999999</v>
      </c>
      <c r="AX53" s="258">
        <v>10.640892295</v>
      </c>
      <c r="AY53" s="258">
        <v>10.669959421</v>
      </c>
      <c r="AZ53" s="258">
        <v>10.694097360000001</v>
      </c>
      <c r="BA53" s="258">
        <v>10.717517934</v>
      </c>
      <c r="BB53" s="258">
        <v>10.737259140000001</v>
      </c>
      <c r="BC53" s="258">
        <v>10.761466485</v>
      </c>
      <c r="BD53" s="258">
        <v>10.787177966</v>
      </c>
      <c r="BE53" s="258">
        <v>10.821228190999999</v>
      </c>
      <c r="BF53" s="258">
        <v>10.844821988</v>
      </c>
      <c r="BG53" s="258">
        <v>10.864793964</v>
      </c>
      <c r="BH53" s="258">
        <v>10.874855668</v>
      </c>
      <c r="BI53" s="258">
        <v>10.892300341</v>
      </c>
      <c r="BJ53" s="346">
        <v>10.91084</v>
      </c>
      <c r="BK53" s="346">
        <v>10.931929999999999</v>
      </c>
      <c r="BL53" s="346">
        <v>10.951560000000001</v>
      </c>
      <c r="BM53" s="346">
        <v>10.971209999999999</v>
      </c>
      <c r="BN53" s="346">
        <v>10.99086</v>
      </c>
      <c r="BO53" s="346">
        <v>11.01051</v>
      </c>
      <c r="BP53" s="346">
        <v>11.03016</v>
      </c>
      <c r="BQ53" s="346">
        <v>11.05057</v>
      </c>
      <c r="BR53" s="346">
        <v>11.069660000000001</v>
      </c>
      <c r="BS53" s="346">
        <v>11.08817</v>
      </c>
      <c r="BT53" s="346">
        <v>11.10605</v>
      </c>
      <c r="BU53" s="346">
        <v>11.12349</v>
      </c>
      <c r="BV53" s="346">
        <v>11.14043</v>
      </c>
    </row>
    <row r="54" spans="1:74" s="163" customFormat="1" ht="11.1" customHeight="1" x14ac:dyDescent="0.2">
      <c r="A54" s="149" t="s">
        <v>926</v>
      </c>
      <c r="B54" s="211" t="s">
        <v>574</v>
      </c>
      <c r="C54" s="69">
        <v>20.991793546</v>
      </c>
      <c r="D54" s="69">
        <v>21.035763909</v>
      </c>
      <c r="E54" s="69">
        <v>21.076583200000002</v>
      </c>
      <c r="F54" s="69">
        <v>21.104927751999998</v>
      </c>
      <c r="G54" s="69">
        <v>21.146437655</v>
      </c>
      <c r="H54" s="69">
        <v>21.191789238999998</v>
      </c>
      <c r="I54" s="69">
        <v>21.244252926000001</v>
      </c>
      <c r="J54" s="69">
        <v>21.294835057</v>
      </c>
      <c r="K54" s="69">
        <v>21.346806051000002</v>
      </c>
      <c r="L54" s="69">
        <v>21.400467187</v>
      </c>
      <c r="M54" s="69">
        <v>21.454989953999998</v>
      </c>
      <c r="N54" s="69">
        <v>21.510675629000001</v>
      </c>
      <c r="O54" s="69">
        <v>21.572284111999998</v>
      </c>
      <c r="P54" s="69">
        <v>21.626725674999999</v>
      </c>
      <c r="Q54" s="69">
        <v>21.678760219000001</v>
      </c>
      <c r="R54" s="69">
        <v>21.721070912999998</v>
      </c>
      <c r="S54" s="69">
        <v>21.773779043000001</v>
      </c>
      <c r="T54" s="69">
        <v>21.829567779000001</v>
      </c>
      <c r="U54" s="69">
        <v>21.894599076999999</v>
      </c>
      <c r="V54" s="69">
        <v>21.951927555000001</v>
      </c>
      <c r="W54" s="69">
        <v>22.007715169000001</v>
      </c>
      <c r="X54" s="69">
        <v>22.063459312999999</v>
      </c>
      <c r="Y54" s="69">
        <v>22.115042154000001</v>
      </c>
      <c r="Z54" s="69">
        <v>22.163961086</v>
      </c>
      <c r="AA54" s="69">
        <v>22.205110719</v>
      </c>
      <c r="AB54" s="69">
        <v>22.252530876000002</v>
      </c>
      <c r="AC54" s="69">
        <v>22.301116167</v>
      </c>
      <c r="AD54" s="69">
        <v>22.355788667999999</v>
      </c>
      <c r="AE54" s="69">
        <v>22.403012668999999</v>
      </c>
      <c r="AF54" s="69">
        <v>22.447710245</v>
      </c>
      <c r="AG54" s="69">
        <v>22.485324907999999</v>
      </c>
      <c r="AH54" s="69">
        <v>22.528387004999999</v>
      </c>
      <c r="AI54" s="69">
        <v>22.572340046000001</v>
      </c>
      <c r="AJ54" s="69">
        <v>22.623915360000002</v>
      </c>
      <c r="AK54" s="69">
        <v>22.664601791999999</v>
      </c>
      <c r="AL54" s="69">
        <v>22.701130672000001</v>
      </c>
      <c r="AM54" s="69">
        <v>22.720826413000001</v>
      </c>
      <c r="AN54" s="69">
        <v>22.758546876</v>
      </c>
      <c r="AO54" s="69">
        <v>22.801616474999999</v>
      </c>
      <c r="AP54" s="69">
        <v>22.861462878000001</v>
      </c>
      <c r="AQ54" s="69">
        <v>22.906659999999999</v>
      </c>
      <c r="AR54" s="69">
        <v>22.948635508999999</v>
      </c>
      <c r="AS54" s="69">
        <v>22.978386342</v>
      </c>
      <c r="AT54" s="69">
        <v>23.020670918</v>
      </c>
      <c r="AU54" s="69">
        <v>23.066486176000002</v>
      </c>
      <c r="AV54" s="69">
        <v>23.125008213000001</v>
      </c>
      <c r="AW54" s="69">
        <v>23.171002761</v>
      </c>
      <c r="AX54" s="69">
        <v>23.213645917000001</v>
      </c>
      <c r="AY54" s="69">
        <v>23.25508</v>
      </c>
      <c r="AZ54" s="69">
        <v>23.289413633999999</v>
      </c>
      <c r="BA54" s="69">
        <v>23.318789137</v>
      </c>
      <c r="BB54" s="69">
        <v>23.329470174000001</v>
      </c>
      <c r="BC54" s="69">
        <v>23.359231665999999</v>
      </c>
      <c r="BD54" s="69">
        <v>23.394337276000002</v>
      </c>
      <c r="BE54" s="69">
        <v>23.443633508000001</v>
      </c>
      <c r="BF54" s="69">
        <v>23.482792481000001</v>
      </c>
      <c r="BG54" s="69">
        <v>23.520660698</v>
      </c>
      <c r="BH54" s="69">
        <v>23.556690270000001</v>
      </c>
      <c r="BI54" s="69">
        <v>23.592387891000001</v>
      </c>
      <c r="BJ54" s="350">
        <v>23.627210000000002</v>
      </c>
      <c r="BK54" s="350">
        <v>23.660609999999998</v>
      </c>
      <c r="BL54" s="350">
        <v>23.69407</v>
      </c>
      <c r="BM54" s="350">
        <v>23.727049999999998</v>
      </c>
      <c r="BN54" s="350">
        <v>23.75976</v>
      </c>
      <c r="BO54" s="350">
        <v>23.791650000000001</v>
      </c>
      <c r="BP54" s="350">
        <v>23.82291</v>
      </c>
      <c r="BQ54" s="350">
        <v>23.853380000000001</v>
      </c>
      <c r="BR54" s="350">
        <v>23.88353</v>
      </c>
      <c r="BS54" s="350">
        <v>23.91319</v>
      </c>
      <c r="BT54" s="350">
        <v>23.942710000000002</v>
      </c>
      <c r="BU54" s="350">
        <v>23.9711</v>
      </c>
      <c r="BV54" s="350">
        <v>23.998729999999998</v>
      </c>
    </row>
    <row r="55" spans="1:74" s="163" customFormat="1" ht="11.1" customHeight="1" x14ac:dyDescent="0.2">
      <c r="A55" s="148"/>
      <c r="B55" s="164"/>
      <c r="C55" s="150"/>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c r="AE55" s="150"/>
      <c r="AF55" s="150"/>
      <c r="AG55" s="150"/>
      <c r="AH55" s="150"/>
      <c r="AI55" s="150"/>
      <c r="AJ55" s="150"/>
      <c r="AK55" s="150"/>
      <c r="AL55" s="150"/>
      <c r="AM55" s="150"/>
      <c r="AN55" s="150"/>
      <c r="AO55" s="150"/>
      <c r="AP55" s="150"/>
      <c r="AQ55" s="150"/>
      <c r="AR55" s="150"/>
      <c r="AS55" s="150"/>
      <c r="AT55" s="150"/>
      <c r="AU55" s="150"/>
      <c r="AV55" s="150"/>
      <c r="AW55" s="150"/>
      <c r="AX55" s="150"/>
      <c r="AY55" s="351"/>
      <c r="AZ55" s="351"/>
      <c r="BA55" s="351"/>
      <c r="BB55" s="351"/>
      <c r="BC55" s="351"/>
      <c r="BD55" s="720"/>
      <c r="BE55" s="720"/>
      <c r="BF55" s="720"/>
      <c r="BG55" s="720"/>
      <c r="BH55" s="351"/>
      <c r="BI55" s="351"/>
      <c r="BJ55" s="351"/>
      <c r="BK55" s="351"/>
      <c r="BL55" s="351"/>
      <c r="BM55" s="351"/>
      <c r="BN55" s="351"/>
      <c r="BO55" s="351"/>
      <c r="BP55" s="351"/>
      <c r="BQ55" s="351"/>
      <c r="BR55" s="351"/>
      <c r="BS55" s="351"/>
      <c r="BT55" s="351"/>
      <c r="BU55" s="351"/>
      <c r="BV55" s="351"/>
    </row>
    <row r="56" spans="1:74" s="163" customFormat="1" ht="12" customHeight="1" x14ac:dyDescent="0.2">
      <c r="A56" s="148"/>
      <c r="B56" s="806" t="s">
        <v>1013</v>
      </c>
      <c r="C56" s="803"/>
      <c r="D56" s="803"/>
      <c r="E56" s="803"/>
      <c r="F56" s="803"/>
      <c r="G56" s="803"/>
      <c r="H56" s="803"/>
      <c r="I56" s="803"/>
      <c r="J56" s="803"/>
      <c r="K56" s="803"/>
      <c r="L56" s="803"/>
      <c r="M56" s="803"/>
      <c r="N56" s="803"/>
      <c r="O56" s="803"/>
      <c r="P56" s="803"/>
      <c r="Q56" s="803"/>
      <c r="AY56" s="509"/>
      <c r="AZ56" s="509"/>
      <c r="BA56" s="509"/>
      <c r="BB56" s="509"/>
      <c r="BC56" s="509"/>
      <c r="BD56" s="721"/>
      <c r="BE56" s="721"/>
      <c r="BF56" s="721"/>
      <c r="BG56" s="721"/>
      <c r="BH56" s="509"/>
      <c r="BI56" s="509"/>
      <c r="BJ56" s="509"/>
    </row>
    <row r="57" spans="1:74" s="470" customFormat="1" ht="12" customHeight="1" x14ac:dyDescent="0.2">
      <c r="A57" s="469"/>
      <c r="B57" s="792" t="s">
        <v>1038</v>
      </c>
      <c r="C57" s="793"/>
      <c r="D57" s="793"/>
      <c r="E57" s="793"/>
      <c r="F57" s="793"/>
      <c r="G57" s="793"/>
      <c r="H57" s="793"/>
      <c r="I57" s="793"/>
      <c r="J57" s="793"/>
      <c r="K57" s="793"/>
      <c r="L57" s="793"/>
      <c r="M57" s="793"/>
      <c r="N57" s="793"/>
      <c r="O57" s="793"/>
      <c r="P57" s="793"/>
      <c r="Q57" s="789"/>
      <c r="AY57" s="510"/>
      <c r="AZ57" s="510"/>
      <c r="BA57" s="510"/>
      <c r="BB57" s="510"/>
      <c r="BC57" s="510"/>
      <c r="BD57" s="722"/>
      <c r="BE57" s="722"/>
      <c r="BF57" s="722"/>
      <c r="BG57" s="722"/>
      <c r="BH57" s="510"/>
      <c r="BI57" s="510"/>
      <c r="BJ57" s="510"/>
    </row>
    <row r="58" spans="1:74" s="470" customFormat="1" ht="12" customHeight="1" x14ac:dyDescent="0.2">
      <c r="A58" s="469"/>
      <c r="B58" s="787" t="s">
        <v>1075</v>
      </c>
      <c r="C58" s="793"/>
      <c r="D58" s="793"/>
      <c r="E58" s="793"/>
      <c r="F58" s="793"/>
      <c r="G58" s="793"/>
      <c r="H58" s="793"/>
      <c r="I58" s="793"/>
      <c r="J58" s="793"/>
      <c r="K58" s="793"/>
      <c r="L58" s="793"/>
      <c r="M58" s="793"/>
      <c r="N58" s="793"/>
      <c r="O58" s="793"/>
      <c r="P58" s="793"/>
      <c r="Q58" s="789"/>
      <c r="AY58" s="510"/>
      <c r="AZ58" s="510"/>
      <c r="BA58" s="510"/>
      <c r="BB58" s="510"/>
      <c r="BC58" s="510"/>
      <c r="BD58" s="722"/>
      <c r="BE58" s="722"/>
      <c r="BF58" s="722"/>
      <c r="BG58" s="722"/>
      <c r="BH58" s="510"/>
      <c r="BI58" s="510"/>
      <c r="BJ58" s="510"/>
    </row>
    <row r="59" spans="1:74" s="471" customFormat="1" ht="12" customHeight="1" x14ac:dyDescent="0.2">
      <c r="A59" s="469"/>
      <c r="B59" s="831" t="s">
        <v>1076</v>
      </c>
      <c r="C59" s="789"/>
      <c r="D59" s="789"/>
      <c r="E59" s="789"/>
      <c r="F59" s="789"/>
      <c r="G59" s="789"/>
      <c r="H59" s="789"/>
      <c r="I59" s="789"/>
      <c r="J59" s="789"/>
      <c r="K59" s="789"/>
      <c r="L59" s="789"/>
      <c r="M59" s="789"/>
      <c r="N59" s="789"/>
      <c r="O59" s="789"/>
      <c r="P59" s="789"/>
      <c r="Q59" s="789"/>
      <c r="AY59" s="511"/>
      <c r="AZ59" s="511"/>
      <c r="BA59" s="511"/>
      <c r="BB59" s="511"/>
      <c r="BC59" s="511"/>
      <c r="BD59" s="723"/>
      <c r="BE59" s="723"/>
      <c r="BF59" s="723"/>
      <c r="BG59" s="723"/>
      <c r="BH59" s="511"/>
      <c r="BI59" s="511"/>
      <c r="BJ59" s="511"/>
    </row>
    <row r="60" spans="1:74" s="470" customFormat="1" ht="12" customHeight="1" x14ac:dyDescent="0.2">
      <c r="A60" s="469"/>
      <c r="B60" s="792" t="s">
        <v>4</v>
      </c>
      <c r="C60" s="793"/>
      <c r="D60" s="793"/>
      <c r="E60" s="793"/>
      <c r="F60" s="793"/>
      <c r="G60" s="793"/>
      <c r="H60" s="793"/>
      <c r="I60" s="793"/>
      <c r="J60" s="793"/>
      <c r="K60" s="793"/>
      <c r="L60" s="793"/>
      <c r="M60" s="793"/>
      <c r="N60" s="793"/>
      <c r="O60" s="793"/>
      <c r="P60" s="793"/>
      <c r="Q60" s="789"/>
      <c r="AY60" s="510"/>
      <c r="AZ60" s="510"/>
      <c r="BA60" s="510"/>
      <c r="BB60" s="510"/>
      <c r="BC60" s="510"/>
      <c r="BD60" s="722"/>
      <c r="BE60" s="722"/>
      <c r="BF60" s="722"/>
      <c r="BG60" s="510"/>
      <c r="BH60" s="510"/>
      <c r="BI60" s="510"/>
      <c r="BJ60" s="510"/>
    </row>
    <row r="61" spans="1:74" s="470" customFormat="1" ht="12" customHeight="1" x14ac:dyDescent="0.2">
      <c r="A61" s="469"/>
      <c r="B61" s="787" t="s">
        <v>1042</v>
      </c>
      <c r="C61" s="788"/>
      <c r="D61" s="788"/>
      <c r="E61" s="788"/>
      <c r="F61" s="788"/>
      <c r="G61" s="788"/>
      <c r="H61" s="788"/>
      <c r="I61" s="788"/>
      <c r="J61" s="788"/>
      <c r="K61" s="788"/>
      <c r="L61" s="788"/>
      <c r="M61" s="788"/>
      <c r="N61" s="788"/>
      <c r="O61" s="788"/>
      <c r="P61" s="788"/>
      <c r="Q61" s="789"/>
      <c r="AY61" s="510"/>
      <c r="AZ61" s="510"/>
      <c r="BA61" s="510"/>
      <c r="BB61" s="510"/>
      <c r="BC61" s="510"/>
      <c r="BD61" s="722"/>
      <c r="BE61" s="722"/>
      <c r="BF61" s="722"/>
      <c r="BG61" s="510"/>
      <c r="BH61" s="510"/>
      <c r="BI61" s="510"/>
      <c r="BJ61" s="510"/>
    </row>
    <row r="62" spans="1:74" s="470" customFormat="1" ht="12" customHeight="1" x14ac:dyDescent="0.2">
      <c r="A62" s="436"/>
      <c r="B62" s="809" t="s">
        <v>1351</v>
      </c>
      <c r="C62" s="789"/>
      <c r="D62" s="789"/>
      <c r="E62" s="789"/>
      <c r="F62" s="789"/>
      <c r="G62" s="789"/>
      <c r="H62" s="789"/>
      <c r="I62" s="789"/>
      <c r="J62" s="789"/>
      <c r="K62" s="789"/>
      <c r="L62" s="789"/>
      <c r="M62" s="789"/>
      <c r="N62" s="789"/>
      <c r="O62" s="789"/>
      <c r="P62" s="789"/>
      <c r="Q62" s="789"/>
      <c r="AY62" s="510"/>
      <c r="AZ62" s="510"/>
      <c r="BA62" s="510"/>
      <c r="BB62" s="510"/>
      <c r="BC62" s="510"/>
      <c r="BD62" s="722"/>
      <c r="BE62" s="722"/>
      <c r="BF62" s="722"/>
      <c r="BG62" s="510"/>
      <c r="BH62" s="510"/>
      <c r="BI62" s="510"/>
      <c r="BJ62" s="510"/>
    </row>
    <row r="63" spans="1:74" x14ac:dyDescent="0.2">
      <c r="BK63" s="352"/>
      <c r="BL63" s="352"/>
      <c r="BM63" s="352"/>
      <c r="BN63" s="352"/>
      <c r="BO63" s="352"/>
      <c r="BP63" s="352"/>
      <c r="BQ63" s="352"/>
      <c r="BR63" s="352"/>
      <c r="BS63" s="352"/>
      <c r="BT63" s="352"/>
      <c r="BU63" s="352"/>
      <c r="BV63" s="352"/>
    </row>
    <row r="64" spans="1:74" x14ac:dyDescent="0.2">
      <c r="BK64" s="352"/>
      <c r="BL64" s="352"/>
      <c r="BM64" s="352"/>
      <c r="BN64" s="352"/>
      <c r="BO64" s="352"/>
      <c r="BP64" s="352"/>
      <c r="BQ64" s="352"/>
      <c r="BR64" s="352"/>
      <c r="BS64" s="352"/>
      <c r="BT64" s="352"/>
      <c r="BU64" s="352"/>
      <c r="BV64" s="352"/>
    </row>
    <row r="65" spans="63:74" x14ac:dyDescent="0.2">
      <c r="BK65" s="352"/>
      <c r="BL65" s="352"/>
      <c r="BM65" s="352"/>
      <c r="BN65" s="352"/>
      <c r="BO65" s="352"/>
      <c r="BP65" s="352"/>
      <c r="BQ65" s="352"/>
      <c r="BR65" s="352"/>
      <c r="BS65" s="352"/>
      <c r="BT65" s="352"/>
      <c r="BU65" s="352"/>
      <c r="BV65" s="352"/>
    </row>
    <row r="66" spans="63:74" x14ac:dyDescent="0.2">
      <c r="BK66" s="352"/>
      <c r="BL66" s="352"/>
      <c r="BM66" s="352"/>
      <c r="BN66" s="352"/>
      <c r="BO66" s="352"/>
      <c r="BP66" s="352"/>
      <c r="BQ66" s="352"/>
      <c r="BR66" s="352"/>
      <c r="BS66" s="352"/>
      <c r="BT66" s="352"/>
      <c r="BU66" s="352"/>
      <c r="BV66" s="352"/>
    </row>
    <row r="67" spans="63:74" x14ac:dyDescent="0.2">
      <c r="BK67" s="352"/>
      <c r="BL67" s="352"/>
      <c r="BM67" s="352"/>
      <c r="BN67" s="352"/>
      <c r="BO67" s="352"/>
      <c r="BP67" s="352"/>
      <c r="BQ67" s="352"/>
      <c r="BR67" s="352"/>
      <c r="BS67" s="352"/>
      <c r="BT67" s="352"/>
      <c r="BU67" s="352"/>
      <c r="BV67" s="352"/>
    </row>
    <row r="68" spans="63:74" x14ac:dyDescent="0.2">
      <c r="BK68" s="352"/>
      <c r="BL68" s="352"/>
      <c r="BM68" s="352"/>
      <c r="BN68" s="352"/>
      <c r="BO68" s="352"/>
      <c r="BP68" s="352"/>
      <c r="BQ68" s="352"/>
      <c r="BR68" s="352"/>
      <c r="BS68" s="352"/>
      <c r="BT68" s="352"/>
      <c r="BU68" s="352"/>
      <c r="BV68" s="352"/>
    </row>
    <row r="69" spans="63:74" x14ac:dyDescent="0.2">
      <c r="BK69" s="352"/>
      <c r="BL69" s="352"/>
      <c r="BM69" s="352"/>
      <c r="BN69" s="352"/>
      <c r="BO69" s="352"/>
      <c r="BP69" s="352"/>
      <c r="BQ69" s="352"/>
      <c r="BR69" s="352"/>
      <c r="BS69" s="352"/>
      <c r="BT69" s="352"/>
      <c r="BU69" s="352"/>
      <c r="BV69" s="352"/>
    </row>
    <row r="70" spans="63:74" x14ac:dyDescent="0.2">
      <c r="BK70" s="352"/>
      <c r="BL70" s="352"/>
      <c r="BM70" s="352"/>
      <c r="BN70" s="352"/>
      <c r="BO70" s="352"/>
      <c r="BP70" s="352"/>
      <c r="BQ70" s="352"/>
      <c r="BR70" s="352"/>
      <c r="BS70" s="352"/>
      <c r="BT70" s="352"/>
      <c r="BU70" s="352"/>
      <c r="BV70" s="352"/>
    </row>
    <row r="71" spans="63:74" x14ac:dyDescent="0.2">
      <c r="BK71" s="352"/>
      <c r="BL71" s="352"/>
      <c r="BM71" s="352"/>
      <c r="BN71" s="352"/>
      <c r="BO71" s="352"/>
      <c r="BP71" s="352"/>
      <c r="BQ71" s="352"/>
      <c r="BR71" s="352"/>
      <c r="BS71" s="352"/>
      <c r="BT71" s="352"/>
      <c r="BU71" s="352"/>
      <c r="BV71" s="352"/>
    </row>
    <row r="72" spans="63:74" x14ac:dyDescent="0.2">
      <c r="BK72" s="352"/>
      <c r="BL72" s="352"/>
      <c r="BM72" s="352"/>
      <c r="BN72" s="352"/>
      <c r="BO72" s="352"/>
      <c r="BP72" s="352"/>
      <c r="BQ72" s="352"/>
      <c r="BR72" s="352"/>
      <c r="BS72" s="352"/>
      <c r="BT72" s="352"/>
      <c r="BU72" s="352"/>
      <c r="BV72" s="352"/>
    </row>
    <row r="73" spans="63:74" x14ac:dyDescent="0.2">
      <c r="BK73" s="352"/>
      <c r="BL73" s="352"/>
      <c r="BM73" s="352"/>
      <c r="BN73" s="352"/>
      <c r="BO73" s="352"/>
      <c r="BP73" s="352"/>
      <c r="BQ73" s="352"/>
      <c r="BR73" s="352"/>
      <c r="BS73" s="352"/>
      <c r="BT73" s="352"/>
      <c r="BU73" s="352"/>
      <c r="BV73" s="352"/>
    </row>
    <row r="74" spans="63:74" x14ac:dyDescent="0.2">
      <c r="BK74" s="352"/>
      <c r="BL74" s="352"/>
      <c r="BM74" s="352"/>
      <c r="BN74" s="352"/>
      <c r="BO74" s="352"/>
      <c r="BP74" s="352"/>
      <c r="BQ74" s="352"/>
      <c r="BR74" s="352"/>
      <c r="BS74" s="352"/>
      <c r="BT74" s="352"/>
      <c r="BU74" s="352"/>
      <c r="BV74" s="352"/>
    </row>
    <row r="75" spans="63:74" x14ac:dyDescent="0.2">
      <c r="BK75" s="352"/>
      <c r="BL75" s="352"/>
      <c r="BM75" s="352"/>
      <c r="BN75" s="352"/>
      <c r="BO75" s="352"/>
      <c r="BP75" s="352"/>
      <c r="BQ75" s="352"/>
      <c r="BR75" s="352"/>
      <c r="BS75" s="352"/>
      <c r="BT75" s="352"/>
      <c r="BU75" s="352"/>
      <c r="BV75" s="352"/>
    </row>
    <row r="76" spans="63:74" x14ac:dyDescent="0.2">
      <c r="BK76" s="352"/>
      <c r="BL76" s="352"/>
      <c r="BM76" s="352"/>
      <c r="BN76" s="352"/>
      <c r="BO76" s="352"/>
      <c r="BP76" s="352"/>
      <c r="BQ76" s="352"/>
      <c r="BR76" s="352"/>
      <c r="BS76" s="352"/>
      <c r="BT76" s="352"/>
      <c r="BU76" s="352"/>
      <c r="BV76" s="352"/>
    </row>
    <row r="77" spans="63:74" x14ac:dyDescent="0.2">
      <c r="BK77" s="352"/>
      <c r="BL77" s="352"/>
      <c r="BM77" s="352"/>
      <c r="BN77" s="352"/>
      <c r="BO77" s="352"/>
      <c r="BP77" s="352"/>
      <c r="BQ77" s="352"/>
      <c r="BR77" s="352"/>
      <c r="BS77" s="352"/>
      <c r="BT77" s="352"/>
      <c r="BU77" s="352"/>
      <c r="BV77" s="352"/>
    </row>
    <row r="78" spans="63:74" x14ac:dyDescent="0.2">
      <c r="BK78" s="352"/>
      <c r="BL78" s="352"/>
      <c r="BM78" s="352"/>
      <c r="BN78" s="352"/>
      <c r="BO78" s="352"/>
      <c r="BP78" s="352"/>
      <c r="BQ78" s="352"/>
      <c r="BR78" s="352"/>
      <c r="BS78" s="352"/>
      <c r="BT78" s="352"/>
      <c r="BU78" s="352"/>
      <c r="BV78" s="352"/>
    </row>
    <row r="79" spans="63:74" x14ac:dyDescent="0.2">
      <c r="BK79" s="352"/>
      <c r="BL79" s="352"/>
      <c r="BM79" s="352"/>
      <c r="BN79" s="352"/>
      <c r="BO79" s="352"/>
      <c r="BP79" s="352"/>
      <c r="BQ79" s="352"/>
      <c r="BR79" s="352"/>
      <c r="BS79" s="352"/>
      <c r="BT79" s="352"/>
      <c r="BU79" s="352"/>
      <c r="BV79" s="352"/>
    </row>
    <row r="80" spans="63:74" x14ac:dyDescent="0.2">
      <c r="BK80" s="352"/>
      <c r="BL80" s="352"/>
      <c r="BM80" s="352"/>
      <c r="BN80" s="352"/>
      <c r="BO80" s="352"/>
      <c r="BP80" s="352"/>
      <c r="BQ80" s="352"/>
      <c r="BR80" s="352"/>
      <c r="BS80" s="352"/>
      <c r="BT80" s="352"/>
      <c r="BU80" s="352"/>
      <c r="BV80" s="352"/>
    </row>
    <row r="81" spans="63:74" x14ac:dyDescent="0.2">
      <c r="BK81" s="352"/>
      <c r="BL81" s="352"/>
      <c r="BM81" s="352"/>
      <c r="BN81" s="352"/>
      <c r="BO81" s="352"/>
      <c r="BP81" s="352"/>
      <c r="BQ81" s="352"/>
      <c r="BR81" s="352"/>
      <c r="BS81" s="352"/>
      <c r="BT81" s="352"/>
      <c r="BU81" s="352"/>
      <c r="BV81" s="352"/>
    </row>
    <row r="82" spans="63:74" x14ac:dyDescent="0.2">
      <c r="BK82" s="352"/>
      <c r="BL82" s="352"/>
      <c r="BM82" s="352"/>
      <c r="BN82" s="352"/>
      <c r="BO82" s="352"/>
      <c r="BP82" s="352"/>
      <c r="BQ82" s="352"/>
      <c r="BR82" s="352"/>
      <c r="BS82" s="352"/>
      <c r="BT82" s="352"/>
      <c r="BU82" s="352"/>
      <c r="BV82" s="352"/>
    </row>
    <row r="83" spans="63:74" x14ac:dyDescent="0.2">
      <c r="BK83" s="352"/>
      <c r="BL83" s="352"/>
      <c r="BM83" s="352"/>
      <c r="BN83" s="352"/>
      <c r="BO83" s="352"/>
      <c r="BP83" s="352"/>
      <c r="BQ83" s="352"/>
      <c r="BR83" s="352"/>
      <c r="BS83" s="352"/>
      <c r="BT83" s="352"/>
      <c r="BU83" s="352"/>
      <c r="BV83" s="352"/>
    </row>
    <row r="84" spans="63:74" x14ac:dyDescent="0.2">
      <c r="BK84" s="352"/>
      <c r="BL84" s="352"/>
      <c r="BM84" s="352"/>
      <c r="BN84" s="352"/>
      <c r="BO84" s="352"/>
      <c r="BP84" s="352"/>
      <c r="BQ84" s="352"/>
      <c r="BR84" s="352"/>
      <c r="BS84" s="352"/>
      <c r="BT84" s="352"/>
      <c r="BU84" s="352"/>
      <c r="BV84" s="352"/>
    </row>
    <row r="85" spans="63:74" x14ac:dyDescent="0.2">
      <c r="BK85" s="352"/>
      <c r="BL85" s="352"/>
      <c r="BM85" s="352"/>
      <c r="BN85" s="352"/>
      <c r="BO85" s="352"/>
      <c r="BP85" s="352"/>
      <c r="BQ85" s="352"/>
      <c r="BR85" s="352"/>
      <c r="BS85" s="352"/>
      <c r="BT85" s="352"/>
      <c r="BU85" s="352"/>
      <c r="BV85" s="352"/>
    </row>
    <row r="86" spans="63:74" x14ac:dyDescent="0.2">
      <c r="BK86" s="352"/>
      <c r="BL86" s="352"/>
      <c r="BM86" s="352"/>
      <c r="BN86" s="352"/>
      <c r="BO86" s="352"/>
      <c r="BP86" s="352"/>
      <c r="BQ86" s="352"/>
      <c r="BR86" s="352"/>
      <c r="BS86" s="352"/>
      <c r="BT86" s="352"/>
      <c r="BU86" s="352"/>
      <c r="BV86" s="352"/>
    </row>
    <row r="87" spans="63:74" x14ac:dyDescent="0.2">
      <c r="BK87" s="352"/>
      <c r="BL87" s="352"/>
      <c r="BM87" s="352"/>
      <c r="BN87" s="352"/>
      <c r="BO87" s="352"/>
      <c r="BP87" s="352"/>
      <c r="BQ87" s="352"/>
      <c r="BR87" s="352"/>
      <c r="BS87" s="352"/>
      <c r="BT87" s="352"/>
      <c r="BU87" s="352"/>
      <c r="BV87" s="352"/>
    </row>
    <row r="88" spans="63:74" x14ac:dyDescent="0.2">
      <c r="BK88" s="352"/>
      <c r="BL88" s="352"/>
      <c r="BM88" s="352"/>
      <c r="BN88" s="352"/>
      <c r="BO88" s="352"/>
      <c r="BP88" s="352"/>
      <c r="BQ88" s="352"/>
      <c r="BR88" s="352"/>
      <c r="BS88" s="352"/>
      <c r="BT88" s="352"/>
      <c r="BU88" s="352"/>
      <c r="BV88" s="352"/>
    </row>
    <row r="89" spans="63:74" x14ac:dyDescent="0.2">
      <c r="BK89" s="352"/>
      <c r="BL89" s="352"/>
      <c r="BM89" s="352"/>
      <c r="BN89" s="352"/>
      <c r="BO89" s="352"/>
      <c r="BP89" s="352"/>
      <c r="BQ89" s="352"/>
      <c r="BR89" s="352"/>
      <c r="BS89" s="352"/>
      <c r="BT89" s="352"/>
      <c r="BU89" s="352"/>
      <c r="BV89" s="352"/>
    </row>
    <row r="90" spans="63:74" x14ac:dyDescent="0.2">
      <c r="BK90" s="352"/>
      <c r="BL90" s="352"/>
      <c r="BM90" s="352"/>
      <c r="BN90" s="352"/>
      <c r="BO90" s="352"/>
      <c r="BP90" s="352"/>
      <c r="BQ90" s="352"/>
      <c r="BR90" s="352"/>
      <c r="BS90" s="352"/>
      <c r="BT90" s="352"/>
      <c r="BU90" s="352"/>
      <c r="BV90" s="352"/>
    </row>
    <row r="91" spans="63:74" x14ac:dyDescent="0.2">
      <c r="BK91" s="352"/>
      <c r="BL91" s="352"/>
      <c r="BM91" s="352"/>
      <c r="BN91" s="352"/>
      <c r="BO91" s="352"/>
      <c r="BP91" s="352"/>
      <c r="BQ91" s="352"/>
      <c r="BR91" s="352"/>
      <c r="BS91" s="352"/>
      <c r="BT91" s="352"/>
      <c r="BU91" s="352"/>
      <c r="BV91" s="352"/>
    </row>
    <row r="92" spans="63:74" x14ac:dyDescent="0.2">
      <c r="BK92" s="352"/>
      <c r="BL92" s="352"/>
      <c r="BM92" s="352"/>
      <c r="BN92" s="352"/>
      <c r="BO92" s="352"/>
      <c r="BP92" s="352"/>
      <c r="BQ92" s="352"/>
      <c r="BR92" s="352"/>
      <c r="BS92" s="352"/>
      <c r="BT92" s="352"/>
      <c r="BU92" s="352"/>
      <c r="BV92" s="352"/>
    </row>
    <row r="93" spans="63:74" x14ac:dyDescent="0.2">
      <c r="BK93" s="352"/>
      <c r="BL93" s="352"/>
      <c r="BM93" s="352"/>
      <c r="BN93" s="352"/>
      <c r="BO93" s="352"/>
      <c r="BP93" s="352"/>
      <c r="BQ93" s="352"/>
      <c r="BR93" s="352"/>
      <c r="BS93" s="352"/>
      <c r="BT93" s="352"/>
      <c r="BU93" s="352"/>
      <c r="BV93" s="352"/>
    </row>
    <row r="94" spans="63:74" x14ac:dyDescent="0.2">
      <c r="BK94" s="352"/>
      <c r="BL94" s="352"/>
      <c r="BM94" s="352"/>
      <c r="BN94" s="352"/>
      <c r="BO94" s="352"/>
      <c r="BP94" s="352"/>
      <c r="BQ94" s="352"/>
      <c r="BR94" s="352"/>
      <c r="BS94" s="352"/>
      <c r="BT94" s="352"/>
      <c r="BU94" s="352"/>
      <c r="BV94" s="352"/>
    </row>
    <row r="95" spans="63:74" x14ac:dyDescent="0.2">
      <c r="BK95" s="352"/>
      <c r="BL95" s="352"/>
      <c r="BM95" s="352"/>
      <c r="BN95" s="352"/>
      <c r="BO95" s="352"/>
      <c r="BP95" s="352"/>
      <c r="BQ95" s="352"/>
      <c r="BR95" s="352"/>
      <c r="BS95" s="352"/>
      <c r="BT95" s="352"/>
      <c r="BU95" s="352"/>
      <c r="BV95" s="352"/>
    </row>
    <row r="96" spans="63:74" x14ac:dyDescent="0.2">
      <c r="BK96" s="352"/>
      <c r="BL96" s="352"/>
      <c r="BM96" s="352"/>
      <c r="BN96" s="352"/>
      <c r="BO96" s="352"/>
      <c r="BP96" s="352"/>
      <c r="BQ96" s="352"/>
      <c r="BR96" s="352"/>
      <c r="BS96" s="352"/>
      <c r="BT96" s="352"/>
      <c r="BU96" s="352"/>
      <c r="BV96" s="352"/>
    </row>
    <row r="97" spans="63:74" x14ac:dyDescent="0.2">
      <c r="BK97" s="352"/>
      <c r="BL97" s="352"/>
      <c r="BM97" s="352"/>
      <c r="BN97" s="352"/>
      <c r="BO97" s="352"/>
      <c r="BP97" s="352"/>
      <c r="BQ97" s="352"/>
      <c r="BR97" s="352"/>
      <c r="BS97" s="352"/>
      <c r="BT97" s="352"/>
      <c r="BU97" s="352"/>
      <c r="BV97" s="352"/>
    </row>
    <row r="98" spans="63:74" x14ac:dyDescent="0.2">
      <c r="BK98" s="352"/>
      <c r="BL98" s="352"/>
      <c r="BM98" s="352"/>
      <c r="BN98" s="352"/>
      <c r="BO98" s="352"/>
      <c r="BP98" s="352"/>
      <c r="BQ98" s="352"/>
      <c r="BR98" s="352"/>
      <c r="BS98" s="352"/>
      <c r="BT98" s="352"/>
      <c r="BU98" s="352"/>
      <c r="BV98" s="352"/>
    </row>
    <row r="99" spans="63:74" x14ac:dyDescent="0.2">
      <c r="BK99" s="352"/>
      <c r="BL99" s="352"/>
      <c r="BM99" s="352"/>
      <c r="BN99" s="352"/>
      <c r="BO99" s="352"/>
      <c r="BP99" s="352"/>
      <c r="BQ99" s="352"/>
      <c r="BR99" s="352"/>
      <c r="BS99" s="352"/>
      <c r="BT99" s="352"/>
      <c r="BU99" s="352"/>
      <c r="BV99" s="352"/>
    </row>
    <row r="100" spans="63:74" x14ac:dyDescent="0.2">
      <c r="BK100" s="352"/>
      <c r="BL100" s="352"/>
      <c r="BM100" s="352"/>
      <c r="BN100" s="352"/>
      <c r="BO100" s="352"/>
      <c r="BP100" s="352"/>
      <c r="BQ100" s="352"/>
      <c r="BR100" s="352"/>
      <c r="BS100" s="352"/>
      <c r="BT100" s="352"/>
      <c r="BU100" s="352"/>
      <c r="BV100" s="352"/>
    </row>
    <row r="101" spans="63:74" x14ac:dyDescent="0.2">
      <c r="BK101" s="352"/>
      <c r="BL101" s="352"/>
      <c r="BM101" s="352"/>
      <c r="BN101" s="352"/>
      <c r="BO101" s="352"/>
      <c r="BP101" s="352"/>
      <c r="BQ101" s="352"/>
      <c r="BR101" s="352"/>
      <c r="BS101" s="352"/>
      <c r="BT101" s="352"/>
      <c r="BU101" s="352"/>
      <c r="BV101" s="352"/>
    </row>
    <row r="102" spans="63:74" x14ac:dyDescent="0.2">
      <c r="BK102" s="352"/>
      <c r="BL102" s="352"/>
      <c r="BM102" s="352"/>
      <c r="BN102" s="352"/>
      <c r="BO102" s="352"/>
      <c r="BP102" s="352"/>
      <c r="BQ102" s="352"/>
      <c r="BR102" s="352"/>
      <c r="BS102" s="352"/>
      <c r="BT102" s="352"/>
      <c r="BU102" s="352"/>
      <c r="BV102" s="352"/>
    </row>
    <row r="103" spans="63:74" x14ac:dyDescent="0.2">
      <c r="BK103" s="352"/>
      <c r="BL103" s="352"/>
      <c r="BM103" s="352"/>
      <c r="BN103" s="352"/>
      <c r="BO103" s="352"/>
      <c r="BP103" s="352"/>
      <c r="BQ103" s="352"/>
      <c r="BR103" s="352"/>
      <c r="BS103" s="352"/>
      <c r="BT103" s="352"/>
      <c r="BU103" s="352"/>
      <c r="BV103" s="352"/>
    </row>
    <row r="104" spans="63:74" x14ac:dyDescent="0.2">
      <c r="BK104" s="352"/>
      <c r="BL104" s="352"/>
      <c r="BM104" s="352"/>
      <c r="BN104" s="352"/>
      <c r="BO104" s="352"/>
      <c r="BP104" s="352"/>
      <c r="BQ104" s="352"/>
      <c r="BR104" s="352"/>
      <c r="BS104" s="352"/>
      <c r="BT104" s="352"/>
      <c r="BU104" s="352"/>
      <c r="BV104" s="352"/>
    </row>
    <row r="105" spans="63:74" x14ac:dyDescent="0.2">
      <c r="BK105" s="352"/>
      <c r="BL105" s="352"/>
      <c r="BM105" s="352"/>
      <c r="BN105" s="352"/>
      <c r="BO105" s="352"/>
      <c r="BP105" s="352"/>
      <c r="BQ105" s="352"/>
      <c r="BR105" s="352"/>
      <c r="BS105" s="352"/>
      <c r="BT105" s="352"/>
      <c r="BU105" s="352"/>
      <c r="BV105" s="352"/>
    </row>
    <row r="106" spans="63:74" x14ac:dyDescent="0.2">
      <c r="BK106" s="352"/>
      <c r="BL106" s="352"/>
      <c r="BM106" s="352"/>
      <c r="BN106" s="352"/>
      <c r="BO106" s="352"/>
      <c r="BP106" s="352"/>
      <c r="BQ106" s="352"/>
      <c r="BR106" s="352"/>
      <c r="BS106" s="352"/>
      <c r="BT106" s="352"/>
      <c r="BU106" s="352"/>
      <c r="BV106" s="352"/>
    </row>
    <row r="107" spans="63:74" x14ac:dyDescent="0.2">
      <c r="BK107" s="352"/>
      <c r="BL107" s="352"/>
      <c r="BM107" s="352"/>
      <c r="BN107" s="352"/>
      <c r="BO107" s="352"/>
      <c r="BP107" s="352"/>
      <c r="BQ107" s="352"/>
      <c r="BR107" s="352"/>
      <c r="BS107" s="352"/>
      <c r="BT107" s="352"/>
      <c r="BU107" s="352"/>
      <c r="BV107" s="352"/>
    </row>
    <row r="108" spans="63:74" x14ac:dyDescent="0.2">
      <c r="BK108" s="352"/>
      <c r="BL108" s="352"/>
      <c r="BM108" s="352"/>
      <c r="BN108" s="352"/>
      <c r="BO108" s="352"/>
      <c r="BP108" s="352"/>
      <c r="BQ108" s="352"/>
      <c r="BR108" s="352"/>
      <c r="BS108" s="352"/>
      <c r="BT108" s="352"/>
      <c r="BU108" s="352"/>
      <c r="BV108" s="352"/>
    </row>
    <row r="109" spans="63:74" x14ac:dyDescent="0.2">
      <c r="BK109" s="352"/>
      <c r="BL109" s="352"/>
      <c r="BM109" s="352"/>
      <c r="BN109" s="352"/>
      <c r="BO109" s="352"/>
      <c r="BP109" s="352"/>
      <c r="BQ109" s="352"/>
      <c r="BR109" s="352"/>
      <c r="BS109" s="352"/>
      <c r="BT109" s="352"/>
      <c r="BU109" s="352"/>
      <c r="BV109" s="352"/>
    </row>
    <row r="110" spans="63:74" x14ac:dyDescent="0.2">
      <c r="BK110" s="352"/>
      <c r="BL110" s="352"/>
      <c r="BM110" s="352"/>
      <c r="BN110" s="352"/>
      <c r="BO110" s="352"/>
      <c r="BP110" s="352"/>
      <c r="BQ110" s="352"/>
      <c r="BR110" s="352"/>
      <c r="BS110" s="352"/>
      <c r="BT110" s="352"/>
      <c r="BU110" s="352"/>
      <c r="BV110" s="352"/>
    </row>
    <row r="111" spans="63:74" x14ac:dyDescent="0.2">
      <c r="BK111" s="352"/>
      <c r="BL111" s="352"/>
      <c r="BM111" s="352"/>
      <c r="BN111" s="352"/>
      <c r="BO111" s="352"/>
      <c r="BP111" s="352"/>
      <c r="BQ111" s="352"/>
      <c r="BR111" s="352"/>
      <c r="BS111" s="352"/>
      <c r="BT111" s="352"/>
      <c r="BU111" s="352"/>
      <c r="BV111" s="352"/>
    </row>
    <row r="112" spans="63:74" x14ac:dyDescent="0.2">
      <c r="BK112" s="352"/>
      <c r="BL112" s="352"/>
      <c r="BM112" s="352"/>
      <c r="BN112" s="352"/>
      <c r="BO112" s="352"/>
      <c r="BP112" s="352"/>
      <c r="BQ112" s="352"/>
      <c r="BR112" s="352"/>
      <c r="BS112" s="352"/>
      <c r="BT112" s="352"/>
      <c r="BU112" s="352"/>
      <c r="BV112" s="352"/>
    </row>
    <row r="113" spans="63:74" x14ac:dyDescent="0.2">
      <c r="BK113" s="352"/>
      <c r="BL113" s="352"/>
      <c r="BM113" s="352"/>
      <c r="BN113" s="352"/>
      <c r="BO113" s="352"/>
      <c r="BP113" s="352"/>
      <c r="BQ113" s="352"/>
      <c r="BR113" s="352"/>
      <c r="BS113" s="352"/>
      <c r="BT113" s="352"/>
      <c r="BU113" s="352"/>
      <c r="BV113" s="352"/>
    </row>
    <row r="114" spans="63:74" x14ac:dyDescent="0.2">
      <c r="BK114" s="352"/>
      <c r="BL114" s="352"/>
      <c r="BM114" s="352"/>
      <c r="BN114" s="352"/>
      <c r="BO114" s="352"/>
      <c r="BP114" s="352"/>
      <c r="BQ114" s="352"/>
      <c r="BR114" s="352"/>
      <c r="BS114" s="352"/>
      <c r="BT114" s="352"/>
      <c r="BU114" s="352"/>
      <c r="BV114" s="352"/>
    </row>
    <row r="115" spans="63:74" x14ac:dyDescent="0.2">
      <c r="BK115" s="352"/>
      <c r="BL115" s="352"/>
      <c r="BM115" s="352"/>
      <c r="BN115" s="352"/>
      <c r="BO115" s="352"/>
      <c r="BP115" s="352"/>
      <c r="BQ115" s="352"/>
      <c r="BR115" s="352"/>
      <c r="BS115" s="352"/>
      <c r="BT115" s="352"/>
      <c r="BU115" s="352"/>
      <c r="BV115" s="352"/>
    </row>
    <row r="116" spans="63:74" x14ac:dyDescent="0.2">
      <c r="BK116" s="352"/>
      <c r="BL116" s="352"/>
      <c r="BM116" s="352"/>
      <c r="BN116" s="352"/>
      <c r="BO116" s="352"/>
      <c r="BP116" s="352"/>
      <c r="BQ116" s="352"/>
      <c r="BR116" s="352"/>
      <c r="BS116" s="352"/>
      <c r="BT116" s="352"/>
      <c r="BU116" s="352"/>
      <c r="BV116" s="352"/>
    </row>
    <row r="117" spans="63:74" x14ac:dyDescent="0.2">
      <c r="BK117" s="352"/>
      <c r="BL117" s="352"/>
      <c r="BM117" s="352"/>
      <c r="BN117" s="352"/>
      <c r="BO117" s="352"/>
      <c r="BP117" s="352"/>
      <c r="BQ117" s="352"/>
      <c r="BR117" s="352"/>
      <c r="BS117" s="352"/>
      <c r="BT117" s="352"/>
      <c r="BU117" s="352"/>
      <c r="BV117" s="352"/>
    </row>
    <row r="118" spans="63:74" x14ac:dyDescent="0.2">
      <c r="BK118" s="352"/>
      <c r="BL118" s="352"/>
      <c r="BM118" s="352"/>
      <c r="BN118" s="352"/>
      <c r="BO118" s="352"/>
      <c r="BP118" s="352"/>
      <c r="BQ118" s="352"/>
      <c r="BR118" s="352"/>
      <c r="BS118" s="352"/>
      <c r="BT118" s="352"/>
      <c r="BU118" s="352"/>
      <c r="BV118" s="352"/>
    </row>
    <row r="119" spans="63:74" x14ac:dyDescent="0.2">
      <c r="BK119" s="352"/>
      <c r="BL119" s="352"/>
      <c r="BM119" s="352"/>
      <c r="BN119" s="352"/>
      <c r="BO119" s="352"/>
      <c r="BP119" s="352"/>
      <c r="BQ119" s="352"/>
      <c r="BR119" s="352"/>
      <c r="BS119" s="352"/>
      <c r="BT119" s="352"/>
      <c r="BU119" s="352"/>
      <c r="BV119" s="352"/>
    </row>
    <row r="120" spans="63:74" x14ac:dyDescent="0.2">
      <c r="BK120" s="352"/>
      <c r="BL120" s="352"/>
      <c r="BM120" s="352"/>
      <c r="BN120" s="352"/>
      <c r="BO120" s="352"/>
      <c r="BP120" s="352"/>
      <c r="BQ120" s="352"/>
      <c r="BR120" s="352"/>
      <c r="BS120" s="352"/>
      <c r="BT120" s="352"/>
      <c r="BU120" s="352"/>
      <c r="BV120" s="352"/>
    </row>
    <row r="121" spans="63:74" x14ac:dyDescent="0.2">
      <c r="BK121" s="352"/>
      <c r="BL121" s="352"/>
      <c r="BM121" s="352"/>
      <c r="BN121" s="352"/>
      <c r="BO121" s="352"/>
      <c r="BP121" s="352"/>
      <c r="BQ121" s="352"/>
      <c r="BR121" s="352"/>
      <c r="BS121" s="352"/>
      <c r="BT121" s="352"/>
      <c r="BU121" s="352"/>
      <c r="BV121" s="352"/>
    </row>
    <row r="122" spans="63:74" x14ac:dyDescent="0.2">
      <c r="BK122" s="352"/>
      <c r="BL122" s="352"/>
      <c r="BM122" s="352"/>
      <c r="BN122" s="352"/>
      <c r="BO122" s="352"/>
      <c r="BP122" s="352"/>
      <c r="BQ122" s="352"/>
      <c r="BR122" s="352"/>
      <c r="BS122" s="352"/>
      <c r="BT122" s="352"/>
      <c r="BU122" s="352"/>
      <c r="BV122" s="352"/>
    </row>
    <row r="123" spans="63:74" x14ac:dyDescent="0.2">
      <c r="BK123" s="352"/>
      <c r="BL123" s="352"/>
      <c r="BM123" s="352"/>
      <c r="BN123" s="352"/>
      <c r="BO123" s="352"/>
      <c r="BP123" s="352"/>
      <c r="BQ123" s="352"/>
      <c r="BR123" s="352"/>
      <c r="BS123" s="352"/>
      <c r="BT123" s="352"/>
      <c r="BU123" s="352"/>
      <c r="BV123" s="352"/>
    </row>
    <row r="124" spans="63:74" x14ac:dyDescent="0.2">
      <c r="BK124" s="352"/>
      <c r="BL124" s="352"/>
      <c r="BM124" s="352"/>
      <c r="BN124" s="352"/>
      <c r="BO124" s="352"/>
      <c r="BP124" s="352"/>
      <c r="BQ124" s="352"/>
      <c r="BR124" s="352"/>
      <c r="BS124" s="352"/>
      <c r="BT124" s="352"/>
      <c r="BU124" s="352"/>
      <c r="BV124" s="352"/>
    </row>
    <row r="125" spans="63:74" x14ac:dyDescent="0.2">
      <c r="BK125" s="352"/>
      <c r="BL125" s="352"/>
      <c r="BM125" s="352"/>
      <c r="BN125" s="352"/>
      <c r="BO125" s="352"/>
      <c r="BP125" s="352"/>
      <c r="BQ125" s="352"/>
      <c r="BR125" s="352"/>
      <c r="BS125" s="352"/>
      <c r="BT125" s="352"/>
      <c r="BU125" s="352"/>
      <c r="BV125" s="352"/>
    </row>
    <row r="126" spans="63:74" x14ac:dyDescent="0.2">
      <c r="BK126" s="352"/>
      <c r="BL126" s="352"/>
      <c r="BM126" s="352"/>
      <c r="BN126" s="352"/>
      <c r="BO126" s="352"/>
      <c r="BP126" s="352"/>
      <c r="BQ126" s="352"/>
      <c r="BR126" s="352"/>
      <c r="BS126" s="352"/>
      <c r="BT126" s="352"/>
      <c r="BU126" s="352"/>
      <c r="BV126" s="352"/>
    </row>
    <row r="127" spans="63:74" x14ac:dyDescent="0.2">
      <c r="BK127" s="352"/>
      <c r="BL127" s="352"/>
      <c r="BM127" s="352"/>
      <c r="BN127" s="352"/>
      <c r="BO127" s="352"/>
      <c r="BP127" s="352"/>
      <c r="BQ127" s="352"/>
      <c r="BR127" s="352"/>
      <c r="BS127" s="352"/>
      <c r="BT127" s="352"/>
      <c r="BU127" s="352"/>
      <c r="BV127" s="352"/>
    </row>
    <row r="128" spans="63:74" x14ac:dyDescent="0.2">
      <c r="BK128" s="352"/>
      <c r="BL128" s="352"/>
      <c r="BM128" s="352"/>
      <c r="BN128" s="352"/>
      <c r="BO128" s="352"/>
      <c r="BP128" s="352"/>
      <c r="BQ128" s="352"/>
      <c r="BR128" s="352"/>
      <c r="BS128" s="352"/>
      <c r="BT128" s="352"/>
      <c r="BU128" s="352"/>
      <c r="BV128" s="352"/>
    </row>
    <row r="129" spans="63:74" x14ac:dyDescent="0.2">
      <c r="BK129" s="352"/>
      <c r="BL129" s="352"/>
      <c r="BM129" s="352"/>
      <c r="BN129" s="352"/>
      <c r="BO129" s="352"/>
      <c r="BP129" s="352"/>
      <c r="BQ129" s="352"/>
      <c r="BR129" s="352"/>
      <c r="BS129" s="352"/>
      <c r="BT129" s="352"/>
      <c r="BU129" s="352"/>
      <c r="BV129" s="352"/>
    </row>
    <row r="130" spans="63:74" x14ac:dyDescent="0.2">
      <c r="BK130" s="352"/>
      <c r="BL130" s="352"/>
      <c r="BM130" s="352"/>
      <c r="BN130" s="352"/>
      <c r="BO130" s="352"/>
      <c r="BP130" s="352"/>
      <c r="BQ130" s="352"/>
      <c r="BR130" s="352"/>
      <c r="BS130" s="352"/>
      <c r="BT130" s="352"/>
      <c r="BU130" s="352"/>
      <c r="BV130" s="352"/>
    </row>
    <row r="131" spans="63:74" x14ac:dyDescent="0.2">
      <c r="BK131" s="352"/>
      <c r="BL131" s="352"/>
      <c r="BM131" s="352"/>
      <c r="BN131" s="352"/>
      <c r="BO131" s="352"/>
      <c r="BP131" s="352"/>
      <c r="BQ131" s="352"/>
      <c r="BR131" s="352"/>
      <c r="BS131" s="352"/>
      <c r="BT131" s="352"/>
      <c r="BU131" s="352"/>
      <c r="BV131" s="352"/>
    </row>
    <row r="132" spans="63:74" x14ac:dyDescent="0.2">
      <c r="BK132" s="352"/>
      <c r="BL132" s="352"/>
      <c r="BM132" s="352"/>
      <c r="BN132" s="352"/>
      <c r="BO132" s="352"/>
      <c r="BP132" s="352"/>
      <c r="BQ132" s="352"/>
      <c r="BR132" s="352"/>
      <c r="BS132" s="352"/>
      <c r="BT132" s="352"/>
      <c r="BU132" s="352"/>
      <c r="BV132" s="352"/>
    </row>
    <row r="133" spans="63:74" x14ac:dyDescent="0.2">
      <c r="BK133" s="352"/>
      <c r="BL133" s="352"/>
      <c r="BM133" s="352"/>
      <c r="BN133" s="352"/>
      <c r="BO133" s="352"/>
      <c r="BP133" s="352"/>
      <c r="BQ133" s="352"/>
      <c r="BR133" s="352"/>
      <c r="BS133" s="352"/>
      <c r="BT133" s="352"/>
      <c r="BU133" s="352"/>
      <c r="BV133" s="352"/>
    </row>
    <row r="134" spans="63:74" x14ac:dyDescent="0.2">
      <c r="BK134" s="352"/>
      <c r="BL134" s="352"/>
      <c r="BM134" s="352"/>
      <c r="BN134" s="352"/>
      <c r="BO134" s="352"/>
      <c r="BP134" s="352"/>
      <c r="BQ134" s="352"/>
      <c r="BR134" s="352"/>
      <c r="BS134" s="352"/>
      <c r="BT134" s="352"/>
      <c r="BU134" s="352"/>
      <c r="BV134" s="352"/>
    </row>
    <row r="135" spans="63:74" x14ac:dyDescent="0.2">
      <c r="BK135" s="352"/>
      <c r="BL135" s="352"/>
      <c r="BM135" s="352"/>
      <c r="BN135" s="352"/>
      <c r="BO135" s="352"/>
      <c r="BP135" s="352"/>
      <c r="BQ135" s="352"/>
      <c r="BR135" s="352"/>
      <c r="BS135" s="352"/>
      <c r="BT135" s="352"/>
      <c r="BU135" s="352"/>
      <c r="BV135" s="352"/>
    </row>
    <row r="136" spans="63:74" x14ac:dyDescent="0.2">
      <c r="BK136" s="352"/>
      <c r="BL136" s="352"/>
      <c r="BM136" s="352"/>
      <c r="BN136" s="352"/>
      <c r="BO136" s="352"/>
      <c r="BP136" s="352"/>
      <c r="BQ136" s="352"/>
      <c r="BR136" s="352"/>
      <c r="BS136" s="352"/>
      <c r="BT136" s="352"/>
      <c r="BU136" s="352"/>
      <c r="BV136" s="352"/>
    </row>
    <row r="137" spans="63:74" x14ac:dyDescent="0.2">
      <c r="BK137" s="352"/>
      <c r="BL137" s="352"/>
      <c r="BM137" s="352"/>
      <c r="BN137" s="352"/>
      <c r="BO137" s="352"/>
      <c r="BP137" s="352"/>
      <c r="BQ137" s="352"/>
      <c r="BR137" s="352"/>
      <c r="BS137" s="352"/>
      <c r="BT137" s="352"/>
      <c r="BU137" s="352"/>
      <c r="BV137" s="352"/>
    </row>
    <row r="138" spans="63:74" x14ac:dyDescent="0.2">
      <c r="BK138" s="352"/>
      <c r="BL138" s="352"/>
      <c r="BM138" s="352"/>
      <c r="BN138" s="352"/>
      <c r="BO138" s="352"/>
      <c r="BP138" s="352"/>
      <c r="BQ138" s="352"/>
      <c r="BR138" s="352"/>
      <c r="BS138" s="352"/>
      <c r="BT138" s="352"/>
      <c r="BU138" s="352"/>
      <c r="BV138" s="352"/>
    </row>
    <row r="139" spans="63:74" x14ac:dyDescent="0.2">
      <c r="BK139" s="352"/>
      <c r="BL139" s="352"/>
      <c r="BM139" s="352"/>
      <c r="BN139" s="352"/>
      <c r="BO139" s="352"/>
      <c r="BP139" s="352"/>
      <c r="BQ139" s="352"/>
      <c r="BR139" s="352"/>
      <c r="BS139" s="352"/>
      <c r="BT139" s="352"/>
      <c r="BU139" s="352"/>
      <c r="BV139" s="352"/>
    </row>
    <row r="140" spans="63:74" x14ac:dyDescent="0.2">
      <c r="BK140" s="352"/>
      <c r="BL140" s="352"/>
      <c r="BM140" s="352"/>
      <c r="BN140" s="352"/>
      <c r="BO140" s="352"/>
      <c r="BP140" s="352"/>
      <c r="BQ140" s="352"/>
      <c r="BR140" s="352"/>
      <c r="BS140" s="352"/>
      <c r="BT140" s="352"/>
      <c r="BU140" s="352"/>
      <c r="BV140" s="352"/>
    </row>
    <row r="141" spans="63:74" x14ac:dyDescent="0.2">
      <c r="BK141" s="352"/>
      <c r="BL141" s="352"/>
      <c r="BM141" s="352"/>
      <c r="BN141" s="352"/>
      <c r="BO141" s="352"/>
      <c r="BP141" s="352"/>
      <c r="BQ141" s="352"/>
      <c r="BR141" s="352"/>
      <c r="BS141" s="352"/>
      <c r="BT141" s="352"/>
      <c r="BU141" s="352"/>
      <c r="BV141" s="352"/>
    </row>
    <row r="142" spans="63:74" x14ac:dyDescent="0.2">
      <c r="BK142" s="352"/>
      <c r="BL142" s="352"/>
      <c r="BM142" s="352"/>
      <c r="BN142" s="352"/>
      <c r="BO142" s="352"/>
      <c r="BP142" s="352"/>
      <c r="BQ142" s="352"/>
      <c r="BR142" s="352"/>
      <c r="BS142" s="352"/>
      <c r="BT142" s="352"/>
      <c r="BU142" s="352"/>
      <c r="BV142" s="352"/>
    </row>
    <row r="143" spans="63:74" x14ac:dyDescent="0.2">
      <c r="BK143" s="352"/>
      <c r="BL143" s="352"/>
      <c r="BM143" s="352"/>
      <c r="BN143" s="352"/>
      <c r="BO143" s="352"/>
      <c r="BP143" s="352"/>
      <c r="BQ143" s="352"/>
      <c r="BR143" s="352"/>
      <c r="BS143" s="352"/>
      <c r="BT143" s="352"/>
      <c r="BU143" s="352"/>
      <c r="BV143" s="352"/>
    </row>
  </sheetData>
  <mergeCells count="15">
    <mergeCell ref="A1:A2"/>
    <mergeCell ref="AM3:AX3"/>
    <mergeCell ref="AY3:BJ3"/>
    <mergeCell ref="BK3:BV3"/>
    <mergeCell ref="B1:AL1"/>
    <mergeCell ref="C3:N3"/>
    <mergeCell ref="O3:Z3"/>
    <mergeCell ref="AA3:AL3"/>
    <mergeCell ref="B60:Q60"/>
    <mergeCell ref="B61:Q61"/>
    <mergeCell ref="B62:Q62"/>
    <mergeCell ref="B56:Q56"/>
    <mergeCell ref="B57:Q57"/>
    <mergeCell ref="B58:Q58"/>
    <mergeCell ref="B59:Q59"/>
  </mergeCells>
  <phoneticPr fontId="6"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AP5" activePane="bottomRight" state="frozen"/>
      <selection activeCell="BF63" sqref="BF63"/>
      <selection pane="topRight" activeCell="BF63" sqref="BF63"/>
      <selection pane="bottomLeft" activeCell="BF63" sqref="BF63"/>
      <selection pane="bottomRight" activeCell="BN20" sqref="BN20"/>
    </sheetView>
  </sheetViews>
  <sheetFormatPr defaultColWidth="9.5703125" defaultRowHeight="12" x14ac:dyDescent="0.15"/>
  <cols>
    <col min="1" max="1" width="13.42578125" style="191" customWidth="1"/>
    <col min="2" max="2" width="36.42578125" style="191" customWidth="1"/>
    <col min="3" max="50" width="6.5703125" style="191" customWidth="1"/>
    <col min="51" max="55" width="6.5703125" style="344" customWidth="1"/>
    <col min="56" max="58" width="6.5703125" style="725" customWidth="1"/>
    <col min="59" max="62" width="6.5703125" style="344" customWidth="1"/>
    <col min="63" max="74" width="6.5703125" style="191" customWidth="1"/>
    <col min="75" max="16384" width="9.5703125" style="191"/>
  </cols>
  <sheetData>
    <row r="1" spans="1:74" ht="13.35" customHeight="1" x14ac:dyDescent="0.2">
      <c r="A1" s="795" t="s">
        <v>992</v>
      </c>
      <c r="B1" s="860" t="s">
        <v>253</v>
      </c>
      <c r="C1" s="861"/>
      <c r="D1" s="861"/>
      <c r="E1" s="861"/>
      <c r="F1" s="861"/>
      <c r="G1" s="861"/>
      <c r="H1" s="861"/>
      <c r="I1" s="861"/>
      <c r="J1" s="861"/>
      <c r="K1" s="861"/>
      <c r="L1" s="861"/>
      <c r="M1" s="861"/>
      <c r="N1" s="861"/>
      <c r="O1" s="861"/>
      <c r="P1" s="861"/>
      <c r="Q1" s="861"/>
      <c r="R1" s="861"/>
      <c r="S1" s="861"/>
      <c r="T1" s="861"/>
      <c r="U1" s="861"/>
      <c r="V1" s="861"/>
      <c r="W1" s="861"/>
      <c r="X1" s="861"/>
      <c r="Y1" s="861"/>
      <c r="Z1" s="861"/>
      <c r="AA1" s="861"/>
      <c r="AB1" s="861"/>
      <c r="AC1" s="861"/>
      <c r="AD1" s="861"/>
      <c r="AE1" s="861"/>
      <c r="AF1" s="861"/>
      <c r="AG1" s="861"/>
      <c r="AH1" s="861"/>
      <c r="AI1" s="861"/>
      <c r="AJ1" s="861"/>
      <c r="AK1" s="861"/>
      <c r="AL1" s="861"/>
      <c r="AM1" s="197"/>
    </row>
    <row r="2" spans="1:74" s="192" customFormat="1" ht="13.35" customHeight="1" x14ac:dyDescent="0.2">
      <c r="A2" s="796"/>
      <c r="B2" s="777" t="str">
        <f>"U.S. Energy Information Administration  |  Short-Term Energy Outlook  - "&amp;Dates!D1</f>
        <v>U.S. Energy Information Administration  |  Short-Term Energy Outlook  - December 2018</v>
      </c>
      <c r="C2" s="778"/>
      <c r="D2" s="778"/>
      <c r="E2" s="778"/>
      <c r="F2" s="778"/>
      <c r="G2" s="778"/>
      <c r="H2" s="778"/>
      <c r="I2" s="778"/>
      <c r="J2" s="778"/>
      <c r="K2" s="778"/>
      <c r="L2" s="778"/>
      <c r="M2" s="778"/>
      <c r="N2" s="778"/>
      <c r="O2" s="778"/>
      <c r="P2" s="778"/>
      <c r="Q2" s="778"/>
      <c r="R2" s="778"/>
      <c r="S2" s="778"/>
      <c r="T2" s="778"/>
      <c r="U2" s="778"/>
      <c r="V2" s="778"/>
      <c r="W2" s="778"/>
      <c r="X2" s="778"/>
      <c r="Y2" s="778"/>
      <c r="Z2" s="778"/>
      <c r="AA2" s="778"/>
      <c r="AB2" s="778"/>
      <c r="AC2" s="778"/>
      <c r="AD2" s="778"/>
      <c r="AE2" s="778"/>
      <c r="AF2" s="778"/>
      <c r="AG2" s="778"/>
      <c r="AH2" s="778"/>
      <c r="AI2" s="778"/>
      <c r="AJ2" s="778"/>
      <c r="AK2" s="778"/>
      <c r="AL2" s="778"/>
      <c r="AM2" s="299"/>
      <c r="AY2" s="504"/>
      <c r="AZ2" s="504"/>
      <c r="BA2" s="504"/>
      <c r="BB2" s="504"/>
      <c r="BC2" s="504"/>
      <c r="BD2" s="726"/>
      <c r="BE2" s="726"/>
      <c r="BF2" s="726"/>
      <c r="BG2" s="504"/>
      <c r="BH2" s="504"/>
      <c r="BI2" s="504"/>
      <c r="BJ2" s="504"/>
    </row>
    <row r="3" spans="1:74" s="12" customFormat="1" ht="12.75" x14ac:dyDescent="0.2">
      <c r="A3" s="14"/>
      <c r="B3" s="15"/>
      <c r="C3" s="804">
        <f>Dates!D3</f>
        <v>2014</v>
      </c>
      <c r="D3" s="800"/>
      <c r="E3" s="800"/>
      <c r="F3" s="800"/>
      <c r="G3" s="800"/>
      <c r="H3" s="800"/>
      <c r="I3" s="800"/>
      <c r="J3" s="800"/>
      <c r="K3" s="800"/>
      <c r="L3" s="800"/>
      <c r="M3" s="800"/>
      <c r="N3" s="801"/>
      <c r="O3" s="804">
        <f>C3+1</f>
        <v>2015</v>
      </c>
      <c r="P3" s="805"/>
      <c r="Q3" s="805"/>
      <c r="R3" s="805"/>
      <c r="S3" s="805"/>
      <c r="T3" s="805"/>
      <c r="U3" s="805"/>
      <c r="V3" s="805"/>
      <c r="W3" s="805"/>
      <c r="X3" s="800"/>
      <c r="Y3" s="800"/>
      <c r="Z3" s="801"/>
      <c r="AA3" s="797">
        <f>O3+1</f>
        <v>2016</v>
      </c>
      <c r="AB3" s="800"/>
      <c r="AC3" s="800"/>
      <c r="AD3" s="800"/>
      <c r="AE3" s="800"/>
      <c r="AF3" s="800"/>
      <c r="AG3" s="800"/>
      <c r="AH3" s="800"/>
      <c r="AI3" s="800"/>
      <c r="AJ3" s="800"/>
      <c r="AK3" s="800"/>
      <c r="AL3" s="801"/>
      <c r="AM3" s="797">
        <f>AA3+1</f>
        <v>2017</v>
      </c>
      <c r="AN3" s="800"/>
      <c r="AO3" s="800"/>
      <c r="AP3" s="800"/>
      <c r="AQ3" s="800"/>
      <c r="AR3" s="800"/>
      <c r="AS3" s="800"/>
      <c r="AT3" s="800"/>
      <c r="AU3" s="800"/>
      <c r="AV3" s="800"/>
      <c r="AW3" s="800"/>
      <c r="AX3" s="801"/>
      <c r="AY3" s="797">
        <f>AM3+1</f>
        <v>2018</v>
      </c>
      <c r="AZ3" s="798"/>
      <c r="BA3" s="798"/>
      <c r="BB3" s="798"/>
      <c r="BC3" s="798"/>
      <c r="BD3" s="798"/>
      <c r="BE3" s="798"/>
      <c r="BF3" s="798"/>
      <c r="BG3" s="798"/>
      <c r="BH3" s="798"/>
      <c r="BI3" s="798"/>
      <c r="BJ3" s="799"/>
      <c r="BK3" s="797">
        <f>AY3+1</f>
        <v>2019</v>
      </c>
      <c r="BL3" s="800"/>
      <c r="BM3" s="800"/>
      <c r="BN3" s="800"/>
      <c r="BO3" s="800"/>
      <c r="BP3" s="800"/>
      <c r="BQ3" s="800"/>
      <c r="BR3" s="800"/>
      <c r="BS3" s="800"/>
      <c r="BT3" s="800"/>
      <c r="BU3" s="800"/>
      <c r="BV3" s="801"/>
    </row>
    <row r="4" spans="1:74" s="12" customFormat="1" ht="11.25" x14ac:dyDescent="0.2">
      <c r="A4" s="16"/>
      <c r="B4" s="17"/>
      <c r="C4" s="18" t="s">
        <v>605</v>
      </c>
      <c r="D4" s="18" t="s">
        <v>606</v>
      </c>
      <c r="E4" s="18" t="s">
        <v>607</v>
      </c>
      <c r="F4" s="18" t="s">
        <v>608</v>
      </c>
      <c r="G4" s="18" t="s">
        <v>609</v>
      </c>
      <c r="H4" s="18" t="s">
        <v>610</v>
      </c>
      <c r="I4" s="18" t="s">
        <v>611</v>
      </c>
      <c r="J4" s="18" t="s">
        <v>612</v>
      </c>
      <c r="K4" s="18" t="s">
        <v>613</v>
      </c>
      <c r="L4" s="18" t="s">
        <v>614</v>
      </c>
      <c r="M4" s="18" t="s">
        <v>615</v>
      </c>
      <c r="N4" s="18" t="s">
        <v>616</v>
      </c>
      <c r="O4" s="18" t="s">
        <v>605</v>
      </c>
      <c r="P4" s="18" t="s">
        <v>606</v>
      </c>
      <c r="Q4" s="18" t="s">
        <v>607</v>
      </c>
      <c r="R4" s="18" t="s">
        <v>608</v>
      </c>
      <c r="S4" s="18" t="s">
        <v>609</v>
      </c>
      <c r="T4" s="18" t="s">
        <v>610</v>
      </c>
      <c r="U4" s="18" t="s">
        <v>611</v>
      </c>
      <c r="V4" s="18" t="s">
        <v>612</v>
      </c>
      <c r="W4" s="18" t="s">
        <v>613</v>
      </c>
      <c r="X4" s="18" t="s">
        <v>614</v>
      </c>
      <c r="Y4" s="18" t="s">
        <v>615</v>
      </c>
      <c r="Z4" s="18" t="s">
        <v>616</v>
      </c>
      <c r="AA4" s="18" t="s">
        <v>605</v>
      </c>
      <c r="AB4" s="18" t="s">
        <v>606</v>
      </c>
      <c r="AC4" s="18" t="s">
        <v>607</v>
      </c>
      <c r="AD4" s="18" t="s">
        <v>608</v>
      </c>
      <c r="AE4" s="18" t="s">
        <v>609</v>
      </c>
      <c r="AF4" s="18" t="s">
        <v>610</v>
      </c>
      <c r="AG4" s="18" t="s">
        <v>611</v>
      </c>
      <c r="AH4" s="18" t="s">
        <v>612</v>
      </c>
      <c r="AI4" s="18" t="s">
        <v>613</v>
      </c>
      <c r="AJ4" s="18" t="s">
        <v>614</v>
      </c>
      <c r="AK4" s="18" t="s">
        <v>615</v>
      </c>
      <c r="AL4" s="18" t="s">
        <v>616</v>
      </c>
      <c r="AM4" s="18" t="s">
        <v>605</v>
      </c>
      <c r="AN4" s="18" t="s">
        <v>606</v>
      </c>
      <c r="AO4" s="18" t="s">
        <v>607</v>
      </c>
      <c r="AP4" s="18" t="s">
        <v>608</v>
      </c>
      <c r="AQ4" s="18" t="s">
        <v>609</v>
      </c>
      <c r="AR4" s="18" t="s">
        <v>610</v>
      </c>
      <c r="AS4" s="18" t="s">
        <v>611</v>
      </c>
      <c r="AT4" s="18" t="s">
        <v>612</v>
      </c>
      <c r="AU4" s="18" t="s">
        <v>613</v>
      </c>
      <c r="AV4" s="18" t="s">
        <v>614</v>
      </c>
      <c r="AW4" s="18" t="s">
        <v>615</v>
      </c>
      <c r="AX4" s="18" t="s">
        <v>616</v>
      </c>
      <c r="AY4" s="18" t="s">
        <v>605</v>
      </c>
      <c r="AZ4" s="18" t="s">
        <v>606</v>
      </c>
      <c r="BA4" s="18" t="s">
        <v>607</v>
      </c>
      <c r="BB4" s="18" t="s">
        <v>608</v>
      </c>
      <c r="BC4" s="18" t="s">
        <v>609</v>
      </c>
      <c r="BD4" s="18" t="s">
        <v>610</v>
      </c>
      <c r="BE4" s="18" t="s">
        <v>611</v>
      </c>
      <c r="BF4" s="18" t="s">
        <v>612</v>
      </c>
      <c r="BG4" s="18" t="s">
        <v>613</v>
      </c>
      <c r="BH4" s="18" t="s">
        <v>614</v>
      </c>
      <c r="BI4" s="18" t="s">
        <v>615</v>
      </c>
      <c r="BJ4" s="18" t="s">
        <v>616</v>
      </c>
      <c r="BK4" s="18" t="s">
        <v>605</v>
      </c>
      <c r="BL4" s="18" t="s">
        <v>606</v>
      </c>
      <c r="BM4" s="18" t="s">
        <v>607</v>
      </c>
      <c r="BN4" s="18" t="s">
        <v>608</v>
      </c>
      <c r="BO4" s="18" t="s">
        <v>609</v>
      </c>
      <c r="BP4" s="18" t="s">
        <v>610</v>
      </c>
      <c r="BQ4" s="18" t="s">
        <v>611</v>
      </c>
      <c r="BR4" s="18" t="s">
        <v>612</v>
      </c>
      <c r="BS4" s="18" t="s">
        <v>613</v>
      </c>
      <c r="BT4" s="18" t="s">
        <v>614</v>
      </c>
      <c r="BU4" s="18" t="s">
        <v>615</v>
      </c>
      <c r="BV4" s="18" t="s">
        <v>616</v>
      </c>
    </row>
    <row r="5" spans="1:74" ht="11.1" customHeight="1" x14ac:dyDescent="0.2">
      <c r="A5" s="8"/>
      <c r="B5" s="193" t="s">
        <v>166</v>
      </c>
      <c r="C5" s="194"/>
      <c r="D5" s="194"/>
      <c r="E5" s="194"/>
      <c r="F5" s="194"/>
      <c r="G5" s="194"/>
      <c r="H5" s="194"/>
      <c r="I5" s="194"/>
      <c r="J5" s="194"/>
      <c r="K5" s="194"/>
      <c r="L5" s="194"/>
      <c r="M5" s="194"/>
      <c r="N5" s="194"/>
      <c r="O5" s="194"/>
      <c r="P5" s="194"/>
      <c r="Q5" s="194"/>
      <c r="R5" s="194"/>
      <c r="S5" s="194"/>
      <c r="T5" s="194"/>
      <c r="U5" s="194"/>
      <c r="V5" s="194"/>
      <c r="W5" s="194"/>
      <c r="X5" s="194"/>
      <c r="Y5" s="194"/>
      <c r="Z5" s="194"/>
      <c r="AA5" s="194"/>
      <c r="AB5" s="194"/>
      <c r="AC5" s="194"/>
      <c r="AD5" s="194"/>
      <c r="AE5" s="194"/>
      <c r="AF5" s="194"/>
      <c r="AG5" s="194"/>
      <c r="AH5" s="194"/>
      <c r="AI5" s="194"/>
      <c r="AJ5" s="194"/>
      <c r="AK5" s="194"/>
      <c r="AL5" s="194"/>
      <c r="AM5" s="194"/>
      <c r="AN5" s="194"/>
      <c r="AO5" s="194"/>
      <c r="AP5" s="194"/>
      <c r="AQ5" s="194"/>
      <c r="AR5" s="194"/>
      <c r="AS5" s="194"/>
      <c r="AT5" s="194"/>
      <c r="AU5" s="194"/>
      <c r="AV5" s="194"/>
      <c r="AW5" s="194"/>
      <c r="AX5" s="194"/>
      <c r="AY5" s="500"/>
      <c r="AZ5" s="500"/>
      <c r="BA5" s="500"/>
      <c r="BB5" s="724"/>
      <c r="BC5" s="500"/>
      <c r="BD5" s="194"/>
      <c r="BE5" s="194"/>
      <c r="BF5" s="194"/>
      <c r="BG5" s="194"/>
      <c r="BH5" s="194"/>
      <c r="BI5" s="194"/>
      <c r="BJ5" s="500"/>
      <c r="BK5" s="417"/>
      <c r="BL5" s="417"/>
      <c r="BM5" s="417"/>
      <c r="BN5" s="417"/>
      <c r="BO5" s="417"/>
      <c r="BP5" s="417"/>
      <c r="BQ5" s="417"/>
      <c r="BR5" s="417"/>
      <c r="BS5" s="417"/>
      <c r="BT5" s="417"/>
      <c r="BU5" s="417"/>
      <c r="BV5" s="417"/>
    </row>
    <row r="6" spans="1:74" ht="11.1" customHeight="1" x14ac:dyDescent="0.2">
      <c r="A6" s="9" t="s">
        <v>69</v>
      </c>
      <c r="B6" s="212" t="s">
        <v>567</v>
      </c>
      <c r="C6" s="275">
        <v>1303.6808954999999</v>
      </c>
      <c r="D6" s="275">
        <v>1141.8626922000001</v>
      </c>
      <c r="E6" s="275">
        <v>1117.2992346000001</v>
      </c>
      <c r="F6" s="275">
        <v>582.54439620999995</v>
      </c>
      <c r="G6" s="275">
        <v>254.19960899</v>
      </c>
      <c r="H6" s="275">
        <v>46.235131633999998</v>
      </c>
      <c r="I6" s="275">
        <v>4.2538644173</v>
      </c>
      <c r="J6" s="275">
        <v>32.255548517999998</v>
      </c>
      <c r="K6" s="275">
        <v>110.11320306</v>
      </c>
      <c r="L6" s="275">
        <v>358.20419771000002</v>
      </c>
      <c r="M6" s="275">
        <v>785.02441025999997</v>
      </c>
      <c r="N6" s="275">
        <v>940.87533398000005</v>
      </c>
      <c r="O6" s="275">
        <v>1335.9364168</v>
      </c>
      <c r="P6" s="275">
        <v>1412.0625700999999</v>
      </c>
      <c r="Q6" s="275">
        <v>1101.2462149999999</v>
      </c>
      <c r="R6" s="275">
        <v>587.98693299000001</v>
      </c>
      <c r="S6" s="275">
        <v>147.51887300999999</v>
      </c>
      <c r="T6" s="275">
        <v>84.035581941999993</v>
      </c>
      <c r="U6" s="275">
        <v>6.9921480041999997</v>
      </c>
      <c r="V6" s="275">
        <v>7.8519818312999998</v>
      </c>
      <c r="W6" s="275">
        <v>43.156485185999998</v>
      </c>
      <c r="X6" s="275">
        <v>458.23993067999999</v>
      </c>
      <c r="Y6" s="275">
        <v>610.00344988999996</v>
      </c>
      <c r="Z6" s="275">
        <v>725.69624298999997</v>
      </c>
      <c r="AA6" s="275">
        <v>1127.1842366000001</v>
      </c>
      <c r="AB6" s="275">
        <v>956.87656363999997</v>
      </c>
      <c r="AC6" s="275">
        <v>754.21542998999996</v>
      </c>
      <c r="AD6" s="275">
        <v>604.79878975999998</v>
      </c>
      <c r="AE6" s="275">
        <v>251.24873184</v>
      </c>
      <c r="AF6" s="275">
        <v>44.534918050000002</v>
      </c>
      <c r="AG6" s="275">
        <v>3.5469608424999999</v>
      </c>
      <c r="AH6" s="275">
        <v>4.9747830579999999</v>
      </c>
      <c r="AI6" s="275">
        <v>67.076387642</v>
      </c>
      <c r="AJ6" s="275">
        <v>388.40014359000003</v>
      </c>
      <c r="AK6" s="275">
        <v>672.17485821000002</v>
      </c>
      <c r="AL6" s="275">
        <v>1053.450783</v>
      </c>
      <c r="AM6" s="275">
        <v>1036.9515253</v>
      </c>
      <c r="AN6" s="275">
        <v>905.22627484999998</v>
      </c>
      <c r="AO6" s="275">
        <v>1037.895002</v>
      </c>
      <c r="AP6" s="275">
        <v>451.49630496999998</v>
      </c>
      <c r="AQ6" s="275">
        <v>303.99049715000001</v>
      </c>
      <c r="AR6" s="275">
        <v>44.698445593000002</v>
      </c>
      <c r="AS6" s="275">
        <v>8.9022127302000005</v>
      </c>
      <c r="AT6" s="275">
        <v>27.073402955999999</v>
      </c>
      <c r="AU6" s="275">
        <v>57.051158848999997</v>
      </c>
      <c r="AV6" s="275">
        <v>236.9647732</v>
      </c>
      <c r="AW6" s="275">
        <v>742.28942380000001</v>
      </c>
      <c r="AX6" s="275">
        <v>1187.6777737</v>
      </c>
      <c r="AY6" s="275">
        <v>1255.1893299999999</v>
      </c>
      <c r="AZ6" s="275">
        <v>868.73050387000001</v>
      </c>
      <c r="BA6" s="275">
        <v>926.90728707000005</v>
      </c>
      <c r="BB6" s="275">
        <v>676.82674864000001</v>
      </c>
      <c r="BC6" s="275">
        <v>167.46459214999999</v>
      </c>
      <c r="BD6" s="275">
        <v>63.346379099000004</v>
      </c>
      <c r="BE6" s="275">
        <v>1.6834182844000001</v>
      </c>
      <c r="BF6" s="275">
        <v>3.3239494629999999</v>
      </c>
      <c r="BG6" s="275">
        <v>65.655968532000003</v>
      </c>
      <c r="BH6" s="275">
        <v>448.73975748999999</v>
      </c>
      <c r="BI6" s="275">
        <v>829.72183034</v>
      </c>
      <c r="BJ6" s="338">
        <v>1074.0250880999999</v>
      </c>
      <c r="BK6" s="338">
        <v>1247.9248027000001</v>
      </c>
      <c r="BL6" s="338">
        <v>1044.429995</v>
      </c>
      <c r="BM6" s="338">
        <v>923.08145606000005</v>
      </c>
      <c r="BN6" s="338">
        <v>563.25977193000006</v>
      </c>
      <c r="BO6" s="338">
        <v>261.54948231999998</v>
      </c>
      <c r="BP6" s="338">
        <v>43.059159850999997</v>
      </c>
      <c r="BQ6" s="338">
        <v>6.2232758297000004</v>
      </c>
      <c r="BR6" s="338">
        <v>15.48448584</v>
      </c>
      <c r="BS6" s="338">
        <v>104.81308792</v>
      </c>
      <c r="BT6" s="338">
        <v>418.86760777000001</v>
      </c>
      <c r="BU6" s="338">
        <v>682.72836939000001</v>
      </c>
      <c r="BV6" s="338">
        <v>1027.2392092</v>
      </c>
    </row>
    <row r="7" spans="1:74" ht="11.1" customHeight="1" x14ac:dyDescent="0.2">
      <c r="A7" s="9" t="s">
        <v>71</v>
      </c>
      <c r="B7" s="212" t="s">
        <v>600</v>
      </c>
      <c r="C7" s="275">
        <v>1305.4817531000001</v>
      </c>
      <c r="D7" s="275">
        <v>1104.2653364</v>
      </c>
      <c r="E7" s="275">
        <v>1027.0011999999999</v>
      </c>
      <c r="F7" s="275">
        <v>505.00661454999999</v>
      </c>
      <c r="G7" s="275">
        <v>179.12318188</v>
      </c>
      <c r="H7" s="275">
        <v>19.841965957999999</v>
      </c>
      <c r="I7" s="275">
        <v>6.5843021730000002</v>
      </c>
      <c r="J7" s="275">
        <v>19.476459276</v>
      </c>
      <c r="K7" s="275">
        <v>73.949641189000005</v>
      </c>
      <c r="L7" s="275">
        <v>311.41386362999998</v>
      </c>
      <c r="M7" s="275">
        <v>757.54203179000001</v>
      </c>
      <c r="N7" s="275">
        <v>896.66489250999996</v>
      </c>
      <c r="O7" s="275">
        <v>1259.5444301</v>
      </c>
      <c r="P7" s="275">
        <v>1318.4612941</v>
      </c>
      <c r="Q7" s="275">
        <v>1002.1901465</v>
      </c>
      <c r="R7" s="275">
        <v>481.13451201999999</v>
      </c>
      <c r="S7" s="275">
        <v>99.745575009999996</v>
      </c>
      <c r="T7" s="275">
        <v>29.686987066</v>
      </c>
      <c r="U7" s="275">
        <v>4.3988512082</v>
      </c>
      <c r="V7" s="275">
        <v>8.7667678511999991</v>
      </c>
      <c r="W7" s="275">
        <v>26.825771663000001</v>
      </c>
      <c r="X7" s="275">
        <v>391.39822480999999</v>
      </c>
      <c r="Y7" s="275">
        <v>529.41031596000005</v>
      </c>
      <c r="Z7" s="275">
        <v>625.53944933000002</v>
      </c>
      <c r="AA7" s="275">
        <v>1118.7067482</v>
      </c>
      <c r="AB7" s="275">
        <v>901.12088945000005</v>
      </c>
      <c r="AC7" s="275">
        <v>643.83491142000003</v>
      </c>
      <c r="AD7" s="275">
        <v>515.00260689000004</v>
      </c>
      <c r="AE7" s="275">
        <v>212.95119492000001</v>
      </c>
      <c r="AF7" s="275">
        <v>21.915602222</v>
      </c>
      <c r="AG7" s="275">
        <v>0.78412372926999996</v>
      </c>
      <c r="AH7" s="275">
        <v>1.2608183125000001</v>
      </c>
      <c r="AI7" s="275">
        <v>37.617570835999999</v>
      </c>
      <c r="AJ7" s="275">
        <v>316.02122618999999</v>
      </c>
      <c r="AK7" s="275">
        <v>608.85353109000005</v>
      </c>
      <c r="AL7" s="275">
        <v>974.66700777000005</v>
      </c>
      <c r="AM7" s="275">
        <v>971.31660770999997</v>
      </c>
      <c r="AN7" s="275">
        <v>778.54229869000005</v>
      </c>
      <c r="AO7" s="275">
        <v>907.94408103000001</v>
      </c>
      <c r="AP7" s="275">
        <v>341.16497864000002</v>
      </c>
      <c r="AQ7" s="275">
        <v>233.84385040999999</v>
      </c>
      <c r="AR7" s="275">
        <v>24.919876201000001</v>
      </c>
      <c r="AS7" s="275">
        <v>3.3041277471999999</v>
      </c>
      <c r="AT7" s="275">
        <v>18.154623104999999</v>
      </c>
      <c r="AU7" s="275">
        <v>52.277573844000003</v>
      </c>
      <c r="AV7" s="275">
        <v>214.11249531000001</v>
      </c>
      <c r="AW7" s="275">
        <v>697.40079243000002</v>
      </c>
      <c r="AX7" s="275">
        <v>1085.9170534</v>
      </c>
      <c r="AY7" s="275">
        <v>1212.1672667</v>
      </c>
      <c r="AZ7" s="275">
        <v>809.63231358999997</v>
      </c>
      <c r="BA7" s="275">
        <v>912.02254075999997</v>
      </c>
      <c r="BB7" s="275">
        <v>616.09694945000001</v>
      </c>
      <c r="BC7" s="275">
        <v>108.80172619</v>
      </c>
      <c r="BD7" s="275">
        <v>28.200222267000001</v>
      </c>
      <c r="BE7" s="275">
        <v>1.0907032505000001</v>
      </c>
      <c r="BF7" s="275">
        <v>2.3500827782</v>
      </c>
      <c r="BG7" s="275">
        <v>32.769610239000002</v>
      </c>
      <c r="BH7" s="275">
        <v>347.46987118999999</v>
      </c>
      <c r="BI7" s="275">
        <v>767.27370802999997</v>
      </c>
      <c r="BJ7" s="338">
        <v>1004.9001548</v>
      </c>
      <c r="BK7" s="338">
        <v>1158.5005529</v>
      </c>
      <c r="BL7" s="338">
        <v>973.17774540000005</v>
      </c>
      <c r="BM7" s="338">
        <v>839.77038006999999</v>
      </c>
      <c r="BN7" s="338">
        <v>476.80984510000002</v>
      </c>
      <c r="BO7" s="338">
        <v>197.70654848999999</v>
      </c>
      <c r="BP7" s="338">
        <v>21.203102867999998</v>
      </c>
      <c r="BQ7" s="338">
        <v>1.4757822497999999</v>
      </c>
      <c r="BR7" s="338">
        <v>6.4392095594000001</v>
      </c>
      <c r="BS7" s="338">
        <v>70.223330470999997</v>
      </c>
      <c r="BT7" s="338">
        <v>357.79574792</v>
      </c>
      <c r="BU7" s="338">
        <v>633.54482073999998</v>
      </c>
      <c r="BV7" s="338">
        <v>977.54452819999995</v>
      </c>
    </row>
    <row r="8" spans="1:74" ht="11.1" customHeight="1" x14ac:dyDescent="0.2">
      <c r="A8" s="9" t="s">
        <v>72</v>
      </c>
      <c r="B8" s="212" t="s">
        <v>568</v>
      </c>
      <c r="C8" s="275">
        <v>1518.3429778</v>
      </c>
      <c r="D8" s="275">
        <v>1322.5897567</v>
      </c>
      <c r="E8" s="275">
        <v>1094.3035242000001</v>
      </c>
      <c r="F8" s="275">
        <v>495.96005293000002</v>
      </c>
      <c r="G8" s="275">
        <v>204.75156809000001</v>
      </c>
      <c r="H8" s="275">
        <v>27.028472033</v>
      </c>
      <c r="I8" s="275">
        <v>29.386116578999999</v>
      </c>
      <c r="J8" s="275">
        <v>19.461094301999999</v>
      </c>
      <c r="K8" s="275">
        <v>119.54499857</v>
      </c>
      <c r="L8" s="275">
        <v>418.20545391000002</v>
      </c>
      <c r="M8" s="275">
        <v>936.65155669000001</v>
      </c>
      <c r="N8" s="275">
        <v>1009.4765891</v>
      </c>
      <c r="O8" s="275">
        <v>1333.8270989</v>
      </c>
      <c r="P8" s="275">
        <v>1404.7310500999999</v>
      </c>
      <c r="Q8" s="275">
        <v>951.31084679000003</v>
      </c>
      <c r="R8" s="275">
        <v>454.38736519999998</v>
      </c>
      <c r="S8" s="275">
        <v>158.7824324</v>
      </c>
      <c r="T8" s="275">
        <v>44.593987103000003</v>
      </c>
      <c r="U8" s="275">
        <v>11.612451539</v>
      </c>
      <c r="V8" s="275">
        <v>24.348545903000002</v>
      </c>
      <c r="W8" s="275">
        <v>38.691787667</v>
      </c>
      <c r="X8" s="275">
        <v>365.33716902999998</v>
      </c>
      <c r="Y8" s="275">
        <v>603.12304711000002</v>
      </c>
      <c r="Z8" s="275">
        <v>774.70354320000001</v>
      </c>
      <c r="AA8" s="275">
        <v>1241.2928009</v>
      </c>
      <c r="AB8" s="275">
        <v>956.81058842000004</v>
      </c>
      <c r="AC8" s="275">
        <v>669.54258041000003</v>
      </c>
      <c r="AD8" s="275">
        <v>506.11176999000003</v>
      </c>
      <c r="AE8" s="275">
        <v>221.29974797</v>
      </c>
      <c r="AF8" s="275">
        <v>25.168096909999999</v>
      </c>
      <c r="AG8" s="275">
        <v>2.4533706032999998</v>
      </c>
      <c r="AH8" s="275">
        <v>5.0071602331999996</v>
      </c>
      <c r="AI8" s="275">
        <v>40.418579291999997</v>
      </c>
      <c r="AJ8" s="275">
        <v>285.02526962000002</v>
      </c>
      <c r="AK8" s="275">
        <v>581.83274389999997</v>
      </c>
      <c r="AL8" s="275">
        <v>1165.6889899</v>
      </c>
      <c r="AM8" s="275">
        <v>1081.7196874000001</v>
      </c>
      <c r="AN8" s="275">
        <v>775.66187640999999</v>
      </c>
      <c r="AO8" s="275">
        <v>834.25337215000002</v>
      </c>
      <c r="AP8" s="275">
        <v>349.32735179000002</v>
      </c>
      <c r="AQ8" s="275">
        <v>250.15936339999999</v>
      </c>
      <c r="AR8" s="275">
        <v>27.869288132000001</v>
      </c>
      <c r="AS8" s="275">
        <v>6.4594976644999997</v>
      </c>
      <c r="AT8" s="275">
        <v>34.569716966000001</v>
      </c>
      <c r="AU8" s="275">
        <v>64.787153691</v>
      </c>
      <c r="AV8" s="275">
        <v>291.72795507000001</v>
      </c>
      <c r="AW8" s="275">
        <v>774.75286257000005</v>
      </c>
      <c r="AX8" s="275">
        <v>1197.7308694000001</v>
      </c>
      <c r="AY8" s="275">
        <v>1307.9681310000001</v>
      </c>
      <c r="AZ8" s="275">
        <v>979.74792683999999</v>
      </c>
      <c r="BA8" s="275">
        <v>921.55548008000005</v>
      </c>
      <c r="BB8" s="275">
        <v>702.50569985000004</v>
      </c>
      <c r="BC8" s="275">
        <v>98.121632789000003</v>
      </c>
      <c r="BD8" s="275">
        <v>23.933333860000001</v>
      </c>
      <c r="BE8" s="275">
        <v>3.8155562835999999</v>
      </c>
      <c r="BF8" s="275">
        <v>7.8596552446999999</v>
      </c>
      <c r="BG8" s="275">
        <v>48.036727773999999</v>
      </c>
      <c r="BH8" s="275">
        <v>417.59091223000001</v>
      </c>
      <c r="BI8" s="275">
        <v>884.12778443000002</v>
      </c>
      <c r="BJ8" s="338">
        <v>1125.7244592</v>
      </c>
      <c r="BK8" s="338">
        <v>1254.9502998</v>
      </c>
      <c r="BL8" s="338">
        <v>1035.5095051999999</v>
      </c>
      <c r="BM8" s="338">
        <v>852.95909126000004</v>
      </c>
      <c r="BN8" s="338">
        <v>473.73914141</v>
      </c>
      <c r="BO8" s="338">
        <v>219.18109827000001</v>
      </c>
      <c r="BP8" s="338">
        <v>36.823496546000001</v>
      </c>
      <c r="BQ8" s="338">
        <v>7.5662172497000002</v>
      </c>
      <c r="BR8" s="338">
        <v>20.466081351</v>
      </c>
      <c r="BS8" s="338">
        <v>100.28245146</v>
      </c>
      <c r="BT8" s="338">
        <v>397.89341445000002</v>
      </c>
      <c r="BU8" s="338">
        <v>718.05051995999997</v>
      </c>
      <c r="BV8" s="338">
        <v>1116.8208962000001</v>
      </c>
    </row>
    <row r="9" spans="1:74" ht="11.1" customHeight="1" x14ac:dyDescent="0.2">
      <c r="A9" s="9" t="s">
        <v>73</v>
      </c>
      <c r="B9" s="212" t="s">
        <v>569</v>
      </c>
      <c r="C9" s="275">
        <v>1483.6293820000001</v>
      </c>
      <c r="D9" s="275">
        <v>1347.4533672</v>
      </c>
      <c r="E9" s="275">
        <v>1031.3806600999999</v>
      </c>
      <c r="F9" s="275">
        <v>512.26555628000006</v>
      </c>
      <c r="G9" s="275">
        <v>199.96475133000001</v>
      </c>
      <c r="H9" s="275">
        <v>40.507534982999999</v>
      </c>
      <c r="I9" s="275">
        <v>29.572443215</v>
      </c>
      <c r="J9" s="275">
        <v>20.944414888000001</v>
      </c>
      <c r="K9" s="275">
        <v>126.04169414</v>
      </c>
      <c r="L9" s="275">
        <v>388.80888657000003</v>
      </c>
      <c r="M9" s="275">
        <v>1021.0135011</v>
      </c>
      <c r="N9" s="275">
        <v>1102.4347473</v>
      </c>
      <c r="O9" s="275">
        <v>1266.6292612</v>
      </c>
      <c r="P9" s="275">
        <v>1305.506298</v>
      </c>
      <c r="Q9" s="275">
        <v>802.45066316999998</v>
      </c>
      <c r="R9" s="275">
        <v>398.64385478000003</v>
      </c>
      <c r="S9" s="275">
        <v>214.84339152999999</v>
      </c>
      <c r="T9" s="275">
        <v>39.536510243999999</v>
      </c>
      <c r="U9" s="275">
        <v>12.288319924</v>
      </c>
      <c r="V9" s="275">
        <v>32.996414158</v>
      </c>
      <c r="W9" s="275">
        <v>49.657527035999998</v>
      </c>
      <c r="X9" s="275">
        <v>355.62435995999999</v>
      </c>
      <c r="Y9" s="275">
        <v>650.16367780999997</v>
      </c>
      <c r="Z9" s="275">
        <v>960.47389346</v>
      </c>
      <c r="AA9" s="275">
        <v>1303.48253</v>
      </c>
      <c r="AB9" s="275">
        <v>937.04940852000004</v>
      </c>
      <c r="AC9" s="275">
        <v>653.43380909999996</v>
      </c>
      <c r="AD9" s="275">
        <v>424.33554197000001</v>
      </c>
      <c r="AE9" s="275">
        <v>207.20955239</v>
      </c>
      <c r="AF9" s="275">
        <v>27.435199875999999</v>
      </c>
      <c r="AG9" s="275">
        <v>11.00079642</v>
      </c>
      <c r="AH9" s="275">
        <v>16.839815416</v>
      </c>
      <c r="AI9" s="275">
        <v>75.237210840000003</v>
      </c>
      <c r="AJ9" s="275">
        <v>304.18146213</v>
      </c>
      <c r="AK9" s="275">
        <v>568.86010062000003</v>
      </c>
      <c r="AL9" s="275">
        <v>1257.3606683</v>
      </c>
      <c r="AM9" s="275">
        <v>1212.1097606000001</v>
      </c>
      <c r="AN9" s="275">
        <v>817.69714223000005</v>
      </c>
      <c r="AO9" s="275">
        <v>782.94053962999999</v>
      </c>
      <c r="AP9" s="275">
        <v>400.15790205000002</v>
      </c>
      <c r="AQ9" s="275">
        <v>224.17390008000001</v>
      </c>
      <c r="AR9" s="275">
        <v>36.524839894000003</v>
      </c>
      <c r="AS9" s="275">
        <v>10.015980422</v>
      </c>
      <c r="AT9" s="275">
        <v>49.531330316999998</v>
      </c>
      <c r="AU9" s="275">
        <v>78.320234219</v>
      </c>
      <c r="AV9" s="275">
        <v>363.11776404</v>
      </c>
      <c r="AW9" s="275">
        <v>806.15470766999999</v>
      </c>
      <c r="AX9" s="275">
        <v>1218.6666373999999</v>
      </c>
      <c r="AY9" s="275">
        <v>1373.9765156999999</v>
      </c>
      <c r="AZ9" s="275">
        <v>1177.9802253</v>
      </c>
      <c r="BA9" s="275">
        <v>869.70091694999996</v>
      </c>
      <c r="BB9" s="275">
        <v>716.12552172999995</v>
      </c>
      <c r="BC9" s="275">
        <v>88.820204910000001</v>
      </c>
      <c r="BD9" s="275">
        <v>23.139820013000001</v>
      </c>
      <c r="BE9" s="275">
        <v>10.986116595</v>
      </c>
      <c r="BF9" s="275">
        <v>19.385952152000002</v>
      </c>
      <c r="BG9" s="275">
        <v>90.621131648000002</v>
      </c>
      <c r="BH9" s="275">
        <v>493.69766272999999</v>
      </c>
      <c r="BI9" s="275">
        <v>969.50224332000005</v>
      </c>
      <c r="BJ9" s="338">
        <v>1219.1609404999999</v>
      </c>
      <c r="BK9" s="338">
        <v>1315.8298486000001</v>
      </c>
      <c r="BL9" s="338">
        <v>1052.7683065000001</v>
      </c>
      <c r="BM9" s="338">
        <v>837.69138468000006</v>
      </c>
      <c r="BN9" s="338">
        <v>452.31350207999998</v>
      </c>
      <c r="BO9" s="338">
        <v>202.00229658999999</v>
      </c>
      <c r="BP9" s="338">
        <v>45.945677246999999</v>
      </c>
      <c r="BQ9" s="338">
        <v>14.62722808</v>
      </c>
      <c r="BR9" s="338">
        <v>26.221450620999999</v>
      </c>
      <c r="BS9" s="338">
        <v>123.33326585</v>
      </c>
      <c r="BT9" s="338">
        <v>412.56672183000001</v>
      </c>
      <c r="BU9" s="338">
        <v>785.79832492000003</v>
      </c>
      <c r="BV9" s="338">
        <v>1217.0779222000001</v>
      </c>
    </row>
    <row r="10" spans="1:74" ht="11.1" customHeight="1" x14ac:dyDescent="0.2">
      <c r="A10" s="9" t="s">
        <v>349</v>
      </c>
      <c r="B10" s="212" t="s">
        <v>601</v>
      </c>
      <c r="C10" s="275">
        <v>758.13218072999996</v>
      </c>
      <c r="D10" s="275">
        <v>492.07290401</v>
      </c>
      <c r="E10" s="275">
        <v>459.63889153999997</v>
      </c>
      <c r="F10" s="275">
        <v>156.7170371</v>
      </c>
      <c r="G10" s="275">
        <v>36.483235106999999</v>
      </c>
      <c r="H10" s="275">
        <v>0.80917597599000002</v>
      </c>
      <c r="I10" s="275">
        <v>0.58697688518000002</v>
      </c>
      <c r="J10" s="275">
        <v>1.4551774765000001</v>
      </c>
      <c r="K10" s="275">
        <v>11.476885797</v>
      </c>
      <c r="L10" s="275">
        <v>117.51562027</v>
      </c>
      <c r="M10" s="275">
        <v>439.91185538000002</v>
      </c>
      <c r="N10" s="275">
        <v>477.23372934999998</v>
      </c>
      <c r="O10" s="275">
        <v>643.18910345999996</v>
      </c>
      <c r="P10" s="275">
        <v>666.12137373999997</v>
      </c>
      <c r="Q10" s="275">
        <v>357.42879031000001</v>
      </c>
      <c r="R10" s="275">
        <v>131.48370352000001</v>
      </c>
      <c r="S10" s="275">
        <v>22.116927619999998</v>
      </c>
      <c r="T10" s="275">
        <v>0.74035072908999999</v>
      </c>
      <c r="U10" s="275">
        <v>5.8020595893000002E-2</v>
      </c>
      <c r="V10" s="275">
        <v>0.39281759502000002</v>
      </c>
      <c r="W10" s="275">
        <v>7.8388814205999999</v>
      </c>
      <c r="X10" s="275">
        <v>142.87856269</v>
      </c>
      <c r="Y10" s="275">
        <v>236.56575859</v>
      </c>
      <c r="Z10" s="275">
        <v>278.62255446</v>
      </c>
      <c r="AA10" s="275">
        <v>658.84877325000002</v>
      </c>
      <c r="AB10" s="275">
        <v>482.86003055999998</v>
      </c>
      <c r="AC10" s="275">
        <v>239.60324086</v>
      </c>
      <c r="AD10" s="275">
        <v>151.87188080000001</v>
      </c>
      <c r="AE10" s="275">
        <v>58.176277560000003</v>
      </c>
      <c r="AF10" s="275">
        <v>0.97220911319000003</v>
      </c>
      <c r="AG10" s="275">
        <v>2.8489971252999999E-2</v>
      </c>
      <c r="AH10" s="275">
        <v>0</v>
      </c>
      <c r="AI10" s="275">
        <v>2.438492976</v>
      </c>
      <c r="AJ10" s="275">
        <v>91.285537388999998</v>
      </c>
      <c r="AK10" s="275">
        <v>290.47936385999998</v>
      </c>
      <c r="AL10" s="275">
        <v>479.37247313</v>
      </c>
      <c r="AM10" s="275">
        <v>476.14238343</v>
      </c>
      <c r="AN10" s="275">
        <v>322.49622468000001</v>
      </c>
      <c r="AO10" s="275">
        <v>345.95692116999999</v>
      </c>
      <c r="AP10" s="275">
        <v>75.765670658999994</v>
      </c>
      <c r="AQ10" s="275">
        <v>46.569371179999997</v>
      </c>
      <c r="AR10" s="275">
        <v>2.3416636174000001</v>
      </c>
      <c r="AS10" s="275">
        <v>5.5951315214999998E-2</v>
      </c>
      <c r="AT10" s="275">
        <v>0.55928281150000003</v>
      </c>
      <c r="AU10" s="275">
        <v>13.994138488999999</v>
      </c>
      <c r="AV10" s="275">
        <v>88.946421623999996</v>
      </c>
      <c r="AW10" s="275">
        <v>321.31005549000002</v>
      </c>
      <c r="AX10" s="275">
        <v>534.74755173999995</v>
      </c>
      <c r="AY10" s="275">
        <v>700.39258028999996</v>
      </c>
      <c r="AZ10" s="275">
        <v>307.63094774000001</v>
      </c>
      <c r="BA10" s="275">
        <v>435.61167749999998</v>
      </c>
      <c r="BB10" s="275">
        <v>206.37410998999999</v>
      </c>
      <c r="BC10" s="275">
        <v>12.330481904000001</v>
      </c>
      <c r="BD10" s="275">
        <v>0.90933443349999998</v>
      </c>
      <c r="BE10" s="275">
        <v>5.5087546296000003E-2</v>
      </c>
      <c r="BF10" s="275">
        <v>5.5026018885999999E-2</v>
      </c>
      <c r="BG10" s="275">
        <v>1.8710549535000001</v>
      </c>
      <c r="BH10" s="275">
        <v>97.817567973999999</v>
      </c>
      <c r="BI10" s="275">
        <v>379.08792697000001</v>
      </c>
      <c r="BJ10" s="338">
        <v>549.38010698999994</v>
      </c>
      <c r="BK10" s="338">
        <v>623.74776226999995</v>
      </c>
      <c r="BL10" s="338">
        <v>483.06944935000001</v>
      </c>
      <c r="BM10" s="338">
        <v>358.42536763999999</v>
      </c>
      <c r="BN10" s="338">
        <v>151.5527041</v>
      </c>
      <c r="BO10" s="338">
        <v>42.565774343000001</v>
      </c>
      <c r="BP10" s="338">
        <v>1.5384841383000001</v>
      </c>
      <c r="BQ10" s="338">
        <v>2.7214173686000001E-2</v>
      </c>
      <c r="BR10" s="338">
        <v>0.22828374591</v>
      </c>
      <c r="BS10" s="338">
        <v>13.22924233</v>
      </c>
      <c r="BT10" s="338">
        <v>136.297335</v>
      </c>
      <c r="BU10" s="338">
        <v>316.25340184999999</v>
      </c>
      <c r="BV10" s="338">
        <v>537.52463519000003</v>
      </c>
    </row>
    <row r="11" spans="1:74" ht="11.1" customHeight="1" x14ac:dyDescent="0.2">
      <c r="A11" s="9" t="s">
        <v>74</v>
      </c>
      <c r="B11" s="212" t="s">
        <v>571</v>
      </c>
      <c r="C11" s="275">
        <v>1014.7784615</v>
      </c>
      <c r="D11" s="275">
        <v>690.23367738000002</v>
      </c>
      <c r="E11" s="275">
        <v>564.91323813999998</v>
      </c>
      <c r="F11" s="275">
        <v>181.58234422000001</v>
      </c>
      <c r="G11" s="275">
        <v>48.674283185</v>
      </c>
      <c r="H11" s="275">
        <v>0.70450432930999995</v>
      </c>
      <c r="I11" s="275">
        <v>0.70444821322999995</v>
      </c>
      <c r="J11" s="275">
        <v>0</v>
      </c>
      <c r="K11" s="275">
        <v>17.182547907</v>
      </c>
      <c r="L11" s="275">
        <v>161.79768426999999</v>
      </c>
      <c r="M11" s="275">
        <v>625.66762805999997</v>
      </c>
      <c r="N11" s="275">
        <v>627.1094683</v>
      </c>
      <c r="O11" s="275">
        <v>835.53359549000004</v>
      </c>
      <c r="P11" s="275">
        <v>863.84415073000002</v>
      </c>
      <c r="Q11" s="275">
        <v>444.80010792000002</v>
      </c>
      <c r="R11" s="275">
        <v>146.58012844000001</v>
      </c>
      <c r="S11" s="275">
        <v>37.068044276999998</v>
      </c>
      <c r="T11" s="275">
        <v>0.70374817023000003</v>
      </c>
      <c r="U11" s="275">
        <v>0</v>
      </c>
      <c r="V11" s="275">
        <v>1.1726738752000001</v>
      </c>
      <c r="W11" s="275">
        <v>13.183504374</v>
      </c>
      <c r="X11" s="275">
        <v>164.42529253999999</v>
      </c>
      <c r="Y11" s="275">
        <v>313.11867362999999</v>
      </c>
      <c r="Z11" s="275">
        <v>401.63806434999998</v>
      </c>
      <c r="AA11" s="275">
        <v>857.18288299999995</v>
      </c>
      <c r="AB11" s="275">
        <v>573.52062476000003</v>
      </c>
      <c r="AC11" s="275">
        <v>324.04003383999998</v>
      </c>
      <c r="AD11" s="275">
        <v>162.24505053999999</v>
      </c>
      <c r="AE11" s="275">
        <v>71.295178129000007</v>
      </c>
      <c r="AF11" s="275">
        <v>0.23430269589</v>
      </c>
      <c r="AG11" s="275">
        <v>0</v>
      </c>
      <c r="AH11" s="275">
        <v>0</v>
      </c>
      <c r="AI11" s="275">
        <v>5.0383867855000002</v>
      </c>
      <c r="AJ11" s="275">
        <v>89.063052112999998</v>
      </c>
      <c r="AK11" s="275">
        <v>339.24765360999999</v>
      </c>
      <c r="AL11" s="275">
        <v>671.99332520999997</v>
      </c>
      <c r="AM11" s="275">
        <v>579.29360646999999</v>
      </c>
      <c r="AN11" s="275">
        <v>409.53211533000001</v>
      </c>
      <c r="AO11" s="275">
        <v>387.52975835000001</v>
      </c>
      <c r="AP11" s="275">
        <v>93.763048298000001</v>
      </c>
      <c r="AQ11" s="275">
        <v>56.873226494999997</v>
      </c>
      <c r="AR11" s="275">
        <v>3.7528181556</v>
      </c>
      <c r="AS11" s="275">
        <v>0</v>
      </c>
      <c r="AT11" s="275">
        <v>0.70204971402000005</v>
      </c>
      <c r="AU11" s="275">
        <v>24.439308138000001</v>
      </c>
      <c r="AV11" s="275">
        <v>145.81395620999999</v>
      </c>
      <c r="AW11" s="275">
        <v>407.71346473</v>
      </c>
      <c r="AX11" s="275">
        <v>728.93607268000005</v>
      </c>
      <c r="AY11" s="275">
        <v>930.50620643000002</v>
      </c>
      <c r="AZ11" s="275">
        <v>411.52740538</v>
      </c>
      <c r="BA11" s="275">
        <v>475.66643583000001</v>
      </c>
      <c r="BB11" s="275">
        <v>313.39324922999998</v>
      </c>
      <c r="BC11" s="275">
        <v>13.327306183999999</v>
      </c>
      <c r="BD11" s="275">
        <v>0</v>
      </c>
      <c r="BE11" s="275">
        <v>0</v>
      </c>
      <c r="BF11" s="275">
        <v>0</v>
      </c>
      <c r="BG11" s="275">
        <v>2.3382448481</v>
      </c>
      <c r="BH11" s="275">
        <v>141.66573320000001</v>
      </c>
      <c r="BI11" s="275">
        <v>534.85365650999995</v>
      </c>
      <c r="BJ11" s="338">
        <v>725.98848038000006</v>
      </c>
      <c r="BK11" s="338">
        <v>804.90808664999997</v>
      </c>
      <c r="BL11" s="338">
        <v>614.17311568000002</v>
      </c>
      <c r="BM11" s="338">
        <v>443.93939848999997</v>
      </c>
      <c r="BN11" s="338">
        <v>188.34107444</v>
      </c>
      <c r="BO11" s="338">
        <v>53.913707473999999</v>
      </c>
      <c r="BP11" s="338">
        <v>1.8797578589999999</v>
      </c>
      <c r="BQ11" s="338">
        <v>0</v>
      </c>
      <c r="BR11" s="338">
        <v>0.23373445433000001</v>
      </c>
      <c r="BS11" s="338">
        <v>21.529905325000001</v>
      </c>
      <c r="BT11" s="338">
        <v>186.83388418000001</v>
      </c>
      <c r="BU11" s="338">
        <v>427.10122927999998</v>
      </c>
      <c r="BV11" s="338">
        <v>713.1447776</v>
      </c>
    </row>
    <row r="12" spans="1:74" ht="11.1" customHeight="1" x14ac:dyDescent="0.2">
      <c r="A12" s="9" t="s">
        <v>75</v>
      </c>
      <c r="B12" s="212" t="s">
        <v>572</v>
      </c>
      <c r="C12" s="275">
        <v>650.23122894999995</v>
      </c>
      <c r="D12" s="275">
        <v>478.25806997000001</v>
      </c>
      <c r="E12" s="275">
        <v>350.97455940999998</v>
      </c>
      <c r="F12" s="275">
        <v>80.833744863999996</v>
      </c>
      <c r="G12" s="275">
        <v>10.688161352</v>
      </c>
      <c r="H12" s="275">
        <v>7.7051041370999995E-2</v>
      </c>
      <c r="I12" s="275">
        <v>7.6980917954E-2</v>
      </c>
      <c r="J12" s="275">
        <v>7.6910688801999999E-2</v>
      </c>
      <c r="K12" s="275">
        <v>3.6173501895000002</v>
      </c>
      <c r="L12" s="275">
        <v>37.161333892999998</v>
      </c>
      <c r="M12" s="275">
        <v>389.69521069000001</v>
      </c>
      <c r="N12" s="275">
        <v>420.98103312000001</v>
      </c>
      <c r="O12" s="275">
        <v>622.87009977000002</v>
      </c>
      <c r="P12" s="275">
        <v>497.70993870000001</v>
      </c>
      <c r="Q12" s="275">
        <v>278.01279103000002</v>
      </c>
      <c r="R12" s="275">
        <v>55.216056283999997</v>
      </c>
      <c r="S12" s="275">
        <v>14.302545549</v>
      </c>
      <c r="T12" s="275">
        <v>0</v>
      </c>
      <c r="U12" s="275">
        <v>0</v>
      </c>
      <c r="V12" s="275">
        <v>0.42815250273</v>
      </c>
      <c r="W12" s="275">
        <v>1.2312362733</v>
      </c>
      <c r="X12" s="275">
        <v>41.668232273999998</v>
      </c>
      <c r="Y12" s="275">
        <v>217.88952422</v>
      </c>
      <c r="Z12" s="275">
        <v>357.61300211999998</v>
      </c>
      <c r="AA12" s="275">
        <v>564.69881961999999</v>
      </c>
      <c r="AB12" s="275">
        <v>310.10100977000002</v>
      </c>
      <c r="AC12" s="275">
        <v>178.67915728</v>
      </c>
      <c r="AD12" s="275">
        <v>60.809619484999999</v>
      </c>
      <c r="AE12" s="275">
        <v>17.071010349000002</v>
      </c>
      <c r="AF12" s="275">
        <v>0</v>
      </c>
      <c r="AG12" s="275">
        <v>0</v>
      </c>
      <c r="AH12" s="275">
        <v>7.5549556771999996E-2</v>
      </c>
      <c r="AI12" s="275">
        <v>1.2685577024000001</v>
      </c>
      <c r="AJ12" s="275">
        <v>21.882159819999998</v>
      </c>
      <c r="AK12" s="275">
        <v>153.86983323999999</v>
      </c>
      <c r="AL12" s="275">
        <v>443.57858024000001</v>
      </c>
      <c r="AM12" s="275">
        <v>417.58331621000002</v>
      </c>
      <c r="AN12" s="275">
        <v>208.37909715000001</v>
      </c>
      <c r="AO12" s="275">
        <v>147.16560306</v>
      </c>
      <c r="AP12" s="275">
        <v>51.547619140999998</v>
      </c>
      <c r="AQ12" s="275">
        <v>13.924893175999999</v>
      </c>
      <c r="AR12" s="275">
        <v>0.15043031351</v>
      </c>
      <c r="AS12" s="275">
        <v>0</v>
      </c>
      <c r="AT12" s="275">
        <v>0.49709097941000002</v>
      </c>
      <c r="AU12" s="275">
        <v>3.2573111524999998</v>
      </c>
      <c r="AV12" s="275">
        <v>59.42490961</v>
      </c>
      <c r="AW12" s="275">
        <v>179.41206689000001</v>
      </c>
      <c r="AX12" s="275">
        <v>501.54290701999997</v>
      </c>
      <c r="AY12" s="275">
        <v>659.59507413999995</v>
      </c>
      <c r="AZ12" s="275">
        <v>347.33881972</v>
      </c>
      <c r="BA12" s="275">
        <v>186.03388813999999</v>
      </c>
      <c r="BB12" s="275">
        <v>142.10599415999999</v>
      </c>
      <c r="BC12" s="275">
        <v>0.49459057628000003</v>
      </c>
      <c r="BD12" s="275">
        <v>0</v>
      </c>
      <c r="BE12" s="275">
        <v>0</v>
      </c>
      <c r="BF12" s="275">
        <v>7.4659433578999998E-2</v>
      </c>
      <c r="BG12" s="275">
        <v>2.5019109436</v>
      </c>
      <c r="BH12" s="275">
        <v>68.482480343999995</v>
      </c>
      <c r="BI12" s="275">
        <v>346.14544404999998</v>
      </c>
      <c r="BJ12" s="338">
        <v>515.31929046000005</v>
      </c>
      <c r="BK12" s="338">
        <v>559.62520976999997</v>
      </c>
      <c r="BL12" s="338">
        <v>398.59159504000002</v>
      </c>
      <c r="BM12" s="338">
        <v>252.9693446</v>
      </c>
      <c r="BN12" s="338">
        <v>76.339571892999999</v>
      </c>
      <c r="BO12" s="338">
        <v>9.2861385695000003</v>
      </c>
      <c r="BP12" s="338">
        <v>0.34248983821000001</v>
      </c>
      <c r="BQ12" s="338">
        <v>0</v>
      </c>
      <c r="BR12" s="338">
        <v>0.24516853415000001</v>
      </c>
      <c r="BS12" s="338">
        <v>4.1564118481000003</v>
      </c>
      <c r="BT12" s="338">
        <v>59.302875614000001</v>
      </c>
      <c r="BU12" s="338">
        <v>238.96500650999999</v>
      </c>
      <c r="BV12" s="338">
        <v>485.76714887000003</v>
      </c>
    </row>
    <row r="13" spans="1:74" ht="11.1" customHeight="1" x14ac:dyDescent="0.2">
      <c r="A13" s="9" t="s">
        <v>76</v>
      </c>
      <c r="B13" s="212" t="s">
        <v>573</v>
      </c>
      <c r="C13" s="275">
        <v>834.48868109</v>
      </c>
      <c r="D13" s="275">
        <v>704.93243333999999</v>
      </c>
      <c r="E13" s="275">
        <v>583.16258402999995</v>
      </c>
      <c r="F13" s="275">
        <v>405.04981113999997</v>
      </c>
      <c r="G13" s="275">
        <v>218.20615914999999</v>
      </c>
      <c r="H13" s="275">
        <v>86.114351589999998</v>
      </c>
      <c r="I13" s="275">
        <v>11.199587127999999</v>
      </c>
      <c r="J13" s="275">
        <v>37.364562243999998</v>
      </c>
      <c r="K13" s="275">
        <v>100.59899351999999</v>
      </c>
      <c r="L13" s="275">
        <v>273.32494068</v>
      </c>
      <c r="M13" s="275">
        <v>653.88765239999998</v>
      </c>
      <c r="N13" s="275">
        <v>837.03625233000002</v>
      </c>
      <c r="O13" s="275">
        <v>818.25909061000004</v>
      </c>
      <c r="P13" s="275">
        <v>600.55837336000002</v>
      </c>
      <c r="Q13" s="275">
        <v>483.92057581</v>
      </c>
      <c r="R13" s="275">
        <v>396.18941027</v>
      </c>
      <c r="S13" s="275">
        <v>267.68024360999999</v>
      </c>
      <c r="T13" s="275">
        <v>41.604417857999998</v>
      </c>
      <c r="U13" s="275">
        <v>23.962122888</v>
      </c>
      <c r="V13" s="275">
        <v>20.544136576</v>
      </c>
      <c r="W13" s="275">
        <v>77.997657028999996</v>
      </c>
      <c r="X13" s="275">
        <v>247.36650711999999</v>
      </c>
      <c r="Y13" s="275">
        <v>686.75459650000005</v>
      </c>
      <c r="Z13" s="275">
        <v>937.06550176999997</v>
      </c>
      <c r="AA13" s="275">
        <v>917.83614998999997</v>
      </c>
      <c r="AB13" s="275">
        <v>618.62388226999997</v>
      </c>
      <c r="AC13" s="275">
        <v>542.74424169999998</v>
      </c>
      <c r="AD13" s="275">
        <v>381.11915650999998</v>
      </c>
      <c r="AE13" s="275">
        <v>254.05984409000001</v>
      </c>
      <c r="AF13" s="275">
        <v>42.194170894000003</v>
      </c>
      <c r="AG13" s="275">
        <v>14.641080522999999</v>
      </c>
      <c r="AH13" s="275">
        <v>30.715845448</v>
      </c>
      <c r="AI13" s="275">
        <v>114.85992869</v>
      </c>
      <c r="AJ13" s="275">
        <v>265.17972508999998</v>
      </c>
      <c r="AK13" s="275">
        <v>512.55038810999997</v>
      </c>
      <c r="AL13" s="275">
        <v>926.57057984000005</v>
      </c>
      <c r="AM13" s="275">
        <v>961.684078</v>
      </c>
      <c r="AN13" s="275">
        <v>628.19628662000002</v>
      </c>
      <c r="AO13" s="275">
        <v>467.37637753000001</v>
      </c>
      <c r="AP13" s="275">
        <v>404.86167712999998</v>
      </c>
      <c r="AQ13" s="275">
        <v>235.01095841</v>
      </c>
      <c r="AR13" s="275">
        <v>58.727149756999999</v>
      </c>
      <c r="AS13" s="275">
        <v>6.5423516406999997</v>
      </c>
      <c r="AT13" s="275">
        <v>26.519159000999998</v>
      </c>
      <c r="AU13" s="275">
        <v>120.15886148</v>
      </c>
      <c r="AV13" s="275">
        <v>358.35745658000002</v>
      </c>
      <c r="AW13" s="275">
        <v>489.45031770999998</v>
      </c>
      <c r="AX13" s="275">
        <v>815.93261381000002</v>
      </c>
      <c r="AY13" s="275">
        <v>769.82651997999994</v>
      </c>
      <c r="AZ13" s="275">
        <v>747.59953743000005</v>
      </c>
      <c r="BA13" s="275">
        <v>603.20832131999998</v>
      </c>
      <c r="BB13" s="275">
        <v>379.33590447</v>
      </c>
      <c r="BC13" s="275">
        <v>163.02240954999999</v>
      </c>
      <c r="BD13" s="275">
        <v>57.090014242999999</v>
      </c>
      <c r="BE13" s="275">
        <v>9.0402509933000008</v>
      </c>
      <c r="BF13" s="275">
        <v>24.826849938999999</v>
      </c>
      <c r="BG13" s="275">
        <v>89.325350365999995</v>
      </c>
      <c r="BH13" s="275">
        <v>379.40503429</v>
      </c>
      <c r="BI13" s="275">
        <v>648.41243358999998</v>
      </c>
      <c r="BJ13" s="338">
        <v>896.07798675000004</v>
      </c>
      <c r="BK13" s="338">
        <v>875.64685600999996</v>
      </c>
      <c r="BL13" s="338">
        <v>708.37633659999995</v>
      </c>
      <c r="BM13" s="338">
        <v>593.18458559999999</v>
      </c>
      <c r="BN13" s="338">
        <v>397.18422077000002</v>
      </c>
      <c r="BO13" s="338">
        <v>209.15739558999999</v>
      </c>
      <c r="BP13" s="338">
        <v>74.410127317999994</v>
      </c>
      <c r="BQ13" s="338">
        <v>13.927927901</v>
      </c>
      <c r="BR13" s="338">
        <v>20.003270662999999</v>
      </c>
      <c r="BS13" s="338">
        <v>108.96796589</v>
      </c>
      <c r="BT13" s="338">
        <v>319.52828334999998</v>
      </c>
      <c r="BU13" s="338">
        <v>609.02843958999995</v>
      </c>
      <c r="BV13" s="338">
        <v>891.14435143000003</v>
      </c>
    </row>
    <row r="14" spans="1:74" ht="11.1" customHeight="1" x14ac:dyDescent="0.2">
      <c r="A14" s="9" t="s">
        <v>77</v>
      </c>
      <c r="B14" s="212" t="s">
        <v>574</v>
      </c>
      <c r="C14" s="275">
        <v>437.69737342000002</v>
      </c>
      <c r="D14" s="275">
        <v>448.79632241000002</v>
      </c>
      <c r="E14" s="275">
        <v>374.55918851000001</v>
      </c>
      <c r="F14" s="275">
        <v>276.02524724</v>
      </c>
      <c r="G14" s="275">
        <v>131.73136896</v>
      </c>
      <c r="H14" s="275">
        <v>62.177754602</v>
      </c>
      <c r="I14" s="275">
        <v>9.3265032901999998</v>
      </c>
      <c r="J14" s="275">
        <v>10.629098829</v>
      </c>
      <c r="K14" s="275">
        <v>36.864069315999998</v>
      </c>
      <c r="L14" s="275">
        <v>122.15170941</v>
      </c>
      <c r="M14" s="275">
        <v>353.18402357000002</v>
      </c>
      <c r="N14" s="275">
        <v>511.65347415000002</v>
      </c>
      <c r="O14" s="275">
        <v>470.40016093999998</v>
      </c>
      <c r="P14" s="275">
        <v>334.21610296</v>
      </c>
      <c r="Q14" s="275">
        <v>284.63731088999998</v>
      </c>
      <c r="R14" s="275">
        <v>294.42224694999999</v>
      </c>
      <c r="S14" s="275">
        <v>208.40109580000001</v>
      </c>
      <c r="T14" s="275">
        <v>26.138231261000001</v>
      </c>
      <c r="U14" s="275">
        <v>7.8555073811999998</v>
      </c>
      <c r="V14" s="275">
        <v>12.745848065000001</v>
      </c>
      <c r="W14" s="275">
        <v>57.481611866000001</v>
      </c>
      <c r="X14" s="275">
        <v>111.79798207</v>
      </c>
      <c r="Y14" s="275">
        <v>470.57026940999998</v>
      </c>
      <c r="Z14" s="275">
        <v>619.29155987000001</v>
      </c>
      <c r="AA14" s="275">
        <v>569.07476427999995</v>
      </c>
      <c r="AB14" s="275">
        <v>341.43124139000003</v>
      </c>
      <c r="AC14" s="275">
        <v>395.44889627999999</v>
      </c>
      <c r="AD14" s="275">
        <v>242.13003320000001</v>
      </c>
      <c r="AE14" s="275">
        <v>180.98489932999999</v>
      </c>
      <c r="AF14" s="275">
        <v>44.007309605000003</v>
      </c>
      <c r="AG14" s="275">
        <v>19.765763906</v>
      </c>
      <c r="AH14" s="275">
        <v>11.633045573</v>
      </c>
      <c r="AI14" s="275">
        <v>65.890861147999999</v>
      </c>
      <c r="AJ14" s="275">
        <v>200.40666019</v>
      </c>
      <c r="AK14" s="275">
        <v>331.38121639000002</v>
      </c>
      <c r="AL14" s="275">
        <v>627.02263592999998</v>
      </c>
      <c r="AM14" s="275">
        <v>668.97117649999996</v>
      </c>
      <c r="AN14" s="275">
        <v>497.31474852000002</v>
      </c>
      <c r="AO14" s="275">
        <v>393.67075892999998</v>
      </c>
      <c r="AP14" s="275">
        <v>308.7699538</v>
      </c>
      <c r="AQ14" s="275">
        <v>171.700253</v>
      </c>
      <c r="AR14" s="275">
        <v>49.658473669000003</v>
      </c>
      <c r="AS14" s="275">
        <v>14.157936682000001</v>
      </c>
      <c r="AT14" s="275">
        <v>8.6785020925000005</v>
      </c>
      <c r="AU14" s="275">
        <v>45.751133854000003</v>
      </c>
      <c r="AV14" s="275">
        <v>177.03596016</v>
      </c>
      <c r="AW14" s="275">
        <v>349.63873466000001</v>
      </c>
      <c r="AX14" s="275">
        <v>503.30153832000002</v>
      </c>
      <c r="AY14" s="275">
        <v>458.00626937999999</v>
      </c>
      <c r="AZ14" s="275">
        <v>494.81794859000001</v>
      </c>
      <c r="BA14" s="275">
        <v>487.03904976000001</v>
      </c>
      <c r="BB14" s="275">
        <v>297.50888334000001</v>
      </c>
      <c r="BC14" s="275">
        <v>177.07574711999999</v>
      </c>
      <c r="BD14" s="275">
        <v>65.099232799999996</v>
      </c>
      <c r="BE14" s="275">
        <v>8.2965266508000006</v>
      </c>
      <c r="BF14" s="275">
        <v>13.815749038</v>
      </c>
      <c r="BG14" s="275">
        <v>61.010234029999999</v>
      </c>
      <c r="BH14" s="275">
        <v>182.10515894</v>
      </c>
      <c r="BI14" s="275">
        <v>324.36602820000002</v>
      </c>
      <c r="BJ14" s="338">
        <v>573.67617184999995</v>
      </c>
      <c r="BK14" s="338">
        <v>550.57980598999995</v>
      </c>
      <c r="BL14" s="338">
        <v>455.57716006999999</v>
      </c>
      <c r="BM14" s="338">
        <v>418.12667442999998</v>
      </c>
      <c r="BN14" s="338">
        <v>306.49319974000002</v>
      </c>
      <c r="BO14" s="338">
        <v>171.33819424000001</v>
      </c>
      <c r="BP14" s="338">
        <v>62.442281545</v>
      </c>
      <c r="BQ14" s="338">
        <v>19.673240552999999</v>
      </c>
      <c r="BR14" s="338">
        <v>18.421368629</v>
      </c>
      <c r="BS14" s="338">
        <v>47.131403497000001</v>
      </c>
      <c r="BT14" s="338">
        <v>193.64161331</v>
      </c>
      <c r="BU14" s="338">
        <v>413.77762493</v>
      </c>
      <c r="BV14" s="338">
        <v>595.97798385999999</v>
      </c>
    </row>
    <row r="15" spans="1:74" ht="11.1" customHeight="1" x14ac:dyDescent="0.2">
      <c r="A15" s="9" t="s">
        <v>700</v>
      </c>
      <c r="B15" s="212" t="s">
        <v>602</v>
      </c>
      <c r="C15" s="275">
        <v>969.85882934000006</v>
      </c>
      <c r="D15" s="275">
        <v>798.71340287999999</v>
      </c>
      <c r="E15" s="275">
        <v>683.04738563000001</v>
      </c>
      <c r="F15" s="275">
        <v>324.72267793999998</v>
      </c>
      <c r="G15" s="275">
        <v>126.86140159</v>
      </c>
      <c r="H15" s="275">
        <v>27.932951759000002</v>
      </c>
      <c r="I15" s="275">
        <v>9.8035314390000003</v>
      </c>
      <c r="J15" s="275">
        <v>12.990314668</v>
      </c>
      <c r="K15" s="275">
        <v>57.497198226000002</v>
      </c>
      <c r="L15" s="275">
        <v>220.58812552000001</v>
      </c>
      <c r="M15" s="275">
        <v>614.15841936000004</v>
      </c>
      <c r="N15" s="275">
        <v>705.67852873000004</v>
      </c>
      <c r="O15" s="275">
        <v>890.24237982</v>
      </c>
      <c r="P15" s="275">
        <v>867.06262685000002</v>
      </c>
      <c r="Q15" s="275">
        <v>583.84377254000003</v>
      </c>
      <c r="R15" s="275">
        <v>299.86310285000002</v>
      </c>
      <c r="S15" s="275">
        <v>118.73716284</v>
      </c>
      <c r="T15" s="275">
        <v>24.274779760000001</v>
      </c>
      <c r="U15" s="275">
        <v>6.4316002325000001</v>
      </c>
      <c r="V15" s="275">
        <v>10.980928281000001</v>
      </c>
      <c r="W15" s="275">
        <v>31.886903193999999</v>
      </c>
      <c r="X15" s="275">
        <v>227.19669827000001</v>
      </c>
      <c r="Y15" s="275">
        <v>445.21403151999999</v>
      </c>
      <c r="Z15" s="275">
        <v>581.27966786000002</v>
      </c>
      <c r="AA15" s="275">
        <v>870.76340963999996</v>
      </c>
      <c r="AB15" s="275">
        <v>627.98764287999995</v>
      </c>
      <c r="AC15" s="275">
        <v>449.81198544</v>
      </c>
      <c r="AD15" s="275">
        <v>309.51711045000002</v>
      </c>
      <c r="AE15" s="275">
        <v>150.49304003</v>
      </c>
      <c r="AF15" s="275">
        <v>20.790452076000001</v>
      </c>
      <c r="AG15" s="275">
        <v>5.6518742907000004</v>
      </c>
      <c r="AH15" s="275">
        <v>6.3904489758</v>
      </c>
      <c r="AI15" s="275">
        <v>38.827468734999997</v>
      </c>
      <c r="AJ15" s="275">
        <v>197.62480904</v>
      </c>
      <c r="AK15" s="275">
        <v>418.19930539000001</v>
      </c>
      <c r="AL15" s="275">
        <v>783.00140610000005</v>
      </c>
      <c r="AM15" s="275">
        <v>766.89449750000006</v>
      </c>
      <c r="AN15" s="275">
        <v>547.45313529999999</v>
      </c>
      <c r="AO15" s="275">
        <v>543.18255128999999</v>
      </c>
      <c r="AP15" s="275">
        <v>247.99266161</v>
      </c>
      <c r="AQ15" s="275">
        <v>154.17874924</v>
      </c>
      <c r="AR15" s="275">
        <v>24.795284841000001</v>
      </c>
      <c r="AS15" s="275">
        <v>5.2220508271000003</v>
      </c>
      <c r="AT15" s="275">
        <v>15.356750604</v>
      </c>
      <c r="AU15" s="275">
        <v>44.714224944999998</v>
      </c>
      <c r="AV15" s="275">
        <v>192.80900756</v>
      </c>
      <c r="AW15" s="275">
        <v>489.90869745999998</v>
      </c>
      <c r="AX15" s="275">
        <v>797.47674215999996</v>
      </c>
      <c r="AY15" s="275">
        <v>895.82744335999996</v>
      </c>
      <c r="AZ15" s="275">
        <v>624.54196238999998</v>
      </c>
      <c r="BA15" s="275">
        <v>609.05792143999997</v>
      </c>
      <c r="BB15" s="275">
        <v>410.30817374999998</v>
      </c>
      <c r="BC15" s="275">
        <v>85.712444847</v>
      </c>
      <c r="BD15" s="275">
        <v>26.488207837000001</v>
      </c>
      <c r="BE15" s="275">
        <v>3.5218335091999999</v>
      </c>
      <c r="BF15" s="275">
        <v>6.9754218763000004</v>
      </c>
      <c r="BG15" s="275">
        <v>37.394242269999999</v>
      </c>
      <c r="BH15" s="275">
        <v>250.66883353</v>
      </c>
      <c r="BI15" s="275">
        <v>575.50371869000003</v>
      </c>
      <c r="BJ15" s="338">
        <v>792.77499929999999</v>
      </c>
      <c r="BK15" s="338">
        <v>864.36387768999998</v>
      </c>
      <c r="BL15" s="338">
        <v>695.96246711000003</v>
      </c>
      <c r="BM15" s="338">
        <v>565.88490689000002</v>
      </c>
      <c r="BN15" s="338">
        <v>313.44057383000001</v>
      </c>
      <c r="BO15" s="338">
        <v>137.75598255</v>
      </c>
      <c r="BP15" s="338">
        <v>29.141536767000002</v>
      </c>
      <c r="BQ15" s="338">
        <v>6.7736263507999999</v>
      </c>
      <c r="BR15" s="338">
        <v>10.742955901</v>
      </c>
      <c r="BS15" s="338">
        <v>56.211280412999997</v>
      </c>
      <c r="BT15" s="338">
        <v>248.70392616000001</v>
      </c>
      <c r="BU15" s="338">
        <v>495.28024094</v>
      </c>
      <c r="BV15" s="338">
        <v>781.48434600999997</v>
      </c>
    </row>
    <row r="16" spans="1:74" ht="11.1" customHeight="1" x14ac:dyDescent="0.2">
      <c r="A16" s="9"/>
      <c r="B16" s="193" t="s">
        <v>167</v>
      </c>
      <c r="C16" s="249"/>
      <c r="D16" s="249"/>
      <c r="E16" s="249"/>
      <c r="F16" s="249"/>
      <c r="G16" s="249"/>
      <c r="H16" s="249"/>
      <c r="I16" s="249"/>
      <c r="J16" s="249"/>
      <c r="K16" s="249"/>
      <c r="L16" s="249"/>
      <c r="M16" s="249"/>
      <c r="N16" s="249"/>
      <c r="O16" s="249"/>
      <c r="P16" s="249"/>
      <c r="Q16" s="249"/>
      <c r="R16" s="249"/>
      <c r="S16" s="249"/>
      <c r="T16" s="249"/>
      <c r="U16" s="249"/>
      <c r="V16" s="249"/>
      <c r="W16" s="249"/>
      <c r="X16" s="249"/>
      <c r="Y16" s="249"/>
      <c r="Z16" s="249"/>
      <c r="AA16" s="249"/>
      <c r="AB16" s="249"/>
      <c r="AC16" s="249"/>
      <c r="AD16" s="249"/>
      <c r="AE16" s="249"/>
      <c r="AF16" s="249"/>
      <c r="AG16" s="249"/>
      <c r="AH16" s="249"/>
      <c r="AI16" s="249"/>
      <c r="AJ16" s="249"/>
      <c r="AK16" s="249"/>
      <c r="AL16" s="249"/>
      <c r="AM16" s="249"/>
      <c r="AN16" s="249"/>
      <c r="AO16" s="249"/>
      <c r="AP16" s="249"/>
      <c r="AQ16" s="249"/>
      <c r="AR16" s="249"/>
      <c r="AS16" s="249"/>
      <c r="AT16" s="249"/>
      <c r="AU16" s="249"/>
      <c r="AV16" s="249"/>
      <c r="AW16" s="249"/>
      <c r="AX16" s="249"/>
      <c r="AY16" s="249"/>
      <c r="AZ16" s="249"/>
      <c r="BA16" s="249"/>
      <c r="BB16" s="249"/>
      <c r="BC16" s="779"/>
      <c r="BD16" s="779"/>
      <c r="BE16" s="779"/>
      <c r="BF16" s="779"/>
      <c r="BG16" s="779"/>
      <c r="BH16" s="779"/>
      <c r="BI16" s="779"/>
      <c r="BJ16" s="339"/>
      <c r="BK16" s="339"/>
      <c r="BL16" s="339"/>
      <c r="BM16" s="339"/>
      <c r="BN16" s="339"/>
      <c r="BO16" s="339"/>
      <c r="BP16" s="339"/>
      <c r="BQ16" s="339"/>
      <c r="BR16" s="339"/>
      <c r="BS16" s="339"/>
      <c r="BT16" s="339"/>
      <c r="BU16" s="339"/>
      <c r="BV16" s="339"/>
    </row>
    <row r="17" spans="1:74" ht="11.1" customHeight="1" x14ac:dyDescent="0.2">
      <c r="A17" s="9" t="s">
        <v>146</v>
      </c>
      <c r="B17" s="212" t="s">
        <v>567</v>
      </c>
      <c r="C17" s="275">
        <v>1222.2332939999999</v>
      </c>
      <c r="D17" s="275">
        <v>1038.7163172</v>
      </c>
      <c r="E17" s="275">
        <v>891.60555643999999</v>
      </c>
      <c r="F17" s="275">
        <v>529.05084557999999</v>
      </c>
      <c r="G17" s="275">
        <v>257.21031106999999</v>
      </c>
      <c r="H17" s="275">
        <v>50.095516682000003</v>
      </c>
      <c r="I17" s="275">
        <v>6.9976669244999998</v>
      </c>
      <c r="J17" s="275">
        <v>18.087686485999999</v>
      </c>
      <c r="K17" s="275">
        <v>109.26748928000001</v>
      </c>
      <c r="L17" s="275">
        <v>416.06224529999997</v>
      </c>
      <c r="M17" s="275">
        <v>700.86818473000005</v>
      </c>
      <c r="N17" s="275">
        <v>1050.2629715999999</v>
      </c>
      <c r="O17" s="275">
        <v>1204.0789264</v>
      </c>
      <c r="P17" s="275">
        <v>1047.4599943999999</v>
      </c>
      <c r="Q17" s="275">
        <v>914.79796484999997</v>
      </c>
      <c r="R17" s="275">
        <v>531.88140880000003</v>
      </c>
      <c r="S17" s="275">
        <v>260.01152983999998</v>
      </c>
      <c r="T17" s="275">
        <v>46.504844341000002</v>
      </c>
      <c r="U17" s="275">
        <v>5.9059641835000001</v>
      </c>
      <c r="V17" s="275">
        <v>19.344005749000001</v>
      </c>
      <c r="W17" s="275">
        <v>109.31450981</v>
      </c>
      <c r="X17" s="275">
        <v>405.99249358999998</v>
      </c>
      <c r="Y17" s="275">
        <v>706.13521696999999</v>
      </c>
      <c r="Z17" s="275">
        <v>1035.6117604000001</v>
      </c>
      <c r="AA17" s="275">
        <v>1206.8376092000001</v>
      </c>
      <c r="AB17" s="275">
        <v>1084.9527585999999</v>
      </c>
      <c r="AC17" s="275">
        <v>920.64555146999999</v>
      </c>
      <c r="AD17" s="275">
        <v>538.75575999</v>
      </c>
      <c r="AE17" s="275">
        <v>232.71075823000001</v>
      </c>
      <c r="AF17" s="275">
        <v>52.636056824000001</v>
      </c>
      <c r="AG17" s="275">
        <v>6.2298833512999998</v>
      </c>
      <c r="AH17" s="275">
        <v>19.468237718000001</v>
      </c>
      <c r="AI17" s="275">
        <v>107.02928562</v>
      </c>
      <c r="AJ17" s="275">
        <v>411.90045512</v>
      </c>
      <c r="AK17" s="275">
        <v>698.92471839999996</v>
      </c>
      <c r="AL17" s="275">
        <v>994.40167022000003</v>
      </c>
      <c r="AM17" s="275">
        <v>1219.2595084</v>
      </c>
      <c r="AN17" s="275">
        <v>1077.3255686</v>
      </c>
      <c r="AO17" s="275">
        <v>904.18655493000006</v>
      </c>
      <c r="AP17" s="275">
        <v>547.20132103000003</v>
      </c>
      <c r="AQ17" s="275">
        <v>230.17760254999999</v>
      </c>
      <c r="AR17" s="275">
        <v>53.286045614999999</v>
      </c>
      <c r="AS17" s="275">
        <v>6.4344950265999996</v>
      </c>
      <c r="AT17" s="275">
        <v>17.175737829999999</v>
      </c>
      <c r="AU17" s="275">
        <v>98.680617166000005</v>
      </c>
      <c r="AV17" s="275">
        <v>404.55589749000001</v>
      </c>
      <c r="AW17" s="275">
        <v>707.86140479999995</v>
      </c>
      <c r="AX17" s="275">
        <v>1012.570909</v>
      </c>
      <c r="AY17" s="275">
        <v>1212.1890456000001</v>
      </c>
      <c r="AZ17" s="275">
        <v>1047.6082506</v>
      </c>
      <c r="BA17" s="275">
        <v>911.61445814000001</v>
      </c>
      <c r="BB17" s="275">
        <v>527.19084826999995</v>
      </c>
      <c r="BC17" s="275">
        <v>237.53388508</v>
      </c>
      <c r="BD17" s="275">
        <v>52.826173916000002</v>
      </c>
      <c r="BE17" s="275">
        <v>6.2224286489000002</v>
      </c>
      <c r="BF17" s="275">
        <v>17.974784760999999</v>
      </c>
      <c r="BG17" s="275">
        <v>95.073330928000004</v>
      </c>
      <c r="BH17" s="275">
        <v>399.73247598</v>
      </c>
      <c r="BI17" s="275">
        <v>703.39551532999997</v>
      </c>
      <c r="BJ17" s="338">
        <v>1017.444</v>
      </c>
      <c r="BK17" s="338">
        <v>1223.8109999999999</v>
      </c>
      <c r="BL17" s="338">
        <v>1032.136</v>
      </c>
      <c r="BM17" s="338">
        <v>909.41020000000003</v>
      </c>
      <c r="BN17" s="338">
        <v>543.05849999999998</v>
      </c>
      <c r="BO17" s="338">
        <v>221.01300000000001</v>
      </c>
      <c r="BP17" s="338">
        <v>56.046250000000001</v>
      </c>
      <c r="BQ17" s="338">
        <v>6.037846</v>
      </c>
      <c r="BR17" s="338">
        <v>14.72306</v>
      </c>
      <c r="BS17" s="338">
        <v>90.377300000000005</v>
      </c>
      <c r="BT17" s="338">
        <v>395.82549999999998</v>
      </c>
      <c r="BU17" s="338">
        <v>711.05110000000002</v>
      </c>
      <c r="BV17" s="338">
        <v>1019.915</v>
      </c>
    </row>
    <row r="18" spans="1:74" ht="11.1" customHeight="1" x14ac:dyDescent="0.2">
      <c r="A18" s="9" t="s">
        <v>147</v>
      </c>
      <c r="B18" s="212" t="s">
        <v>600</v>
      </c>
      <c r="C18" s="275">
        <v>1128.1320571000001</v>
      </c>
      <c r="D18" s="275">
        <v>976.29106307999996</v>
      </c>
      <c r="E18" s="275">
        <v>801.70035041000006</v>
      </c>
      <c r="F18" s="275">
        <v>446.62898603000002</v>
      </c>
      <c r="G18" s="275">
        <v>189.99161369000001</v>
      </c>
      <c r="H18" s="275">
        <v>23.298732728000001</v>
      </c>
      <c r="I18" s="275">
        <v>4.0280858754000004</v>
      </c>
      <c r="J18" s="275">
        <v>10.115559789000001</v>
      </c>
      <c r="K18" s="275">
        <v>73.962737997000005</v>
      </c>
      <c r="L18" s="275">
        <v>359.45240461999998</v>
      </c>
      <c r="M18" s="275">
        <v>646.63038611000002</v>
      </c>
      <c r="N18" s="275">
        <v>977.33634197000003</v>
      </c>
      <c r="O18" s="275">
        <v>1122.134069</v>
      </c>
      <c r="P18" s="275">
        <v>986.66897573999995</v>
      </c>
      <c r="Q18" s="275">
        <v>827.23194039999998</v>
      </c>
      <c r="R18" s="275">
        <v>450.17968818999998</v>
      </c>
      <c r="S18" s="275">
        <v>195.49354506</v>
      </c>
      <c r="T18" s="275">
        <v>20.952498099</v>
      </c>
      <c r="U18" s="275">
        <v>3.9321460691999999</v>
      </c>
      <c r="V18" s="275">
        <v>10.516263214</v>
      </c>
      <c r="W18" s="275">
        <v>75.351909612</v>
      </c>
      <c r="X18" s="275">
        <v>350.47254531999999</v>
      </c>
      <c r="Y18" s="275">
        <v>659.40182451999999</v>
      </c>
      <c r="Z18" s="275">
        <v>966.63890795999998</v>
      </c>
      <c r="AA18" s="275">
        <v>1129.0488345000001</v>
      </c>
      <c r="AB18" s="275">
        <v>1023.3284484</v>
      </c>
      <c r="AC18" s="275">
        <v>831.06335023999998</v>
      </c>
      <c r="AD18" s="275">
        <v>454.64432060000001</v>
      </c>
      <c r="AE18" s="275">
        <v>173.20203046</v>
      </c>
      <c r="AF18" s="275">
        <v>23.340780715000001</v>
      </c>
      <c r="AG18" s="275">
        <v>4.2935352489999996</v>
      </c>
      <c r="AH18" s="275">
        <v>11.157452521</v>
      </c>
      <c r="AI18" s="275">
        <v>74.356034629999996</v>
      </c>
      <c r="AJ18" s="275">
        <v>355.60154555000003</v>
      </c>
      <c r="AK18" s="275">
        <v>652.24171124999998</v>
      </c>
      <c r="AL18" s="275">
        <v>919.35183429000006</v>
      </c>
      <c r="AM18" s="275">
        <v>1150.9325114000001</v>
      </c>
      <c r="AN18" s="275">
        <v>1018.5670395</v>
      </c>
      <c r="AO18" s="275">
        <v>813.35797080999998</v>
      </c>
      <c r="AP18" s="275">
        <v>463.95664238000001</v>
      </c>
      <c r="AQ18" s="275">
        <v>174.05961576000001</v>
      </c>
      <c r="AR18" s="275">
        <v>22.864811930999998</v>
      </c>
      <c r="AS18" s="275">
        <v>4.2934509027000001</v>
      </c>
      <c r="AT18" s="275">
        <v>10.402099396000001</v>
      </c>
      <c r="AU18" s="275">
        <v>66.275773153000003</v>
      </c>
      <c r="AV18" s="275">
        <v>345.08202325000002</v>
      </c>
      <c r="AW18" s="275">
        <v>658.73480305999999</v>
      </c>
      <c r="AX18" s="275">
        <v>937.08947833000002</v>
      </c>
      <c r="AY18" s="275">
        <v>1148.3799732</v>
      </c>
      <c r="AZ18" s="275">
        <v>979.77999939999995</v>
      </c>
      <c r="BA18" s="275">
        <v>818.88033368000004</v>
      </c>
      <c r="BB18" s="275">
        <v>441.33540068000002</v>
      </c>
      <c r="BC18" s="275">
        <v>180.93049644000001</v>
      </c>
      <c r="BD18" s="275">
        <v>23.561519075</v>
      </c>
      <c r="BE18" s="275">
        <v>3.7602869907000001</v>
      </c>
      <c r="BF18" s="275">
        <v>11.492480882000001</v>
      </c>
      <c r="BG18" s="275">
        <v>66.023950998999993</v>
      </c>
      <c r="BH18" s="275">
        <v>346.85781943000001</v>
      </c>
      <c r="BI18" s="275">
        <v>656.65431709999996</v>
      </c>
      <c r="BJ18" s="338">
        <v>945.14779999999996</v>
      </c>
      <c r="BK18" s="338">
        <v>1165.2560000000001</v>
      </c>
      <c r="BL18" s="338">
        <v>964.83500000000004</v>
      </c>
      <c r="BM18" s="338">
        <v>825.26440000000002</v>
      </c>
      <c r="BN18" s="338">
        <v>462.56950000000001</v>
      </c>
      <c r="BO18" s="338">
        <v>162.28540000000001</v>
      </c>
      <c r="BP18" s="338">
        <v>25.360910000000001</v>
      </c>
      <c r="BQ18" s="338">
        <v>3.5553219999999999</v>
      </c>
      <c r="BR18" s="338">
        <v>9.4410340000000001</v>
      </c>
      <c r="BS18" s="338">
        <v>62.656869999999998</v>
      </c>
      <c r="BT18" s="338">
        <v>338.09820000000002</v>
      </c>
      <c r="BU18" s="338">
        <v>662.30709999999999</v>
      </c>
      <c r="BV18" s="338">
        <v>947.04949999999997</v>
      </c>
    </row>
    <row r="19" spans="1:74" ht="11.1" customHeight="1" x14ac:dyDescent="0.2">
      <c r="A19" s="9" t="s">
        <v>148</v>
      </c>
      <c r="B19" s="212" t="s">
        <v>568</v>
      </c>
      <c r="C19" s="275">
        <v>1235.2366583</v>
      </c>
      <c r="D19" s="275">
        <v>1070.6618513999999</v>
      </c>
      <c r="E19" s="275">
        <v>811.45174757999996</v>
      </c>
      <c r="F19" s="275">
        <v>453.34223522000002</v>
      </c>
      <c r="G19" s="275">
        <v>204.54880062999999</v>
      </c>
      <c r="H19" s="275">
        <v>32.845979081000003</v>
      </c>
      <c r="I19" s="275">
        <v>8.5283510790000001</v>
      </c>
      <c r="J19" s="275">
        <v>19.538587576000001</v>
      </c>
      <c r="K19" s="275">
        <v>91.752612772999996</v>
      </c>
      <c r="L19" s="275">
        <v>400.83968099999998</v>
      </c>
      <c r="M19" s="275">
        <v>714.96621712000001</v>
      </c>
      <c r="N19" s="275">
        <v>1127.9265596</v>
      </c>
      <c r="O19" s="275">
        <v>1248.7139139999999</v>
      </c>
      <c r="P19" s="275">
        <v>1097.4107346000001</v>
      </c>
      <c r="Q19" s="275">
        <v>846.53239235000001</v>
      </c>
      <c r="R19" s="275">
        <v>458.46373983000001</v>
      </c>
      <c r="S19" s="275">
        <v>206.5420239</v>
      </c>
      <c r="T19" s="275">
        <v>29.831509513</v>
      </c>
      <c r="U19" s="275">
        <v>9.9536200274999995</v>
      </c>
      <c r="V19" s="275">
        <v>16.062162140000002</v>
      </c>
      <c r="W19" s="275">
        <v>97.271743646999994</v>
      </c>
      <c r="X19" s="275">
        <v>404.00932662000002</v>
      </c>
      <c r="Y19" s="275">
        <v>742.59823421999999</v>
      </c>
      <c r="Z19" s="275">
        <v>1115.8628229999999</v>
      </c>
      <c r="AA19" s="275">
        <v>1258.4093617999999</v>
      </c>
      <c r="AB19" s="275">
        <v>1143.2454112999999</v>
      </c>
      <c r="AC19" s="275">
        <v>845.16296089000002</v>
      </c>
      <c r="AD19" s="275">
        <v>462.98264861000001</v>
      </c>
      <c r="AE19" s="275">
        <v>193.29265194000001</v>
      </c>
      <c r="AF19" s="275">
        <v>33.244655921000003</v>
      </c>
      <c r="AG19" s="275">
        <v>10.882512489</v>
      </c>
      <c r="AH19" s="275">
        <v>17.593990714</v>
      </c>
      <c r="AI19" s="275">
        <v>96.771875640000005</v>
      </c>
      <c r="AJ19" s="275">
        <v>404.52155003000001</v>
      </c>
      <c r="AK19" s="275">
        <v>734.02134231000002</v>
      </c>
      <c r="AL19" s="275">
        <v>1067.3741553</v>
      </c>
      <c r="AM19" s="275">
        <v>1291.3297843</v>
      </c>
      <c r="AN19" s="275">
        <v>1136.2091278</v>
      </c>
      <c r="AO19" s="275">
        <v>827.04401365000001</v>
      </c>
      <c r="AP19" s="275">
        <v>476.62880992999999</v>
      </c>
      <c r="AQ19" s="275">
        <v>193.02104159000001</v>
      </c>
      <c r="AR19" s="275">
        <v>31.187630063</v>
      </c>
      <c r="AS19" s="275">
        <v>11.023758809</v>
      </c>
      <c r="AT19" s="275">
        <v>16.817578483999998</v>
      </c>
      <c r="AU19" s="275">
        <v>86.097098122999995</v>
      </c>
      <c r="AV19" s="275">
        <v>382.69774877999998</v>
      </c>
      <c r="AW19" s="275">
        <v>724.67652176000001</v>
      </c>
      <c r="AX19" s="275">
        <v>1090.224369</v>
      </c>
      <c r="AY19" s="275">
        <v>1287.6723665</v>
      </c>
      <c r="AZ19" s="275">
        <v>1081.9207223000001</v>
      </c>
      <c r="BA19" s="275">
        <v>839.20697070999995</v>
      </c>
      <c r="BB19" s="275">
        <v>457.34002177000002</v>
      </c>
      <c r="BC19" s="275">
        <v>203.40095481</v>
      </c>
      <c r="BD19" s="275">
        <v>31.642726477</v>
      </c>
      <c r="BE19" s="275">
        <v>10.511526963</v>
      </c>
      <c r="BF19" s="275">
        <v>19.419264977000001</v>
      </c>
      <c r="BG19" s="275">
        <v>86.572731865999998</v>
      </c>
      <c r="BH19" s="275">
        <v>388.57027550999999</v>
      </c>
      <c r="BI19" s="275">
        <v>725.54454842999996</v>
      </c>
      <c r="BJ19" s="338">
        <v>1096.5609999999999</v>
      </c>
      <c r="BK19" s="338">
        <v>1295.6679999999999</v>
      </c>
      <c r="BL19" s="338">
        <v>1064.165</v>
      </c>
      <c r="BM19" s="338">
        <v>835.93430000000001</v>
      </c>
      <c r="BN19" s="338">
        <v>483.26979999999998</v>
      </c>
      <c r="BO19" s="338">
        <v>182.8192</v>
      </c>
      <c r="BP19" s="338">
        <v>31.190750000000001</v>
      </c>
      <c r="BQ19" s="338">
        <v>10.14667</v>
      </c>
      <c r="BR19" s="338">
        <v>17.845130000000001</v>
      </c>
      <c r="BS19" s="338">
        <v>83.838859999999997</v>
      </c>
      <c r="BT19" s="338">
        <v>386.7423</v>
      </c>
      <c r="BU19" s="338">
        <v>735.2713</v>
      </c>
      <c r="BV19" s="338">
        <v>1085.6849999999999</v>
      </c>
    </row>
    <row r="20" spans="1:74" ht="11.1" customHeight="1" x14ac:dyDescent="0.2">
      <c r="A20" s="9" t="s">
        <v>149</v>
      </c>
      <c r="B20" s="212" t="s">
        <v>569</v>
      </c>
      <c r="C20" s="275">
        <v>1312.2605702000001</v>
      </c>
      <c r="D20" s="275">
        <v>1097.1484616</v>
      </c>
      <c r="E20" s="275">
        <v>800.64056985000002</v>
      </c>
      <c r="F20" s="275">
        <v>442.89451045999999</v>
      </c>
      <c r="G20" s="275">
        <v>200.52622030000001</v>
      </c>
      <c r="H20" s="275">
        <v>42.348207602999999</v>
      </c>
      <c r="I20" s="275">
        <v>12.473445823</v>
      </c>
      <c r="J20" s="275">
        <v>25.713906927</v>
      </c>
      <c r="K20" s="275">
        <v>110.78848065</v>
      </c>
      <c r="L20" s="275">
        <v>417.25329411000001</v>
      </c>
      <c r="M20" s="275">
        <v>750.72441966999997</v>
      </c>
      <c r="N20" s="275">
        <v>1236.9397355999999</v>
      </c>
      <c r="O20" s="275">
        <v>1320.7415229000001</v>
      </c>
      <c r="P20" s="275">
        <v>1121.6252795</v>
      </c>
      <c r="Q20" s="275">
        <v>830.68731163999996</v>
      </c>
      <c r="R20" s="275">
        <v>452.37062159999999</v>
      </c>
      <c r="S20" s="275">
        <v>199.80640195000001</v>
      </c>
      <c r="T20" s="275">
        <v>38.875250356999999</v>
      </c>
      <c r="U20" s="275">
        <v>12.978642839000001</v>
      </c>
      <c r="V20" s="275">
        <v>20.902843489999999</v>
      </c>
      <c r="W20" s="275">
        <v>115.97361084000001</v>
      </c>
      <c r="X20" s="275">
        <v>418.42352665999999</v>
      </c>
      <c r="Y20" s="275">
        <v>782.09270576999995</v>
      </c>
      <c r="Z20" s="275">
        <v>1232.6596109</v>
      </c>
      <c r="AA20" s="275">
        <v>1313.2289059</v>
      </c>
      <c r="AB20" s="275">
        <v>1160.6063852</v>
      </c>
      <c r="AC20" s="275">
        <v>824.37179131000005</v>
      </c>
      <c r="AD20" s="275">
        <v>455.22070445000003</v>
      </c>
      <c r="AE20" s="275">
        <v>197.37551218999999</v>
      </c>
      <c r="AF20" s="275">
        <v>40.486341615999997</v>
      </c>
      <c r="AG20" s="275">
        <v>13.518988424</v>
      </c>
      <c r="AH20" s="275">
        <v>22.059522296000001</v>
      </c>
      <c r="AI20" s="275">
        <v>114.65229309</v>
      </c>
      <c r="AJ20" s="275">
        <v>416.64650254999998</v>
      </c>
      <c r="AK20" s="275">
        <v>774.99054544000001</v>
      </c>
      <c r="AL20" s="275">
        <v>1201.4222844000001</v>
      </c>
      <c r="AM20" s="275">
        <v>1348.679711</v>
      </c>
      <c r="AN20" s="275">
        <v>1145.8335322999999</v>
      </c>
      <c r="AO20" s="275">
        <v>807.97275740999999</v>
      </c>
      <c r="AP20" s="275">
        <v>466.62911402999998</v>
      </c>
      <c r="AQ20" s="275">
        <v>200.46632568999999</v>
      </c>
      <c r="AR20" s="275">
        <v>39.869635178999999</v>
      </c>
      <c r="AS20" s="275">
        <v>14.336571768000001</v>
      </c>
      <c r="AT20" s="275">
        <v>22.209484299</v>
      </c>
      <c r="AU20" s="275">
        <v>105.17628805</v>
      </c>
      <c r="AV20" s="275">
        <v>397.36221054999999</v>
      </c>
      <c r="AW20" s="275">
        <v>757.47248157000001</v>
      </c>
      <c r="AX20" s="275">
        <v>1224.9630428999999</v>
      </c>
      <c r="AY20" s="275">
        <v>1342.0447815</v>
      </c>
      <c r="AZ20" s="275">
        <v>1101.5517169</v>
      </c>
      <c r="BA20" s="275">
        <v>820.43651949000002</v>
      </c>
      <c r="BB20" s="275">
        <v>454.61778937000003</v>
      </c>
      <c r="BC20" s="275">
        <v>209.88827620000001</v>
      </c>
      <c r="BD20" s="275">
        <v>40.58978544</v>
      </c>
      <c r="BE20" s="275">
        <v>14.505702554999999</v>
      </c>
      <c r="BF20" s="275">
        <v>25.399222705</v>
      </c>
      <c r="BG20" s="275">
        <v>103.77523415</v>
      </c>
      <c r="BH20" s="275">
        <v>402.85895857000003</v>
      </c>
      <c r="BI20" s="275">
        <v>759.77052157000003</v>
      </c>
      <c r="BJ20" s="338">
        <v>1216.971</v>
      </c>
      <c r="BK20" s="338">
        <v>1342.4549999999999</v>
      </c>
      <c r="BL20" s="338">
        <v>1098.2059999999999</v>
      </c>
      <c r="BM20" s="338">
        <v>814.48289999999997</v>
      </c>
      <c r="BN20" s="338">
        <v>471.35520000000002</v>
      </c>
      <c r="BO20" s="338">
        <v>193.1473</v>
      </c>
      <c r="BP20" s="338">
        <v>37.836489999999998</v>
      </c>
      <c r="BQ20" s="338">
        <v>14.325699999999999</v>
      </c>
      <c r="BR20" s="338">
        <v>24.703199999999999</v>
      </c>
      <c r="BS20" s="338">
        <v>100.7479</v>
      </c>
      <c r="BT20" s="338">
        <v>409.98750000000001</v>
      </c>
      <c r="BU20" s="338">
        <v>777.31269999999995</v>
      </c>
      <c r="BV20" s="338">
        <v>1201.144</v>
      </c>
    </row>
    <row r="21" spans="1:74" ht="11.1" customHeight="1" x14ac:dyDescent="0.2">
      <c r="A21" s="9" t="s">
        <v>150</v>
      </c>
      <c r="B21" s="212" t="s">
        <v>601</v>
      </c>
      <c r="C21" s="275">
        <v>599.65754675000005</v>
      </c>
      <c r="D21" s="275">
        <v>506.56215630999998</v>
      </c>
      <c r="E21" s="275">
        <v>355.98970300000002</v>
      </c>
      <c r="F21" s="275">
        <v>145.59942418</v>
      </c>
      <c r="G21" s="275">
        <v>45.854448763000001</v>
      </c>
      <c r="H21" s="275">
        <v>1.6927387549999999</v>
      </c>
      <c r="I21" s="275">
        <v>0.25244129173000002</v>
      </c>
      <c r="J21" s="275">
        <v>0.35851467293</v>
      </c>
      <c r="K21" s="275">
        <v>13.238987613999999</v>
      </c>
      <c r="L21" s="275">
        <v>137.80180626000001</v>
      </c>
      <c r="M21" s="275">
        <v>336.74202335000001</v>
      </c>
      <c r="N21" s="275">
        <v>528.80570261000003</v>
      </c>
      <c r="O21" s="275">
        <v>606.47595129000001</v>
      </c>
      <c r="P21" s="275">
        <v>501.76994566000002</v>
      </c>
      <c r="Q21" s="275">
        <v>370.16971290999999</v>
      </c>
      <c r="R21" s="275">
        <v>145.15883296000001</v>
      </c>
      <c r="S21" s="275">
        <v>48.059649311999998</v>
      </c>
      <c r="T21" s="275">
        <v>1.492175459</v>
      </c>
      <c r="U21" s="275">
        <v>0.30128942927000002</v>
      </c>
      <c r="V21" s="275">
        <v>0.39897235458000002</v>
      </c>
      <c r="W21" s="275">
        <v>13.079230917</v>
      </c>
      <c r="X21" s="275">
        <v>137.22003092</v>
      </c>
      <c r="Y21" s="275">
        <v>352.86389111</v>
      </c>
      <c r="Z21" s="275">
        <v>519.86886707999997</v>
      </c>
      <c r="AA21" s="275">
        <v>614.71188380000001</v>
      </c>
      <c r="AB21" s="275">
        <v>521.56217924999999</v>
      </c>
      <c r="AC21" s="275">
        <v>362.23937216000002</v>
      </c>
      <c r="AD21" s="275">
        <v>141.09590743000001</v>
      </c>
      <c r="AE21" s="275">
        <v>41.565661419999998</v>
      </c>
      <c r="AF21" s="275">
        <v>1.4045045491000001</v>
      </c>
      <c r="AG21" s="275">
        <v>0.30385634493000002</v>
      </c>
      <c r="AH21" s="275">
        <v>0.43502286639999999</v>
      </c>
      <c r="AI21" s="275">
        <v>13.410977215000001</v>
      </c>
      <c r="AJ21" s="275">
        <v>139.83445040999999</v>
      </c>
      <c r="AK21" s="275">
        <v>347.21597688000003</v>
      </c>
      <c r="AL21" s="275">
        <v>484.88874349999998</v>
      </c>
      <c r="AM21" s="275">
        <v>633.56161239000005</v>
      </c>
      <c r="AN21" s="275">
        <v>518.05539304000001</v>
      </c>
      <c r="AO21" s="275">
        <v>350.31560888000001</v>
      </c>
      <c r="AP21" s="275">
        <v>145.79183508</v>
      </c>
      <c r="AQ21" s="275">
        <v>40.959149254000003</v>
      </c>
      <c r="AR21" s="275">
        <v>1.2265008618</v>
      </c>
      <c r="AS21" s="275">
        <v>0.30032067565999998</v>
      </c>
      <c r="AT21" s="275">
        <v>0.43183338731999998</v>
      </c>
      <c r="AU21" s="275">
        <v>10.921448051</v>
      </c>
      <c r="AV21" s="275">
        <v>131.27189271</v>
      </c>
      <c r="AW21" s="275">
        <v>344.41604347999998</v>
      </c>
      <c r="AX21" s="275">
        <v>490.00633302</v>
      </c>
      <c r="AY21" s="275">
        <v>629.60474448000002</v>
      </c>
      <c r="AZ21" s="275">
        <v>490.83271752000002</v>
      </c>
      <c r="BA21" s="275">
        <v>355.40448612</v>
      </c>
      <c r="BB21" s="275">
        <v>133.67556607</v>
      </c>
      <c r="BC21" s="275">
        <v>41.519664650999999</v>
      </c>
      <c r="BD21" s="275">
        <v>1.3357933745999999</v>
      </c>
      <c r="BE21" s="275">
        <v>0.24520307877</v>
      </c>
      <c r="BF21" s="275">
        <v>0.48776166847000002</v>
      </c>
      <c r="BG21" s="275">
        <v>11.676792922000001</v>
      </c>
      <c r="BH21" s="275">
        <v>133.42103786000001</v>
      </c>
      <c r="BI21" s="275">
        <v>341.57838017</v>
      </c>
      <c r="BJ21" s="338">
        <v>498.46749999999997</v>
      </c>
      <c r="BK21" s="338">
        <v>638.55820000000006</v>
      </c>
      <c r="BL21" s="338">
        <v>477.67610000000002</v>
      </c>
      <c r="BM21" s="338">
        <v>363.5104</v>
      </c>
      <c r="BN21" s="338">
        <v>139.23929999999999</v>
      </c>
      <c r="BO21" s="338">
        <v>35.939369999999997</v>
      </c>
      <c r="BP21" s="338">
        <v>1.337162</v>
      </c>
      <c r="BQ21" s="338">
        <v>0.22170129999999999</v>
      </c>
      <c r="BR21" s="338">
        <v>0.40366239999999998</v>
      </c>
      <c r="BS21" s="338">
        <v>10.766730000000001</v>
      </c>
      <c r="BT21" s="338">
        <v>125.9139</v>
      </c>
      <c r="BU21" s="338">
        <v>338.43490000000003</v>
      </c>
      <c r="BV21" s="338">
        <v>504.9837</v>
      </c>
    </row>
    <row r="22" spans="1:74" ht="11.1" customHeight="1" x14ac:dyDescent="0.2">
      <c r="A22" s="9" t="s">
        <v>151</v>
      </c>
      <c r="B22" s="212" t="s">
        <v>571</v>
      </c>
      <c r="C22" s="275">
        <v>756.64283006000005</v>
      </c>
      <c r="D22" s="275">
        <v>633.32191650000004</v>
      </c>
      <c r="E22" s="275">
        <v>420.39575645999997</v>
      </c>
      <c r="F22" s="275">
        <v>180.76700703</v>
      </c>
      <c r="G22" s="275">
        <v>54.661625211</v>
      </c>
      <c r="H22" s="275">
        <v>1.3251082566000001</v>
      </c>
      <c r="I22" s="275">
        <v>0.16477661075</v>
      </c>
      <c r="J22" s="275">
        <v>0.40952749785999998</v>
      </c>
      <c r="K22" s="275">
        <v>18.764704944000002</v>
      </c>
      <c r="L22" s="275">
        <v>190.11442120999999</v>
      </c>
      <c r="M22" s="275">
        <v>443.08064014000001</v>
      </c>
      <c r="N22" s="275">
        <v>703.52550308000002</v>
      </c>
      <c r="O22" s="275">
        <v>776.90562125999998</v>
      </c>
      <c r="P22" s="275">
        <v>635.63788407000004</v>
      </c>
      <c r="Q22" s="275">
        <v>441.06864371</v>
      </c>
      <c r="R22" s="275">
        <v>177.79884081</v>
      </c>
      <c r="S22" s="275">
        <v>57.164709015</v>
      </c>
      <c r="T22" s="275">
        <v>1.1381253341999999</v>
      </c>
      <c r="U22" s="275">
        <v>0.23522143207000001</v>
      </c>
      <c r="V22" s="275">
        <v>4.7079180243E-2</v>
      </c>
      <c r="W22" s="275">
        <v>18.511498884000002</v>
      </c>
      <c r="X22" s="275">
        <v>194.93483673</v>
      </c>
      <c r="Y22" s="275">
        <v>472.67683288000001</v>
      </c>
      <c r="Z22" s="275">
        <v>691.21145232000003</v>
      </c>
      <c r="AA22" s="275">
        <v>795.95530951000001</v>
      </c>
      <c r="AB22" s="275">
        <v>669.01869936000003</v>
      </c>
      <c r="AC22" s="275">
        <v>433.75724302999998</v>
      </c>
      <c r="AD22" s="275">
        <v>172.73629844000001</v>
      </c>
      <c r="AE22" s="275">
        <v>51.390752755999998</v>
      </c>
      <c r="AF22" s="275">
        <v>1.1848045826</v>
      </c>
      <c r="AG22" s="275">
        <v>0.23522143207000001</v>
      </c>
      <c r="AH22" s="275">
        <v>0.16434656776000001</v>
      </c>
      <c r="AI22" s="275">
        <v>19.037613672999999</v>
      </c>
      <c r="AJ22" s="275">
        <v>193.76204494000001</v>
      </c>
      <c r="AK22" s="275">
        <v>464.84708310000002</v>
      </c>
      <c r="AL22" s="275">
        <v>649.3254819</v>
      </c>
      <c r="AM22" s="275">
        <v>824.17397287999995</v>
      </c>
      <c r="AN22" s="275">
        <v>659.00285187999998</v>
      </c>
      <c r="AO22" s="275">
        <v>422.51158455000001</v>
      </c>
      <c r="AP22" s="275">
        <v>179.05307135000001</v>
      </c>
      <c r="AQ22" s="275">
        <v>51.225267594999998</v>
      </c>
      <c r="AR22" s="275">
        <v>0.82209270920999999</v>
      </c>
      <c r="AS22" s="275">
        <v>0.23522143207000001</v>
      </c>
      <c r="AT22" s="275">
        <v>0.16434656776000001</v>
      </c>
      <c r="AU22" s="275">
        <v>15.398982874</v>
      </c>
      <c r="AV22" s="275">
        <v>178.43443088000001</v>
      </c>
      <c r="AW22" s="275">
        <v>453.54861597000001</v>
      </c>
      <c r="AX22" s="275">
        <v>655.00923470999999</v>
      </c>
      <c r="AY22" s="275">
        <v>810.80163775000005</v>
      </c>
      <c r="AZ22" s="275">
        <v>624.75443475999998</v>
      </c>
      <c r="BA22" s="275">
        <v>432.69426714000002</v>
      </c>
      <c r="BB22" s="275">
        <v>162.75248342</v>
      </c>
      <c r="BC22" s="275">
        <v>53.448302988000002</v>
      </c>
      <c r="BD22" s="275">
        <v>1.1265722058000001</v>
      </c>
      <c r="BE22" s="275">
        <v>0.23522143207000001</v>
      </c>
      <c r="BF22" s="275">
        <v>0.23455153915999999</v>
      </c>
      <c r="BG22" s="275">
        <v>17.188961221</v>
      </c>
      <c r="BH22" s="275">
        <v>182.1499847</v>
      </c>
      <c r="BI22" s="275">
        <v>449.26496937000002</v>
      </c>
      <c r="BJ22" s="338">
        <v>670.00049999999999</v>
      </c>
      <c r="BK22" s="338">
        <v>821.09209999999996</v>
      </c>
      <c r="BL22" s="338">
        <v>606.72969999999998</v>
      </c>
      <c r="BM22" s="338">
        <v>434.23250000000002</v>
      </c>
      <c r="BN22" s="338">
        <v>173.79409999999999</v>
      </c>
      <c r="BO22" s="338">
        <v>46.901220000000002</v>
      </c>
      <c r="BP22" s="338">
        <v>1.0558810000000001</v>
      </c>
      <c r="BQ22" s="338">
        <v>0.2352214</v>
      </c>
      <c r="BR22" s="338">
        <v>0.2345515</v>
      </c>
      <c r="BS22" s="338">
        <v>16.29167</v>
      </c>
      <c r="BT22" s="338">
        <v>175.5598</v>
      </c>
      <c r="BU22" s="338">
        <v>449.2242</v>
      </c>
      <c r="BV22" s="338">
        <v>674.09559999999999</v>
      </c>
    </row>
    <row r="23" spans="1:74" ht="11.1" customHeight="1" x14ac:dyDescent="0.2">
      <c r="A23" s="9" t="s">
        <v>152</v>
      </c>
      <c r="B23" s="212" t="s">
        <v>572</v>
      </c>
      <c r="C23" s="275">
        <v>526.53841234000004</v>
      </c>
      <c r="D23" s="275">
        <v>408.90935027</v>
      </c>
      <c r="E23" s="275">
        <v>222.37435667</v>
      </c>
      <c r="F23" s="275">
        <v>76.268775649999995</v>
      </c>
      <c r="G23" s="275">
        <v>9.1518126809999991</v>
      </c>
      <c r="H23" s="275">
        <v>0.10538467833</v>
      </c>
      <c r="I23" s="275">
        <v>8.2734363365000001E-3</v>
      </c>
      <c r="J23" s="275">
        <v>0.19788337518999999</v>
      </c>
      <c r="K23" s="275">
        <v>4.7068989838000004</v>
      </c>
      <c r="L23" s="275">
        <v>68.828729941999995</v>
      </c>
      <c r="M23" s="275">
        <v>246.04221622</v>
      </c>
      <c r="N23" s="275">
        <v>512.57528006999996</v>
      </c>
      <c r="O23" s="275">
        <v>540.95038240999997</v>
      </c>
      <c r="P23" s="275">
        <v>407.83504692000002</v>
      </c>
      <c r="Q23" s="275">
        <v>240.0935403</v>
      </c>
      <c r="R23" s="275">
        <v>76.213922557999993</v>
      </c>
      <c r="S23" s="275">
        <v>9.7801259575999993</v>
      </c>
      <c r="T23" s="275">
        <v>7.5330696143000003E-2</v>
      </c>
      <c r="U23" s="275">
        <v>7.6980917954E-3</v>
      </c>
      <c r="V23" s="275">
        <v>9.2391851920999996E-2</v>
      </c>
      <c r="W23" s="275">
        <v>4.7183190705999998</v>
      </c>
      <c r="X23" s="275">
        <v>69.186263296000007</v>
      </c>
      <c r="Y23" s="275">
        <v>261.17758000999999</v>
      </c>
      <c r="Z23" s="275">
        <v>503.67858608</v>
      </c>
      <c r="AA23" s="275">
        <v>558.20192163000002</v>
      </c>
      <c r="AB23" s="275">
        <v>423.02330176999999</v>
      </c>
      <c r="AC23" s="275">
        <v>239.86451084999999</v>
      </c>
      <c r="AD23" s="275">
        <v>73.153970385999997</v>
      </c>
      <c r="AE23" s="275">
        <v>9.8111071948999999</v>
      </c>
      <c r="AF23" s="275">
        <v>6.7074002187000006E-2</v>
      </c>
      <c r="AG23" s="275">
        <v>7.6980917954E-3</v>
      </c>
      <c r="AH23" s="275">
        <v>0.13520710219000001</v>
      </c>
      <c r="AI23" s="275">
        <v>4.7616702998999996</v>
      </c>
      <c r="AJ23" s="275">
        <v>66.876720594999995</v>
      </c>
      <c r="AK23" s="275">
        <v>262.70629664000001</v>
      </c>
      <c r="AL23" s="275">
        <v>485.27429505999999</v>
      </c>
      <c r="AM23" s="275">
        <v>577.54916922999996</v>
      </c>
      <c r="AN23" s="275">
        <v>411.37440931999998</v>
      </c>
      <c r="AO23" s="275">
        <v>238.61848748</v>
      </c>
      <c r="AP23" s="275">
        <v>76.840996017999998</v>
      </c>
      <c r="AQ23" s="275">
        <v>11.104770922</v>
      </c>
      <c r="AR23" s="275">
        <v>5.0519238500000001E-2</v>
      </c>
      <c r="AS23" s="275">
        <v>7.6980917954E-3</v>
      </c>
      <c r="AT23" s="275">
        <v>0.14276205786999999</v>
      </c>
      <c r="AU23" s="275">
        <v>3.8899668651999999</v>
      </c>
      <c r="AV23" s="275">
        <v>62.165505363999998</v>
      </c>
      <c r="AW23" s="275">
        <v>254.12393376</v>
      </c>
      <c r="AX23" s="275">
        <v>482.97920239000001</v>
      </c>
      <c r="AY23" s="275">
        <v>555.68824228999995</v>
      </c>
      <c r="AZ23" s="275">
        <v>387.49144538000002</v>
      </c>
      <c r="BA23" s="275">
        <v>238.04503769999999</v>
      </c>
      <c r="BB23" s="275">
        <v>68.627722125999995</v>
      </c>
      <c r="BC23" s="275">
        <v>11.571537080000001</v>
      </c>
      <c r="BD23" s="275">
        <v>3.8680036208E-2</v>
      </c>
      <c r="BE23" s="275">
        <v>7.6980917954E-3</v>
      </c>
      <c r="BF23" s="275">
        <v>0.19247115580999999</v>
      </c>
      <c r="BG23" s="275">
        <v>3.9979566337999999</v>
      </c>
      <c r="BH23" s="275">
        <v>63.674865625999999</v>
      </c>
      <c r="BI23" s="275">
        <v>249.26570674999999</v>
      </c>
      <c r="BJ23" s="338">
        <v>487.84879999999998</v>
      </c>
      <c r="BK23" s="338">
        <v>564.28700000000003</v>
      </c>
      <c r="BL23" s="338">
        <v>386.86849999999998</v>
      </c>
      <c r="BM23" s="338">
        <v>231.9915</v>
      </c>
      <c r="BN23" s="338">
        <v>74.053650000000005</v>
      </c>
      <c r="BO23" s="338">
        <v>10.74469</v>
      </c>
      <c r="BP23" s="338">
        <v>3.05402E-2</v>
      </c>
      <c r="BQ23" s="338">
        <v>7.6980900000000003E-3</v>
      </c>
      <c r="BR23" s="338">
        <v>0.18368499999999999</v>
      </c>
      <c r="BS23" s="338">
        <v>3.3163659999999999</v>
      </c>
      <c r="BT23" s="338">
        <v>62.227930000000001</v>
      </c>
      <c r="BU23" s="338">
        <v>257.84030000000001</v>
      </c>
      <c r="BV23" s="338">
        <v>489.12779999999998</v>
      </c>
    </row>
    <row r="24" spans="1:74" ht="11.1" customHeight="1" x14ac:dyDescent="0.2">
      <c r="A24" s="9" t="s">
        <v>153</v>
      </c>
      <c r="B24" s="212" t="s">
        <v>573</v>
      </c>
      <c r="C24" s="275">
        <v>913.17013429999997</v>
      </c>
      <c r="D24" s="275">
        <v>760.56330108999998</v>
      </c>
      <c r="E24" s="275">
        <v>593.70439494000004</v>
      </c>
      <c r="F24" s="275">
        <v>417.83445424000001</v>
      </c>
      <c r="G24" s="275">
        <v>230.03303715000001</v>
      </c>
      <c r="H24" s="275">
        <v>80.689052254999993</v>
      </c>
      <c r="I24" s="275">
        <v>13.121050766</v>
      </c>
      <c r="J24" s="275">
        <v>25.674884532</v>
      </c>
      <c r="K24" s="275">
        <v>117.15259225</v>
      </c>
      <c r="L24" s="275">
        <v>357.43291331</v>
      </c>
      <c r="M24" s="275">
        <v>603.61413287000005</v>
      </c>
      <c r="N24" s="275">
        <v>926.55848088000005</v>
      </c>
      <c r="O24" s="275">
        <v>904.37354907999998</v>
      </c>
      <c r="P24" s="275">
        <v>749.36121942</v>
      </c>
      <c r="Q24" s="275">
        <v>605.14098320000005</v>
      </c>
      <c r="R24" s="275">
        <v>419.26519100000002</v>
      </c>
      <c r="S24" s="275">
        <v>230.91638356000001</v>
      </c>
      <c r="T24" s="275">
        <v>80.006215924000003</v>
      </c>
      <c r="U24" s="275">
        <v>12.009655849</v>
      </c>
      <c r="V24" s="275">
        <v>24.828341854000001</v>
      </c>
      <c r="W24" s="275">
        <v>113.56193929</v>
      </c>
      <c r="X24" s="275">
        <v>349.09432919</v>
      </c>
      <c r="Y24" s="275">
        <v>599.97428243000002</v>
      </c>
      <c r="Z24" s="275">
        <v>924.42130569999995</v>
      </c>
      <c r="AA24" s="275">
        <v>903.14718711</v>
      </c>
      <c r="AB24" s="275">
        <v>738.88430447999997</v>
      </c>
      <c r="AC24" s="275">
        <v>589.31111281000005</v>
      </c>
      <c r="AD24" s="275">
        <v>415.97898794999998</v>
      </c>
      <c r="AE24" s="275">
        <v>235.29732154999999</v>
      </c>
      <c r="AF24" s="275">
        <v>73.507594287000003</v>
      </c>
      <c r="AG24" s="275">
        <v>13.373008923</v>
      </c>
      <c r="AH24" s="275">
        <v>23.673042834</v>
      </c>
      <c r="AI24" s="275">
        <v>109.78392438</v>
      </c>
      <c r="AJ24" s="275">
        <v>341.58032493000002</v>
      </c>
      <c r="AK24" s="275">
        <v>610.48093408</v>
      </c>
      <c r="AL24" s="275">
        <v>928.49666268999999</v>
      </c>
      <c r="AM24" s="275">
        <v>913.83241204000001</v>
      </c>
      <c r="AN24" s="275">
        <v>727.21433967999997</v>
      </c>
      <c r="AO24" s="275">
        <v>575.02338457999997</v>
      </c>
      <c r="AP24" s="275">
        <v>417.86681463999997</v>
      </c>
      <c r="AQ24" s="275">
        <v>242.99906516999999</v>
      </c>
      <c r="AR24" s="275">
        <v>72.876211788000006</v>
      </c>
      <c r="AS24" s="275">
        <v>14.188106093</v>
      </c>
      <c r="AT24" s="275">
        <v>23.886968004</v>
      </c>
      <c r="AU24" s="275">
        <v>104.06218697</v>
      </c>
      <c r="AV24" s="275">
        <v>329.40434581</v>
      </c>
      <c r="AW24" s="275">
        <v>602.49412906999999</v>
      </c>
      <c r="AX24" s="275">
        <v>930.17717917000004</v>
      </c>
      <c r="AY24" s="275">
        <v>905.31067522000001</v>
      </c>
      <c r="AZ24" s="275">
        <v>718.08600434000004</v>
      </c>
      <c r="BA24" s="275">
        <v>571.10068736999995</v>
      </c>
      <c r="BB24" s="275">
        <v>418.26039857000001</v>
      </c>
      <c r="BC24" s="275">
        <v>246.58728945999999</v>
      </c>
      <c r="BD24" s="275">
        <v>72.250566040999999</v>
      </c>
      <c r="BE24" s="275">
        <v>14.415504212</v>
      </c>
      <c r="BF24" s="275">
        <v>24.974913025999999</v>
      </c>
      <c r="BG24" s="275">
        <v>104.73494783</v>
      </c>
      <c r="BH24" s="275">
        <v>332.25613126000002</v>
      </c>
      <c r="BI24" s="275">
        <v>596.41725816999997</v>
      </c>
      <c r="BJ24" s="338">
        <v>912.85619999999994</v>
      </c>
      <c r="BK24" s="338">
        <v>880.71720000000005</v>
      </c>
      <c r="BL24" s="338">
        <v>717.71429999999998</v>
      </c>
      <c r="BM24" s="338">
        <v>566.04759999999999</v>
      </c>
      <c r="BN24" s="338">
        <v>409.02</v>
      </c>
      <c r="BO24" s="338">
        <v>236.85409999999999</v>
      </c>
      <c r="BP24" s="338">
        <v>68.758470000000003</v>
      </c>
      <c r="BQ24" s="338">
        <v>14.083069999999999</v>
      </c>
      <c r="BR24" s="338">
        <v>24.848279999999999</v>
      </c>
      <c r="BS24" s="338">
        <v>100.1747</v>
      </c>
      <c r="BT24" s="338">
        <v>336.76179999999999</v>
      </c>
      <c r="BU24" s="338">
        <v>607.00220000000002</v>
      </c>
      <c r="BV24" s="338">
        <v>908.64660000000003</v>
      </c>
    </row>
    <row r="25" spans="1:74" ht="11.1" customHeight="1" x14ac:dyDescent="0.2">
      <c r="A25" s="9" t="s">
        <v>154</v>
      </c>
      <c r="B25" s="212" t="s">
        <v>574</v>
      </c>
      <c r="C25" s="275">
        <v>592.53845687</v>
      </c>
      <c r="D25" s="275">
        <v>507.49166672000001</v>
      </c>
      <c r="E25" s="275">
        <v>454.63914886999999</v>
      </c>
      <c r="F25" s="275">
        <v>347.66121597</v>
      </c>
      <c r="G25" s="275">
        <v>194.98008168999999</v>
      </c>
      <c r="H25" s="275">
        <v>82.809525059999999</v>
      </c>
      <c r="I25" s="275">
        <v>17.720242263999999</v>
      </c>
      <c r="J25" s="275">
        <v>19.055550762999999</v>
      </c>
      <c r="K25" s="275">
        <v>59.041873391000003</v>
      </c>
      <c r="L25" s="275">
        <v>218.59496958</v>
      </c>
      <c r="M25" s="275">
        <v>408.28348363999999</v>
      </c>
      <c r="N25" s="275">
        <v>609.31430575000002</v>
      </c>
      <c r="O25" s="275">
        <v>574.89752131</v>
      </c>
      <c r="P25" s="275">
        <v>498.96530874000001</v>
      </c>
      <c r="Q25" s="275">
        <v>460.9002448</v>
      </c>
      <c r="R25" s="275">
        <v>347.88838211000001</v>
      </c>
      <c r="S25" s="275">
        <v>191.40172702000001</v>
      </c>
      <c r="T25" s="275">
        <v>82.609862121999996</v>
      </c>
      <c r="U25" s="275">
        <v>17.643319487999999</v>
      </c>
      <c r="V25" s="275">
        <v>19.074562768</v>
      </c>
      <c r="W25" s="275">
        <v>55.832855827000003</v>
      </c>
      <c r="X25" s="275">
        <v>206.79611317000001</v>
      </c>
      <c r="Y25" s="275">
        <v>394.92902364000003</v>
      </c>
      <c r="Z25" s="275">
        <v>603.86985575000006</v>
      </c>
      <c r="AA25" s="275">
        <v>563.75376485000004</v>
      </c>
      <c r="AB25" s="275">
        <v>484.54581282999999</v>
      </c>
      <c r="AC25" s="275">
        <v>447.49718989000002</v>
      </c>
      <c r="AD25" s="275">
        <v>341.23359359</v>
      </c>
      <c r="AE25" s="275">
        <v>194.9774846</v>
      </c>
      <c r="AF25" s="275">
        <v>73.986261159999998</v>
      </c>
      <c r="AG25" s="275">
        <v>16.926588919</v>
      </c>
      <c r="AH25" s="275">
        <v>18.934147794000001</v>
      </c>
      <c r="AI25" s="275">
        <v>52.462373198000002</v>
      </c>
      <c r="AJ25" s="275">
        <v>196.71691304000001</v>
      </c>
      <c r="AK25" s="275">
        <v>403.90378289</v>
      </c>
      <c r="AL25" s="275">
        <v>611.63513318000003</v>
      </c>
      <c r="AM25" s="275">
        <v>564.07583474</v>
      </c>
      <c r="AN25" s="275">
        <v>471.60098742000002</v>
      </c>
      <c r="AO25" s="275">
        <v>426.47268786000001</v>
      </c>
      <c r="AP25" s="275">
        <v>326.99523792999997</v>
      </c>
      <c r="AQ25" s="275">
        <v>196.60335542999999</v>
      </c>
      <c r="AR25" s="275">
        <v>73.926433025999998</v>
      </c>
      <c r="AS25" s="275">
        <v>17.661699372000001</v>
      </c>
      <c r="AT25" s="275">
        <v>17.590203114000001</v>
      </c>
      <c r="AU25" s="275">
        <v>53.338692678999998</v>
      </c>
      <c r="AV25" s="275">
        <v>192.75156185</v>
      </c>
      <c r="AW25" s="275">
        <v>397.21254339000001</v>
      </c>
      <c r="AX25" s="275">
        <v>615.43422857999997</v>
      </c>
      <c r="AY25" s="275">
        <v>563.71416264000004</v>
      </c>
      <c r="AZ25" s="275">
        <v>472.57150983000002</v>
      </c>
      <c r="BA25" s="275">
        <v>428.60837069000002</v>
      </c>
      <c r="BB25" s="275">
        <v>325.39431300000001</v>
      </c>
      <c r="BC25" s="275">
        <v>195.77687435000001</v>
      </c>
      <c r="BD25" s="275">
        <v>71.163578166999997</v>
      </c>
      <c r="BE25" s="275">
        <v>17.775091713999998</v>
      </c>
      <c r="BF25" s="275">
        <v>16.276019229999999</v>
      </c>
      <c r="BG25" s="275">
        <v>49.673942336000003</v>
      </c>
      <c r="BH25" s="275">
        <v>186.35135824</v>
      </c>
      <c r="BI25" s="275">
        <v>394.74606103000002</v>
      </c>
      <c r="BJ25" s="338">
        <v>599.8116</v>
      </c>
      <c r="BK25" s="338">
        <v>542.13649999999996</v>
      </c>
      <c r="BL25" s="338">
        <v>471.25349999999997</v>
      </c>
      <c r="BM25" s="338">
        <v>430.79629999999997</v>
      </c>
      <c r="BN25" s="338">
        <v>318.67739999999998</v>
      </c>
      <c r="BO25" s="338">
        <v>192.9477</v>
      </c>
      <c r="BP25" s="338">
        <v>69.827699999999993</v>
      </c>
      <c r="BQ25" s="338">
        <v>16.409490000000002</v>
      </c>
      <c r="BR25" s="338">
        <v>15.60825</v>
      </c>
      <c r="BS25" s="338">
        <v>50.45234</v>
      </c>
      <c r="BT25" s="338">
        <v>186.0702</v>
      </c>
      <c r="BU25" s="338">
        <v>394.45460000000003</v>
      </c>
      <c r="BV25" s="338">
        <v>590.76700000000005</v>
      </c>
    </row>
    <row r="26" spans="1:74" ht="11.1" customHeight="1" x14ac:dyDescent="0.2">
      <c r="A26" s="9" t="s">
        <v>155</v>
      </c>
      <c r="B26" s="212" t="s">
        <v>602</v>
      </c>
      <c r="C26" s="275">
        <v>865.84327758999996</v>
      </c>
      <c r="D26" s="275">
        <v>733.90044224999997</v>
      </c>
      <c r="E26" s="275">
        <v>560.85119040999996</v>
      </c>
      <c r="F26" s="275">
        <v>316.21834739000002</v>
      </c>
      <c r="G26" s="275">
        <v>142.92988038999999</v>
      </c>
      <c r="H26" s="275">
        <v>32.761893073000003</v>
      </c>
      <c r="I26" s="275">
        <v>6.8461774715999999</v>
      </c>
      <c r="J26" s="275">
        <v>11.884507583</v>
      </c>
      <c r="K26" s="275">
        <v>58.227931126999998</v>
      </c>
      <c r="L26" s="275">
        <v>262.52311892</v>
      </c>
      <c r="M26" s="275">
        <v>506.01634035000001</v>
      </c>
      <c r="N26" s="275">
        <v>800.50058385</v>
      </c>
      <c r="O26" s="275">
        <v>866.02798519999999</v>
      </c>
      <c r="P26" s="275">
        <v>737.12648434000005</v>
      </c>
      <c r="Q26" s="275">
        <v>579.39631566000003</v>
      </c>
      <c r="R26" s="275">
        <v>317.50710984</v>
      </c>
      <c r="S26" s="275">
        <v>143.95135715000001</v>
      </c>
      <c r="T26" s="275">
        <v>31.427402140000002</v>
      </c>
      <c r="U26" s="275">
        <v>6.9318463464000004</v>
      </c>
      <c r="V26" s="275">
        <v>11.032360014</v>
      </c>
      <c r="W26" s="275">
        <v>58.680756395000003</v>
      </c>
      <c r="X26" s="275">
        <v>258.62451313999998</v>
      </c>
      <c r="Y26" s="275">
        <v>517.74537652000004</v>
      </c>
      <c r="Z26" s="275">
        <v>790.82734562999997</v>
      </c>
      <c r="AA26" s="275">
        <v>869.57446018999997</v>
      </c>
      <c r="AB26" s="275">
        <v>756.46718129999999</v>
      </c>
      <c r="AC26" s="275">
        <v>573.08994121000001</v>
      </c>
      <c r="AD26" s="275">
        <v>316.02868721999999</v>
      </c>
      <c r="AE26" s="275">
        <v>136.58510453</v>
      </c>
      <c r="AF26" s="275">
        <v>30.773302257000001</v>
      </c>
      <c r="AG26" s="275">
        <v>7.1505583598999998</v>
      </c>
      <c r="AH26" s="275">
        <v>11.334264018000001</v>
      </c>
      <c r="AI26" s="275">
        <v>57.547350844</v>
      </c>
      <c r="AJ26" s="275">
        <v>257.07078498999999</v>
      </c>
      <c r="AK26" s="275">
        <v>514.96499398000003</v>
      </c>
      <c r="AL26" s="275">
        <v>762.61244385999998</v>
      </c>
      <c r="AM26" s="275">
        <v>887.82778985000004</v>
      </c>
      <c r="AN26" s="275">
        <v>746.87770088000002</v>
      </c>
      <c r="AO26" s="275">
        <v>557.80466888000001</v>
      </c>
      <c r="AP26" s="275">
        <v>319.43227696000002</v>
      </c>
      <c r="AQ26" s="275">
        <v>137.32195231</v>
      </c>
      <c r="AR26" s="275">
        <v>30.247597069000001</v>
      </c>
      <c r="AS26" s="275">
        <v>7.4168523455999997</v>
      </c>
      <c r="AT26" s="275">
        <v>10.819071565</v>
      </c>
      <c r="AU26" s="275">
        <v>52.709976658999999</v>
      </c>
      <c r="AV26" s="275">
        <v>245.698455</v>
      </c>
      <c r="AW26" s="275">
        <v>509.22014216999997</v>
      </c>
      <c r="AX26" s="275">
        <v>771.71663033000004</v>
      </c>
      <c r="AY26" s="275">
        <v>880.50943398000004</v>
      </c>
      <c r="AZ26" s="275">
        <v>717.62807573999999</v>
      </c>
      <c r="BA26" s="275">
        <v>562.09070033</v>
      </c>
      <c r="BB26" s="275">
        <v>306.84053206999999</v>
      </c>
      <c r="BC26" s="275">
        <v>140.92798683000001</v>
      </c>
      <c r="BD26" s="275">
        <v>29.969117837999999</v>
      </c>
      <c r="BE26" s="275">
        <v>7.2871483879000003</v>
      </c>
      <c r="BF26" s="275">
        <v>11.457773549000001</v>
      </c>
      <c r="BG26" s="275">
        <v>52.160705620000002</v>
      </c>
      <c r="BH26" s="275">
        <v>246.72278539000001</v>
      </c>
      <c r="BI26" s="275">
        <v>505.99086724</v>
      </c>
      <c r="BJ26" s="338">
        <v>771.69910000000004</v>
      </c>
      <c r="BK26" s="338">
        <v>881.52160000000003</v>
      </c>
      <c r="BL26" s="338">
        <v>707.1345</v>
      </c>
      <c r="BM26" s="338">
        <v>561.90459999999996</v>
      </c>
      <c r="BN26" s="338">
        <v>315.2851</v>
      </c>
      <c r="BO26" s="338">
        <v>130.62350000000001</v>
      </c>
      <c r="BP26" s="338">
        <v>29.62679</v>
      </c>
      <c r="BQ26" s="338">
        <v>6.93546</v>
      </c>
      <c r="BR26" s="338">
        <v>10.613670000000001</v>
      </c>
      <c r="BS26" s="338">
        <v>50.333010000000002</v>
      </c>
      <c r="BT26" s="338">
        <v>243.37819999999999</v>
      </c>
      <c r="BU26" s="338">
        <v>510.03059999999999</v>
      </c>
      <c r="BV26" s="338">
        <v>768.37120000000004</v>
      </c>
    </row>
    <row r="27" spans="1:74" ht="11.1" customHeight="1" x14ac:dyDescent="0.2">
      <c r="A27" s="8"/>
      <c r="B27" s="193" t="s">
        <v>168</v>
      </c>
      <c r="C27" s="250"/>
      <c r="D27" s="250"/>
      <c r="E27" s="250"/>
      <c r="F27" s="250"/>
      <c r="G27" s="250"/>
      <c r="H27" s="250"/>
      <c r="I27" s="250"/>
      <c r="J27" s="250"/>
      <c r="K27" s="250"/>
      <c r="L27" s="250"/>
      <c r="M27" s="250"/>
      <c r="N27" s="250"/>
      <c r="O27" s="250"/>
      <c r="P27" s="250"/>
      <c r="Q27" s="250"/>
      <c r="R27" s="250"/>
      <c r="S27" s="250"/>
      <c r="T27" s="250"/>
      <c r="U27" s="250"/>
      <c r="V27" s="250"/>
      <c r="W27" s="250"/>
      <c r="X27" s="250"/>
      <c r="Y27" s="250"/>
      <c r="Z27" s="250"/>
      <c r="AA27" s="250"/>
      <c r="AB27" s="250"/>
      <c r="AC27" s="250"/>
      <c r="AD27" s="250"/>
      <c r="AE27" s="250"/>
      <c r="AF27" s="250"/>
      <c r="AG27" s="250"/>
      <c r="AH27" s="250"/>
      <c r="AI27" s="250"/>
      <c r="AJ27" s="250"/>
      <c r="AK27" s="250"/>
      <c r="AL27" s="250"/>
      <c r="AM27" s="250"/>
      <c r="AN27" s="250"/>
      <c r="AO27" s="250"/>
      <c r="AP27" s="250"/>
      <c r="AQ27" s="250"/>
      <c r="AR27" s="250"/>
      <c r="AS27" s="250"/>
      <c r="AT27" s="250"/>
      <c r="AU27" s="250"/>
      <c r="AV27" s="250"/>
      <c r="AW27" s="250"/>
      <c r="AX27" s="250"/>
      <c r="AY27" s="250"/>
      <c r="AZ27" s="250"/>
      <c r="BA27" s="250"/>
      <c r="BB27" s="250"/>
      <c r="BC27" s="250"/>
      <c r="BD27" s="250"/>
      <c r="BE27" s="250"/>
      <c r="BF27" s="250"/>
      <c r="BG27" s="250"/>
      <c r="BH27" s="250"/>
      <c r="BI27" s="250"/>
      <c r="BJ27" s="340"/>
      <c r="BK27" s="340"/>
      <c r="BL27" s="340"/>
      <c r="BM27" s="340"/>
      <c r="BN27" s="340"/>
      <c r="BO27" s="340"/>
      <c r="BP27" s="340"/>
      <c r="BQ27" s="340"/>
      <c r="BR27" s="340"/>
      <c r="BS27" s="340"/>
      <c r="BT27" s="340"/>
      <c r="BU27" s="340"/>
      <c r="BV27" s="340"/>
    </row>
    <row r="28" spans="1:74" ht="11.1" customHeight="1" x14ac:dyDescent="0.2">
      <c r="A28" s="9" t="s">
        <v>40</v>
      </c>
      <c r="B28" s="212" t="s">
        <v>567</v>
      </c>
      <c r="C28" s="275">
        <v>0</v>
      </c>
      <c r="D28" s="275">
        <v>0</v>
      </c>
      <c r="E28" s="275">
        <v>0</v>
      </c>
      <c r="F28" s="275">
        <v>0</v>
      </c>
      <c r="G28" s="275">
        <v>7.5653056353999997</v>
      </c>
      <c r="H28" s="275">
        <v>68.808412434999994</v>
      </c>
      <c r="I28" s="275">
        <v>201.08060184999999</v>
      </c>
      <c r="J28" s="275">
        <v>109.20302916999999</v>
      </c>
      <c r="K28" s="275">
        <v>32.412834400999998</v>
      </c>
      <c r="L28" s="275">
        <v>0.48917502518</v>
      </c>
      <c r="M28" s="275">
        <v>0</v>
      </c>
      <c r="N28" s="275">
        <v>0</v>
      </c>
      <c r="O28" s="275">
        <v>0</v>
      </c>
      <c r="P28" s="275">
        <v>0</v>
      </c>
      <c r="Q28" s="275">
        <v>0</v>
      </c>
      <c r="R28" s="275">
        <v>0</v>
      </c>
      <c r="S28" s="275">
        <v>30.895540603000001</v>
      </c>
      <c r="T28" s="275">
        <v>39.414235157999997</v>
      </c>
      <c r="U28" s="275">
        <v>193.33684341</v>
      </c>
      <c r="V28" s="275">
        <v>205.19528167000001</v>
      </c>
      <c r="W28" s="275">
        <v>86.551429401999997</v>
      </c>
      <c r="X28" s="275">
        <v>0</v>
      </c>
      <c r="Y28" s="275">
        <v>0</v>
      </c>
      <c r="Z28" s="275">
        <v>0</v>
      </c>
      <c r="AA28" s="275">
        <v>0</v>
      </c>
      <c r="AB28" s="275">
        <v>0</v>
      </c>
      <c r="AC28" s="275">
        <v>0</v>
      </c>
      <c r="AD28" s="275">
        <v>0</v>
      </c>
      <c r="AE28" s="275">
        <v>6.9472378638999999</v>
      </c>
      <c r="AF28" s="275">
        <v>74.847113683000003</v>
      </c>
      <c r="AG28" s="275">
        <v>241.58750117</v>
      </c>
      <c r="AH28" s="275">
        <v>241.41543838000001</v>
      </c>
      <c r="AI28" s="275">
        <v>61.148792176000001</v>
      </c>
      <c r="AJ28" s="275">
        <v>0</v>
      </c>
      <c r="AK28" s="275">
        <v>0</v>
      </c>
      <c r="AL28" s="275">
        <v>0</v>
      </c>
      <c r="AM28" s="275">
        <v>0</v>
      </c>
      <c r="AN28" s="275">
        <v>0</v>
      </c>
      <c r="AO28" s="275">
        <v>0</v>
      </c>
      <c r="AP28" s="275">
        <v>0</v>
      </c>
      <c r="AQ28" s="275">
        <v>3.0855293150000001</v>
      </c>
      <c r="AR28" s="275">
        <v>72.405762019999997</v>
      </c>
      <c r="AS28" s="275">
        <v>170.96406051</v>
      </c>
      <c r="AT28" s="275">
        <v>126.58416029999999</v>
      </c>
      <c r="AU28" s="275">
        <v>66.499024911999996</v>
      </c>
      <c r="AV28" s="275">
        <v>10.598191151</v>
      </c>
      <c r="AW28" s="275">
        <v>0</v>
      </c>
      <c r="AX28" s="275">
        <v>0</v>
      </c>
      <c r="AY28" s="275">
        <v>0</v>
      </c>
      <c r="AZ28" s="275">
        <v>0</v>
      </c>
      <c r="BA28" s="275">
        <v>0</v>
      </c>
      <c r="BB28" s="275">
        <v>0</v>
      </c>
      <c r="BC28" s="275">
        <v>24.718474087000001</v>
      </c>
      <c r="BD28" s="275">
        <v>54.788213327999998</v>
      </c>
      <c r="BE28" s="275">
        <v>251.02662352999999</v>
      </c>
      <c r="BF28" s="275">
        <v>263.74583224999998</v>
      </c>
      <c r="BG28" s="275">
        <v>62.525974044999998</v>
      </c>
      <c r="BH28" s="275">
        <v>0</v>
      </c>
      <c r="BI28" s="275">
        <v>0</v>
      </c>
      <c r="BJ28" s="338">
        <v>0</v>
      </c>
      <c r="BK28" s="338">
        <v>0</v>
      </c>
      <c r="BL28" s="338">
        <v>0</v>
      </c>
      <c r="BM28" s="338">
        <v>0</v>
      </c>
      <c r="BN28" s="338">
        <v>0</v>
      </c>
      <c r="BO28" s="338">
        <v>7.7528654428000001</v>
      </c>
      <c r="BP28" s="338">
        <v>78.361320866</v>
      </c>
      <c r="BQ28" s="338">
        <v>210.83213570999999</v>
      </c>
      <c r="BR28" s="338">
        <v>176.99011530999999</v>
      </c>
      <c r="BS28" s="338">
        <v>30.760470591000001</v>
      </c>
      <c r="BT28" s="338">
        <v>1.8662606495</v>
      </c>
      <c r="BU28" s="338">
        <v>0</v>
      </c>
      <c r="BV28" s="338">
        <v>0</v>
      </c>
    </row>
    <row r="29" spans="1:74" ht="11.1" customHeight="1" x14ac:dyDescent="0.2">
      <c r="A29" s="9" t="s">
        <v>41</v>
      </c>
      <c r="B29" s="212" t="s">
        <v>600</v>
      </c>
      <c r="C29" s="275">
        <v>0</v>
      </c>
      <c r="D29" s="275">
        <v>0</v>
      </c>
      <c r="E29" s="275">
        <v>0</v>
      </c>
      <c r="F29" s="275">
        <v>0</v>
      </c>
      <c r="G29" s="275">
        <v>26.069585942</v>
      </c>
      <c r="H29" s="275">
        <v>130.92578349999999</v>
      </c>
      <c r="I29" s="275">
        <v>218.58814520000001</v>
      </c>
      <c r="J29" s="275">
        <v>150.15333403</v>
      </c>
      <c r="K29" s="275">
        <v>64.81950741</v>
      </c>
      <c r="L29" s="275">
        <v>5.508439503</v>
      </c>
      <c r="M29" s="275">
        <v>0</v>
      </c>
      <c r="N29" s="275">
        <v>0</v>
      </c>
      <c r="O29" s="275">
        <v>0</v>
      </c>
      <c r="P29" s="275">
        <v>0</v>
      </c>
      <c r="Q29" s="275">
        <v>0</v>
      </c>
      <c r="R29" s="275">
        <v>0</v>
      </c>
      <c r="S29" s="275">
        <v>72.190511080999997</v>
      </c>
      <c r="T29" s="275">
        <v>113.93410532999999</v>
      </c>
      <c r="U29" s="275">
        <v>249.95239437000001</v>
      </c>
      <c r="V29" s="275">
        <v>230.01385812999999</v>
      </c>
      <c r="W29" s="275">
        <v>136.11902461</v>
      </c>
      <c r="X29" s="275">
        <v>0.86261808375000004</v>
      </c>
      <c r="Y29" s="275">
        <v>0</v>
      </c>
      <c r="Z29" s="275">
        <v>0.86280507013999996</v>
      </c>
      <c r="AA29" s="275">
        <v>0</v>
      </c>
      <c r="AB29" s="275">
        <v>0</v>
      </c>
      <c r="AC29" s="275">
        <v>0</v>
      </c>
      <c r="AD29" s="275">
        <v>0</v>
      </c>
      <c r="AE29" s="275">
        <v>16.969646018999999</v>
      </c>
      <c r="AF29" s="275">
        <v>129.19984278000001</v>
      </c>
      <c r="AG29" s="275">
        <v>310.12373933999999</v>
      </c>
      <c r="AH29" s="275">
        <v>311.90523181999998</v>
      </c>
      <c r="AI29" s="275">
        <v>114.03559503</v>
      </c>
      <c r="AJ29" s="275">
        <v>5.5700081155000003</v>
      </c>
      <c r="AK29" s="275">
        <v>0</v>
      </c>
      <c r="AL29" s="275">
        <v>0</v>
      </c>
      <c r="AM29" s="275">
        <v>0</v>
      </c>
      <c r="AN29" s="275">
        <v>0</v>
      </c>
      <c r="AO29" s="275">
        <v>0</v>
      </c>
      <c r="AP29" s="275">
        <v>2.1853069668999998</v>
      </c>
      <c r="AQ29" s="275">
        <v>14.019284811</v>
      </c>
      <c r="AR29" s="275">
        <v>122.94616615</v>
      </c>
      <c r="AS29" s="275">
        <v>250.11300043</v>
      </c>
      <c r="AT29" s="275">
        <v>162.57999179999999</v>
      </c>
      <c r="AU29" s="275">
        <v>87.678657920999996</v>
      </c>
      <c r="AV29" s="275">
        <v>22.068531037</v>
      </c>
      <c r="AW29" s="275">
        <v>0</v>
      </c>
      <c r="AX29" s="275">
        <v>0</v>
      </c>
      <c r="AY29" s="275">
        <v>0</v>
      </c>
      <c r="AZ29" s="275">
        <v>0</v>
      </c>
      <c r="BA29" s="275">
        <v>0</v>
      </c>
      <c r="BB29" s="275">
        <v>0</v>
      </c>
      <c r="BC29" s="275">
        <v>64.711242209999995</v>
      </c>
      <c r="BD29" s="275">
        <v>111.46098444</v>
      </c>
      <c r="BE29" s="275">
        <v>287.39449559000002</v>
      </c>
      <c r="BF29" s="275">
        <v>297.05636672999998</v>
      </c>
      <c r="BG29" s="275">
        <v>123.38268114</v>
      </c>
      <c r="BH29" s="275">
        <v>4.6980912259999998</v>
      </c>
      <c r="BI29" s="275">
        <v>0</v>
      </c>
      <c r="BJ29" s="338">
        <v>0</v>
      </c>
      <c r="BK29" s="338">
        <v>0</v>
      </c>
      <c r="BL29" s="338">
        <v>0</v>
      </c>
      <c r="BM29" s="338">
        <v>0</v>
      </c>
      <c r="BN29" s="338">
        <v>0</v>
      </c>
      <c r="BO29" s="338">
        <v>26.218043722000001</v>
      </c>
      <c r="BP29" s="338">
        <v>128.40918282000001</v>
      </c>
      <c r="BQ29" s="338">
        <v>259.40075472000001</v>
      </c>
      <c r="BR29" s="338">
        <v>220.13608932</v>
      </c>
      <c r="BS29" s="338">
        <v>61.012497754999998</v>
      </c>
      <c r="BT29" s="338">
        <v>4.3925596383999999</v>
      </c>
      <c r="BU29" s="338">
        <v>0</v>
      </c>
      <c r="BV29" s="338">
        <v>0</v>
      </c>
    </row>
    <row r="30" spans="1:74" ht="11.1" customHeight="1" x14ac:dyDescent="0.2">
      <c r="A30" s="9" t="s">
        <v>42</v>
      </c>
      <c r="B30" s="212" t="s">
        <v>568</v>
      </c>
      <c r="C30" s="275">
        <v>0</v>
      </c>
      <c r="D30" s="275">
        <v>0</v>
      </c>
      <c r="E30" s="275">
        <v>0</v>
      </c>
      <c r="F30" s="275">
        <v>0.55779238411999998</v>
      </c>
      <c r="G30" s="275">
        <v>53.586419714999998</v>
      </c>
      <c r="H30" s="275">
        <v>176.02272751999999</v>
      </c>
      <c r="I30" s="275">
        <v>133.12879233000001</v>
      </c>
      <c r="J30" s="275">
        <v>197.12927472999999</v>
      </c>
      <c r="K30" s="275">
        <v>46.489626121000001</v>
      </c>
      <c r="L30" s="275">
        <v>2.6659984651999999</v>
      </c>
      <c r="M30" s="275">
        <v>0</v>
      </c>
      <c r="N30" s="275">
        <v>0</v>
      </c>
      <c r="O30" s="275">
        <v>0</v>
      </c>
      <c r="P30" s="275">
        <v>0</v>
      </c>
      <c r="Q30" s="275">
        <v>0</v>
      </c>
      <c r="R30" s="275">
        <v>1.1081341726</v>
      </c>
      <c r="S30" s="275">
        <v>81.828670982999995</v>
      </c>
      <c r="T30" s="275">
        <v>138.83855032</v>
      </c>
      <c r="U30" s="275">
        <v>202.12298688000001</v>
      </c>
      <c r="V30" s="275">
        <v>169.43034574999999</v>
      </c>
      <c r="W30" s="275">
        <v>127.20565221</v>
      </c>
      <c r="X30" s="275">
        <v>7.2166604258999998</v>
      </c>
      <c r="Y30" s="275">
        <v>0</v>
      </c>
      <c r="Z30" s="275">
        <v>1.5510074369</v>
      </c>
      <c r="AA30" s="275">
        <v>0</v>
      </c>
      <c r="AB30" s="275">
        <v>0</v>
      </c>
      <c r="AC30" s="275">
        <v>3.4728489295</v>
      </c>
      <c r="AD30" s="275">
        <v>0.69043986332999996</v>
      </c>
      <c r="AE30" s="275">
        <v>42.425310314999997</v>
      </c>
      <c r="AF30" s="275">
        <v>187.86250466999999</v>
      </c>
      <c r="AG30" s="275">
        <v>276.69263632000002</v>
      </c>
      <c r="AH30" s="275">
        <v>296.77279475</v>
      </c>
      <c r="AI30" s="275">
        <v>130.94018689999999</v>
      </c>
      <c r="AJ30" s="275">
        <v>18.759260645000001</v>
      </c>
      <c r="AK30" s="275">
        <v>0</v>
      </c>
      <c r="AL30" s="275">
        <v>0</v>
      </c>
      <c r="AM30" s="275">
        <v>0</v>
      </c>
      <c r="AN30" s="275">
        <v>0.27335608122999999</v>
      </c>
      <c r="AO30" s="275">
        <v>0.55749705051999998</v>
      </c>
      <c r="AP30" s="275">
        <v>6.5882680943</v>
      </c>
      <c r="AQ30" s="275">
        <v>36.790347154999999</v>
      </c>
      <c r="AR30" s="275">
        <v>166.28196933999999</v>
      </c>
      <c r="AS30" s="275">
        <v>240.83176435999999</v>
      </c>
      <c r="AT30" s="275">
        <v>146.11502372999999</v>
      </c>
      <c r="AU30" s="275">
        <v>91.319906716999995</v>
      </c>
      <c r="AV30" s="275">
        <v>15.211226103</v>
      </c>
      <c r="AW30" s="275">
        <v>0</v>
      </c>
      <c r="AX30" s="275">
        <v>0</v>
      </c>
      <c r="AY30" s="275">
        <v>0</v>
      </c>
      <c r="AZ30" s="275">
        <v>0</v>
      </c>
      <c r="BA30" s="275">
        <v>0</v>
      </c>
      <c r="BB30" s="275">
        <v>0</v>
      </c>
      <c r="BC30" s="275">
        <v>140.63387109000001</v>
      </c>
      <c r="BD30" s="275">
        <v>192.53964348</v>
      </c>
      <c r="BE30" s="275">
        <v>258.03305045000002</v>
      </c>
      <c r="BF30" s="275">
        <v>257.38892057999999</v>
      </c>
      <c r="BG30" s="275">
        <v>122.95069832</v>
      </c>
      <c r="BH30" s="275">
        <v>4.2332476744000003</v>
      </c>
      <c r="BI30" s="275">
        <v>0</v>
      </c>
      <c r="BJ30" s="338">
        <v>0</v>
      </c>
      <c r="BK30" s="338">
        <v>0</v>
      </c>
      <c r="BL30" s="338">
        <v>0</v>
      </c>
      <c r="BM30" s="338">
        <v>0.41450372883999997</v>
      </c>
      <c r="BN30" s="338">
        <v>1.9067580778</v>
      </c>
      <c r="BO30" s="338">
        <v>56.197307735999999</v>
      </c>
      <c r="BP30" s="338">
        <v>158.22236624999999</v>
      </c>
      <c r="BQ30" s="338">
        <v>249.9682032</v>
      </c>
      <c r="BR30" s="338">
        <v>209.58759406999999</v>
      </c>
      <c r="BS30" s="338">
        <v>65.266008209999995</v>
      </c>
      <c r="BT30" s="338">
        <v>6.1635388504000002</v>
      </c>
      <c r="BU30" s="338">
        <v>0</v>
      </c>
      <c r="BV30" s="338">
        <v>0</v>
      </c>
    </row>
    <row r="31" spans="1:74" ht="11.1" customHeight="1" x14ac:dyDescent="0.2">
      <c r="A31" s="9" t="s">
        <v>43</v>
      </c>
      <c r="B31" s="212" t="s">
        <v>569</v>
      </c>
      <c r="C31" s="275">
        <v>0</v>
      </c>
      <c r="D31" s="275">
        <v>0</v>
      </c>
      <c r="E31" s="275">
        <v>0</v>
      </c>
      <c r="F31" s="275">
        <v>3.6920122264000002</v>
      </c>
      <c r="G31" s="275">
        <v>65.005277531000004</v>
      </c>
      <c r="H31" s="275">
        <v>193.68793368999999</v>
      </c>
      <c r="I31" s="275">
        <v>199.23268411000001</v>
      </c>
      <c r="J31" s="275">
        <v>261.19568139</v>
      </c>
      <c r="K31" s="275">
        <v>77.985501890999998</v>
      </c>
      <c r="L31" s="275">
        <v>11.722525395</v>
      </c>
      <c r="M31" s="275">
        <v>0</v>
      </c>
      <c r="N31" s="275">
        <v>0</v>
      </c>
      <c r="O31" s="275">
        <v>0</v>
      </c>
      <c r="P31" s="275">
        <v>0</v>
      </c>
      <c r="Q31" s="275">
        <v>2.8829983815000002</v>
      </c>
      <c r="R31" s="275">
        <v>8.4730461003999995</v>
      </c>
      <c r="S31" s="275">
        <v>55.413515848000003</v>
      </c>
      <c r="T31" s="275">
        <v>202.59381192000001</v>
      </c>
      <c r="U31" s="275">
        <v>289.24948678999999</v>
      </c>
      <c r="V31" s="275">
        <v>202.19466467000001</v>
      </c>
      <c r="W31" s="275">
        <v>168.0557153</v>
      </c>
      <c r="X31" s="275">
        <v>12.919653624</v>
      </c>
      <c r="Y31" s="275">
        <v>0</v>
      </c>
      <c r="Z31" s="275">
        <v>0</v>
      </c>
      <c r="AA31" s="275">
        <v>0</v>
      </c>
      <c r="AB31" s="275">
        <v>7.6342197451999994E-2</v>
      </c>
      <c r="AC31" s="275">
        <v>9.5584276788999993</v>
      </c>
      <c r="AD31" s="275">
        <v>7.7966308130000002</v>
      </c>
      <c r="AE31" s="275">
        <v>48.685217538000003</v>
      </c>
      <c r="AF31" s="275">
        <v>263.31959687</v>
      </c>
      <c r="AG31" s="275">
        <v>306.11472258999999</v>
      </c>
      <c r="AH31" s="275">
        <v>268.4987486</v>
      </c>
      <c r="AI31" s="275">
        <v>138.22302644999999</v>
      </c>
      <c r="AJ31" s="275">
        <v>28.476424172000002</v>
      </c>
      <c r="AK31" s="275">
        <v>1.9849248567</v>
      </c>
      <c r="AL31" s="275">
        <v>0</v>
      </c>
      <c r="AM31" s="275">
        <v>0</v>
      </c>
      <c r="AN31" s="275">
        <v>2.9690411588000001</v>
      </c>
      <c r="AO31" s="275">
        <v>5.7264962144</v>
      </c>
      <c r="AP31" s="275">
        <v>8.5909697007000005</v>
      </c>
      <c r="AQ31" s="275">
        <v>50.316272853000001</v>
      </c>
      <c r="AR31" s="275">
        <v>205.54971028</v>
      </c>
      <c r="AS31" s="275">
        <v>330.49976079999999</v>
      </c>
      <c r="AT31" s="275">
        <v>165.74021923999999</v>
      </c>
      <c r="AU31" s="275">
        <v>127.05153514</v>
      </c>
      <c r="AV31" s="275">
        <v>13.740260292</v>
      </c>
      <c r="AW31" s="275">
        <v>0</v>
      </c>
      <c r="AX31" s="275">
        <v>0</v>
      </c>
      <c r="AY31" s="275">
        <v>0</v>
      </c>
      <c r="AZ31" s="275">
        <v>0</v>
      </c>
      <c r="BA31" s="275">
        <v>1.8153541604000001</v>
      </c>
      <c r="BB31" s="275">
        <v>0</v>
      </c>
      <c r="BC31" s="275">
        <v>167.82821813000001</v>
      </c>
      <c r="BD31" s="275">
        <v>271.40917193000001</v>
      </c>
      <c r="BE31" s="275">
        <v>303.64964150999998</v>
      </c>
      <c r="BF31" s="275">
        <v>257.72210376999999</v>
      </c>
      <c r="BG31" s="275">
        <v>124.18137874999999</v>
      </c>
      <c r="BH31" s="275">
        <v>5.3738260497999999</v>
      </c>
      <c r="BI31" s="275">
        <v>0</v>
      </c>
      <c r="BJ31" s="338">
        <v>0</v>
      </c>
      <c r="BK31" s="338">
        <v>0</v>
      </c>
      <c r="BL31" s="338">
        <v>0</v>
      </c>
      <c r="BM31" s="338">
        <v>2.9995181404000002</v>
      </c>
      <c r="BN31" s="338">
        <v>6.9491600175999997</v>
      </c>
      <c r="BO31" s="338">
        <v>66.489543757000007</v>
      </c>
      <c r="BP31" s="338">
        <v>189.52892666</v>
      </c>
      <c r="BQ31" s="338">
        <v>303.74262886999998</v>
      </c>
      <c r="BR31" s="338">
        <v>257.96473176000001</v>
      </c>
      <c r="BS31" s="338">
        <v>91.746641851000007</v>
      </c>
      <c r="BT31" s="338">
        <v>9.5707062293000007</v>
      </c>
      <c r="BU31" s="338">
        <v>0.28619701194000002</v>
      </c>
      <c r="BV31" s="338">
        <v>0</v>
      </c>
    </row>
    <row r="32" spans="1:74" ht="11.1" customHeight="1" x14ac:dyDescent="0.2">
      <c r="A32" s="9" t="s">
        <v>348</v>
      </c>
      <c r="B32" s="212" t="s">
        <v>601</v>
      </c>
      <c r="C32" s="275">
        <v>20.269491751</v>
      </c>
      <c r="D32" s="275">
        <v>44.695445077999999</v>
      </c>
      <c r="E32" s="275">
        <v>42.565540394999999</v>
      </c>
      <c r="F32" s="275">
        <v>82.672508476000004</v>
      </c>
      <c r="G32" s="275">
        <v>209.63201122999999</v>
      </c>
      <c r="H32" s="275">
        <v>350.86923374999998</v>
      </c>
      <c r="I32" s="275">
        <v>400.23837395999999</v>
      </c>
      <c r="J32" s="275">
        <v>382.12376929999999</v>
      </c>
      <c r="K32" s="275">
        <v>280.33534355</v>
      </c>
      <c r="L32" s="275">
        <v>126.75050160000001</v>
      </c>
      <c r="M32" s="275">
        <v>31.475358309000001</v>
      </c>
      <c r="N32" s="275">
        <v>36.119088763000001</v>
      </c>
      <c r="O32" s="275">
        <v>33.659693179999998</v>
      </c>
      <c r="P32" s="275">
        <v>18.883122025999999</v>
      </c>
      <c r="Q32" s="275">
        <v>84.174620594000004</v>
      </c>
      <c r="R32" s="275">
        <v>130.67782355</v>
      </c>
      <c r="S32" s="275">
        <v>241.98463279000001</v>
      </c>
      <c r="T32" s="275">
        <v>394.26089101000002</v>
      </c>
      <c r="U32" s="275">
        <v>456.43850593000002</v>
      </c>
      <c r="V32" s="275">
        <v>410.61726134999998</v>
      </c>
      <c r="W32" s="275">
        <v>295.74249429999998</v>
      </c>
      <c r="X32" s="275">
        <v>135.20637703</v>
      </c>
      <c r="Y32" s="275">
        <v>103.08771898000001</v>
      </c>
      <c r="Z32" s="275">
        <v>100.11018884000001</v>
      </c>
      <c r="AA32" s="275">
        <v>24.864989066</v>
      </c>
      <c r="AB32" s="275">
        <v>23.518291065</v>
      </c>
      <c r="AC32" s="275">
        <v>89.116182452999993</v>
      </c>
      <c r="AD32" s="275">
        <v>87.168425948000007</v>
      </c>
      <c r="AE32" s="275">
        <v>185.47794436999999</v>
      </c>
      <c r="AF32" s="275">
        <v>379.00909668999998</v>
      </c>
      <c r="AG32" s="275">
        <v>509.27637637999999</v>
      </c>
      <c r="AH32" s="275">
        <v>483.89055774000002</v>
      </c>
      <c r="AI32" s="275">
        <v>352.05405812999999</v>
      </c>
      <c r="AJ32" s="275">
        <v>156.50838123</v>
      </c>
      <c r="AK32" s="275">
        <v>56.071634732</v>
      </c>
      <c r="AL32" s="275">
        <v>65.355671946000001</v>
      </c>
      <c r="AM32" s="275">
        <v>49.743502530999997</v>
      </c>
      <c r="AN32" s="275">
        <v>54.129830577</v>
      </c>
      <c r="AO32" s="275">
        <v>55.830835260000001</v>
      </c>
      <c r="AP32" s="275">
        <v>123.43718882</v>
      </c>
      <c r="AQ32" s="275">
        <v>211.36285616000001</v>
      </c>
      <c r="AR32" s="275">
        <v>337.52193758999999</v>
      </c>
      <c r="AS32" s="275">
        <v>468.08903364000003</v>
      </c>
      <c r="AT32" s="275">
        <v>406.71639579999999</v>
      </c>
      <c r="AU32" s="275">
        <v>281.59115516999998</v>
      </c>
      <c r="AV32" s="275">
        <v>157.93239735</v>
      </c>
      <c r="AW32" s="275">
        <v>66.110437239999996</v>
      </c>
      <c r="AX32" s="275">
        <v>38.218249372999999</v>
      </c>
      <c r="AY32" s="275">
        <v>20.909004664000001</v>
      </c>
      <c r="AZ32" s="275">
        <v>81.005731530999995</v>
      </c>
      <c r="BA32" s="275">
        <v>34.142551419999997</v>
      </c>
      <c r="BB32" s="275">
        <v>78.954978935</v>
      </c>
      <c r="BC32" s="275">
        <v>263.23733979999997</v>
      </c>
      <c r="BD32" s="275">
        <v>382.32287895000002</v>
      </c>
      <c r="BE32" s="275">
        <v>439.09129912999998</v>
      </c>
      <c r="BF32" s="275">
        <v>436.15859748999998</v>
      </c>
      <c r="BG32" s="275">
        <v>389.90919783999999</v>
      </c>
      <c r="BH32" s="275">
        <v>177.67409975000001</v>
      </c>
      <c r="BI32" s="275">
        <v>67.371668084000007</v>
      </c>
      <c r="BJ32" s="338">
        <v>32.144316087999997</v>
      </c>
      <c r="BK32" s="338">
        <v>29.107947034999999</v>
      </c>
      <c r="BL32" s="338">
        <v>31.271691618999998</v>
      </c>
      <c r="BM32" s="338">
        <v>51.078759496000004</v>
      </c>
      <c r="BN32" s="338">
        <v>77.770751258999994</v>
      </c>
      <c r="BO32" s="338">
        <v>207.86350075999999</v>
      </c>
      <c r="BP32" s="338">
        <v>360.88284857999997</v>
      </c>
      <c r="BQ32" s="338">
        <v>453.08997599999998</v>
      </c>
      <c r="BR32" s="338">
        <v>424.39896076999997</v>
      </c>
      <c r="BS32" s="338">
        <v>274.26728000000003</v>
      </c>
      <c r="BT32" s="338">
        <v>130.77493666999999</v>
      </c>
      <c r="BU32" s="338">
        <v>56.513135878</v>
      </c>
      <c r="BV32" s="338">
        <v>33.383375295</v>
      </c>
    </row>
    <row r="33" spans="1:74" ht="11.1" customHeight="1" x14ac:dyDescent="0.2">
      <c r="A33" s="9" t="s">
        <v>44</v>
      </c>
      <c r="B33" s="212" t="s">
        <v>571</v>
      </c>
      <c r="C33" s="275">
        <v>0.2578539775</v>
      </c>
      <c r="D33" s="275">
        <v>1.4106308129</v>
      </c>
      <c r="E33" s="275">
        <v>4.5873961356999997</v>
      </c>
      <c r="F33" s="275">
        <v>26.14412373</v>
      </c>
      <c r="G33" s="275">
        <v>147.32826845</v>
      </c>
      <c r="H33" s="275">
        <v>329.10814375000001</v>
      </c>
      <c r="I33" s="275">
        <v>307.32800281999999</v>
      </c>
      <c r="J33" s="275">
        <v>375.40708702000001</v>
      </c>
      <c r="K33" s="275">
        <v>236.46144731000001</v>
      </c>
      <c r="L33" s="275">
        <v>60.676960706000003</v>
      </c>
      <c r="M33" s="275">
        <v>0.41630648473999998</v>
      </c>
      <c r="N33" s="275">
        <v>3.8057817313000002</v>
      </c>
      <c r="O33" s="275">
        <v>2.5564807517000001</v>
      </c>
      <c r="P33" s="275">
        <v>0</v>
      </c>
      <c r="Q33" s="275">
        <v>20.598082711</v>
      </c>
      <c r="R33" s="275">
        <v>52.138418655000002</v>
      </c>
      <c r="S33" s="275">
        <v>174.78900390999999</v>
      </c>
      <c r="T33" s="275">
        <v>352.51954232000003</v>
      </c>
      <c r="U33" s="275">
        <v>442.38899610999999</v>
      </c>
      <c r="V33" s="275">
        <v>339.31430573</v>
      </c>
      <c r="W33" s="275">
        <v>235.06795106999999</v>
      </c>
      <c r="X33" s="275">
        <v>58.747324388999999</v>
      </c>
      <c r="Y33" s="275">
        <v>16.048852296</v>
      </c>
      <c r="Z33" s="275">
        <v>23.677755179999998</v>
      </c>
      <c r="AA33" s="275">
        <v>2.1332506592999998</v>
      </c>
      <c r="AB33" s="275">
        <v>3.4357732268999999</v>
      </c>
      <c r="AC33" s="275">
        <v>36.052875239000002</v>
      </c>
      <c r="AD33" s="275">
        <v>37.177037132000002</v>
      </c>
      <c r="AE33" s="275">
        <v>124.28851202</v>
      </c>
      <c r="AF33" s="275">
        <v>371.00722811999998</v>
      </c>
      <c r="AG33" s="275">
        <v>472.84697254999998</v>
      </c>
      <c r="AH33" s="275">
        <v>459.9901721</v>
      </c>
      <c r="AI33" s="275">
        <v>320.72595812999998</v>
      </c>
      <c r="AJ33" s="275">
        <v>113.37041723</v>
      </c>
      <c r="AK33" s="275">
        <v>11.882630804</v>
      </c>
      <c r="AL33" s="275">
        <v>3.8795282158000002</v>
      </c>
      <c r="AM33" s="275">
        <v>19.964296995000002</v>
      </c>
      <c r="AN33" s="275">
        <v>17.696405482999999</v>
      </c>
      <c r="AO33" s="275">
        <v>27.514149595999999</v>
      </c>
      <c r="AP33" s="275">
        <v>74.165122894000007</v>
      </c>
      <c r="AQ33" s="275">
        <v>134.76779350999999</v>
      </c>
      <c r="AR33" s="275">
        <v>272.21314812000003</v>
      </c>
      <c r="AS33" s="275">
        <v>429.10899060000003</v>
      </c>
      <c r="AT33" s="275">
        <v>340.32703674999999</v>
      </c>
      <c r="AU33" s="275">
        <v>193.52509165000001</v>
      </c>
      <c r="AV33" s="275">
        <v>65.634107727</v>
      </c>
      <c r="AW33" s="275">
        <v>6.0429801158999998</v>
      </c>
      <c r="AX33" s="275">
        <v>1.3930563645</v>
      </c>
      <c r="AY33" s="275">
        <v>0.82425456026999999</v>
      </c>
      <c r="AZ33" s="275">
        <v>21.207500360000001</v>
      </c>
      <c r="BA33" s="275">
        <v>14.018440389</v>
      </c>
      <c r="BB33" s="275">
        <v>6.9017713183999998</v>
      </c>
      <c r="BC33" s="275">
        <v>266.50556548999998</v>
      </c>
      <c r="BD33" s="275">
        <v>375.56126009000002</v>
      </c>
      <c r="BE33" s="275">
        <v>429.44906550000002</v>
      </c>
      <c r="BF33" s="275">
        <v>391.72336626999999</v>
      </c>
      <c r="BG33" s="275">
        <v>337.83270828000002</v>
      </c>
      <c r="BH33" s="275">
        <v>75.958132395000007</v>
      </c>
      <c r="BI33" s="275">
        <v>3.0037539051</v>
      </c>
      <c r="BJ33" s="338">
        <v>2.2116876337</v>
      </c>
      <c r="BK33" s="338">
        <v>4.9555093836999999</v>
      </c>
      <c r="BL33" s="338">
        <v>3.2886471261999999</v>
      </c>
      <c r="BM33" s="338">
        <v>17.674639172999999</v>
      </c>
      <c r="BN33" s="338">
        <v>34.381262493000001</v>
      </c>
      <c r="BO33" s="338">
        <v>161.79401849999999</v>
      </c>
      <c r="BP33" s="338">
        <v>320.66735885999998</v>
      </c>
      <c r="BQ33" s="338">
        <v>421.99591749000001</v>
      </c>
      <c r="BR33" s="338">
        <v>397.68372811</v>
      </c>
      <c r="BS33" s="338">
        <v>213.40928414000001</v>
      </c>
      <c r="BT33" s="338">
        <v>51.644472616000002</v>
      </c>
      <c r="BU33" s="338">
        <v>6.2584442563999998</v>
      </c>
      <c r="BV33" s="338">
        <v>2.2070703411000001</v>
      </c>
    </row>
    <row r="34" spans="1:74" ht="11.1" customHeight="1" x14ac:dyDescent="0.2">
      <c r="A34" s="9" t="s">
        <v>45</v>
      </c>
      <c r="B34" s="212" t="s">
        <v>572</v>
      </c>
      <c r="C34" s="275">
        <v>4.8079855050000004</v>
      </c>
      <c r="D34" s="275">
        <v>8.3380042145999997</v>
      </c>
      <c r="E34" s="275">
        <v>21.977867845999999</v>
      </c>
      <c r="F34" s="275">
        <v>96.209273480999997</v>
      </c>
      <c r="G34" s="275">
        <v>226.03058052</v>
      </c>
      <c r="H34" s="275">
        <v>457.15449732000002</v>
      </c>
      <c r="I34" s="275">
        <v>502.49842118999999</v>
      </c>
      <c r="J34" s="275">
        <v>557.22017411000002</v>
      </c>
      <c r="K34" s="275">
        <v>380.19433763000001</v>
      </c>
      <c r="L34" s="275">
        <v>195.50525589</v>
      </c>
      <c r="M34" s="275">
        <v>10.215755478</v>
      </c>
      <c r="N34" s="275">
        <v>14.591896096999999</v>
      </c>
      <c r="O34" s="275">
        <v>5.3169748197000004</v>
      </c>
      <c r="P34" s="275">
        <v>5.6426158053000002</v>
      </c>
      <c r="Q34" s="275">
        <v>39.123352429000001</v>
      </c>
      <c r="R34" s="275">
        <v>141.29054751000001</v>
      </c>
      <c r="S34" s="275">
        <v>260.41932951000001</v>
      </c>
      <c r="T34" s="275">
        <v>452.88852599000001</v>
      </c>
      <c r="U34" s="275">
        <v>585.83016880000002</v>
      </c>
      <c r="V34" s="275">
        <v>561.89158033000001</v>
      </c>
      <c r="W34" s="275">
        <v>423.86538982000002</v>
      </c>
      <c r="X34" s="275">
        <v>188.02337105999999</v>
      </c>
      <c r="Y34" s="275">
        <v>51.623099555000003</v>
      </c>
      <c r="Z34" s="275">
        <v>25.311730935</v>
      </c>
      <c r="AA34" s="275">
        <v>9.3170164826999997</v>
      </c>
      <c r="AB34" s="275">
        <v>25.486543477000001</v>
      </c>
      <c r="AC34" s="275">
        <v>86.038811503999995</v>
      </c>
      <c r="AD34" s="275">
        <v>122.66990102</v>
      </c>
      <c r="AE34" s="275">
        <v>238.03354468000001</v>
      </c>
      <c r="AF34" s="275">
        <v>475.27432607999998</v>
      </c>
      <c r="AG34" s="275">
        <v>620.16120923000005</v>
      </c>
      <c r="AH34" s="275">
        <v>547.04942936999998</v>
      </c>
      <c r="AI34" s="275">
        <v>429.32242257000001</v>
      </c>
      <c r="AJ34" s="275">
        <v>232.53832287</v>
      </c>
      <c r="AK34" s="275">
        <v>79.809133661999994</v>
      </c>
      <c r="AL34" s="275">
        <v>16.750846363000001</v>
      </c>
      <c r="AM34" s="275">
        <v>34.949724889999999</v>
      </c>
      <c r="AN34" s="275">
        <v>66.060748105000002</v>
      </c>
      <c r="AO34" s="275">
        <v>111.5441837</v>
      </c>
      <c r="AP34" s="275">
        <v>140.23667137000001</v>
      </c>
      <c r="AQ34" s="275">
        <v>239.53718885999999</v>
      </c>
      <c r="AR34" s="275">
        <v>445.68085601000001</v>
      </c>
      <c r="AS34" s="275">
        <v>581.83946507999997</v>
      </c>
      <c r="AT34" s="275">
        <v>506.40963583000001</v>
      </c>
      <c r="AU34" s="275">
        <v>369.32571209999998</v>
      </c>
      <c r="AV34" s="275">
        <v>144.10928509999999</v>
      </c>
      <c r="AW34" s="275">
        <v>67.416382390999999</v>
      </c>
      <c r="AX34" s="275">
        <v>5.4284170803</v>
      </c>
      <c r="AY34" s="275">
        <v>4.4850139459999996</v>
      </c>
      <c r="AZ34" s="275">
        <v>33.413547973</v>
      </c>
      <c r="BA34" s="275">
        <v>87.940564355999996</v>
      </c>
      <c r="BB34" s="275">
        <v>56.919924365999996</v>
      </c>
      <c r="BC34" s="275">
        <v>396.63870515999997</v>
      </c>
      <c r="BD34" s="275">
        <v>550.98482948000003</v>
      </c>
      <c r="BE34" s="275">
        <v>605.99960872999998</v>
      </c>
      <c r="BF34" s="275">
        <v>563.00006599000005</v>
      </c>
      <c r="BG34" s="275">
        <v>391.21570674999998</v>
      </c>
      <c r="BH34" s="275">
        <v>143.40035689000001</v>
      </c>
      <c r="BI34" s="275">
        <v>38.649621441000001</v>
      </c>
      <c r="BJ34" s="338">
        <v>8.7437885419000008</v>
      </c>
      <c r="BK34" s="338">
        <v>13.53731808</v>
      </c>
      <c r="BL34" s="338">
        <v>16.007964363999999</v>
      </c>
      <c r="BM34" s="338">
        <v>51.410682227999999</v>
      </c>
      <c r="BN34" s="338">
        <v>107.60393438</v>
      </c>
      <c r="BO34" s="338">
        <v>283.45815955</v>
      </c>
      <c r="BP34" s="338">
        <v>454.82450462999998</v>
      </c>
      <c r="BQ34" s="338">
        <v>564.20356013000003</v>
      </c>
      <c r="BR34" s="338">
        <v>567.48130140000001</v>
      </c>
      <c r="BS34" s="338">
        <v>374.59452069999998</v>
      </c>
      <c r="BT34" s="338">
        <v>152.50255822</v>
      </c>
      <c r="BU34" s="338">
        <v>43.326686786000003</v>
      </c>
      <c r="BV34" s="338">
        <v>10.409732156</v>
      </c>
    </row>
    <row r="35" spans="1:74" ht="11.1" customHeight="1" x14ac:dyDescent="0.2">
      <c r="A35" s="9" t="s">
        <v>48</v>
      </c>
      <c r="B35" s="212" t="s">
        <v>573</v>
      </c>
      <c r="C35" s="275">
        <v>3.0955247643999999</v>
      </c>
      <c r="D35" s="275">
        <v>7.2309901122999998</v>
      </c>
      <c r="E35" s="275">
        <v>20.246857858999999</v>
      </c>
      <c r="F35" s="275">
        <v>47.080350850000002</v>
      </c>
      <c r="G35" s="275">
        <v>118.90195737000001</v>
      </c>
      <c r="H35" s="275">
        <v>271.20435578000001</v>
      </c>
      <c r="I35" s="275">
        <v>391.16056609999998</v>
      </c>
      <c r="J35" s="275">
        <v>271.69811096000001</v>
      </c>
      <c r="K35" s="275">
        <v>205.16046205999999</v>
      </c>
      <c r="L35" s="275">
        <v>85.352136896999994</v>
      </c>
      <c r="M35" s="275">
        <v>8.6867330154999998</v>
      </c>
      <c r="N35" s="275">
        <v>0</v>
      </c>
      <c r="O35" s="275">
        <v>1.6507669602999999</v>
      </c>
      <c r="P35" s="275">
        <v>10.997742092999999</v>
      </c>
      <c r="Q35" s="275">
        <v>31.874665483000001</v>
      </c>
      <c r="R35" s="275">
        <v>40.264607544999997</v>
      </c>
      <c r="S35" s="275">
        <v>75.152923662999996</v>
      </c>
      <c r="T35" s="275">
        <v>313.20056746</v>
      </c>
      <c r="U35" s="275">
        <v>325.16254543999997</v>
      </c>
      <c r="V35" s="275">
        <v>361.60255052000002</v>
      </c>
      <c r="W35" s="275">
        <v>231.14384045</v>
      </c>
      <c r="X35" s="275">
        <v>83.877428894999994</v>
      </c>
      <c r="Y35" s="275">
        <v>2.9006715193999999</v>
      </c>
      <c r="Z35" s="275">
        <v>0</v>
      </c>
      <c r="AA35" s="275">
        <v>0</v>
      </c>
      <c r="AB35" s="275">
        <v>10.067042273</v>
      </c>
      <c r="AC35" s="275">
        <v>24.103368294999999</v>
      </c>
      <c r="AD35" s="275">
        <v>41.886433042</v>
      </c>
      <c r="AE35" s="275">
        <v>90.161431730000004</v>
      </c>
      <c r="AF35" s="275">
        <v>331.01370071999997</v>
      </c>
      <c r="AG35" s="275">
        <v>407.6302068</v>
      </c>
      <c r="AH35" s="275">
        <v>305.28828879999998</v>
      </c>
      <c r="AI35" s="275">
        <v>173.31711228</v>
      </c>
      <c r="AJ35" s="275">
        <v>99.011217134999995</v>
      </c>
      <c r="AK35" s="275">
        <v>13.720064909</v>
      </c>
      <c r="AL35" s="275">
        <v>0</v>
      </c>
      <c r="AM35" s="275">
        <v>0</v>
      </c>
      <c r="AN35" s="275">
        <v>5.2654350832999999</v>
      </c>
      <c r="AO35" s="275">
        <v>31.488091877999999</v>
      </c>
      <c r="AP35" s="275">
        <v>50.336704312000002</v>
      </c>
      <c r="AQ35" s="275">
        <v>108.9800803</v>
      </c>
      <c r="AR35" s="275">
        <v>307.40372638999997</v>
      </c>
      <c r="AS35" s="275">
        <v>413.33884814999999</v>
      </c>
      <c r="AT35" s="275">
        <v>329.02424012</v>
      </c>
      <c r="AU35" s="275">
        <v>178.18836765</v>
      </c>
      <c r="AV35" s="275">
        <v>91.343210868</v>
      </c>
      <c r="AW35" s="275">
        <v>29.020959403999999</v>
      </c>
      <c r="AX35" s="275">
        <v>1.1625077307</v>
      </c>
      <c r="AY35" s="275">
        <v>4.5250978875000003</v>
      </c>
      <c r="AZ35" s="275">
        <v>2.6161581442999999</v>
      </c>
      <c r="BA35" s="275">
        <v>14.121988376999999</v>
      </c>
      <c r="BB35" s="275">
        <v>70.696546037999994</v>
      </c>
      <c r="BC35" s="275">
        <v>137.74614410000001</v>
      </c>
      <c r="BD35" s="275">
        <v>299.69597912</v>
      </c>
      <c r="BE35" s="275">
        <v>416.98527967000001</v>
      </c>
      <c r="BF35" s="275">
        <v>345.72304006000002</v>
      </c>
      <c r="BG35" s="275">
        <v>239.52062617000001</v>
      </c>
      <c r="BH35" s="275">
        <v>43.818551061000001</v>
      </c>
      <c r="BI35" s="275">
        <v>5.6592376985000001</v>
      </c>
      <c r="BJ35" s="338">
        <v>0.29101576758999997</v>
      </c>
      <c r="BK35" s="338">
        <v>1.041053043</v>
      </c>
      <c r="BL35" s="338">
        <v>3.4515852187</v>
      </c>
      <c r="BM35" s="338">
        <v>12.934842972</v>
      </c>
      <c r="BN35" s="338">
        <v>40.412590621</v>
      </c>
      <c r="BO35" s="338">
        <v>121.02553431</v>
      </c>
      <c r="BP35" s="338">
        <v>261.20965164</v>
      </c>
      <c r="BQ35" s="338">
        <v>387.99576199000001</v>
      </c>
      <c r="BR35" s="338">
        <v>342.05952001000003</v>
      </c>
      <c r="BS35" s="338">
        <v>202.79358045000001</v>
      </c>
      <c r="BT35" s="338">
        <v>68.766238814999994</v>
      </c>
      <c r="BU35" s="338">
        <v>8.7857308843999995</v>
      </c>
      <c r="BV35" s="338">
        <v>0.29152858181000002</v>
      </c>
    </row>
    <row r="36" spans="1:74" ht="11.1" customHeight="1" x14ac:dyDescent="0.2">
      <c r="A36" s="9" t="s">
        <v>49</v>
      </c>
      <c r="B36" s="212" t="s">
        <v>574</v>
      </c>
      <c r="C36" s="275">
        <v>14.056384653</v>
      </c>
      <c r="D36" s="275">
        <v>9.6515217855</v>
      </c>
      <c r="E36" s="275">
        <v>15.502602084999999</v>
      </c>
      <c r="F36" s="275">
        <v>25.850793526</v>
      </c>
      <c r="G36" s="275">
        <v>72.134767937000007</v>
      </c>
      <c r="H36" s="275">
        <v>127.32917103</v>
      </c>
      <c r="I36" s="275">
        <v>274.87656377000002</v>
      </c>
      <c r="J36" s="275">
        <v>228.21476153</v>
      </c>
      <c r="K36" s="275">
        <v>189.91952903999999</v>
      </c>
      <c r="L36" s="275">
        <v>85.914161808000003</v>
      </c>
      <c r="M36" s="275">
        <v>18.681653608000001</v>
      </c>
      <c r="N36" s="275">
        <v>7.4741941555000002</v>
      </c>
      <c r="O36" s="275">
        <v>10.218516175</v>
      </c>
      <c r="P36" s="275">
        <v>12.770610894000001</v>
      </c>
      <c r="Q36" s="275">
        <v>26.769138760000001</v>
      </c>
      <c r="R36" s="275">
        <v>22.628807642999998</v>
      </c>
      <c r="S36" s="275">
        <v>27.635132655</v>
      </c>
      <c r="T36" s="275">
        <v>175.59176715000001</v>
      </c>
      <c r="U36" s="275">
        <v>218.36586803</v>
      </c>
      <c r="V36" s="275">
        <v>260.83571584999999</v>
      </c>
      <c r="W36" s="275">
        <v>193.19813988999999</v>
      </c>
      <c r="X36" s="275">
        <v>97.088920727000001</v>
      </c>
      <c r="Y36" s="275">
        <v>12.185361009999999</v>
      </c>
      <c r="Z36" s="275">
        <v>10.415056756</v>
      </c>
      <c r="AA36" s="275">
        <v>7.7794859394999998</v>
      </c>
      <c r="AB36" s="275">
        <v>15.026928786999999</v>
      </c>
      <c r="AC36" s="275">
        <v>12.640498089999999</v>
      </c>
      <c r="AD36" s="275">
        <v>26.812996991999999</v>
      </c>
      <c r="AE36" s="275">
        <v>36.796153992000001</v>
      </c>
      <c r="AF36" s="275">
        <v>165.75906072999999</v>
      </c>
      <c r="AG36" s="275">
        <v>235.72647760999999</v>
      </c>
      <c r="AH36" s="275">
        <v>233.95432914</v>
      </c>
      <c r="AI36" s="275">
        <v>122.26154858</v>
      </c>
      <c r="AJ36" s="275">
        <v>47.082550345000001</v>
      </c>
      <c r="AK36" s="275">
        <v>17.123550549000001</v>
      </c>
      <c r="AL36" s="275">
        <v>7.9905191617</v>
      </c>
      <c r="AM36" s="275">
        <v>6.9900026869999996</v>
      </c>
      <c r="AN36" s="275">
        <v>6.5819671658000001</v>
      </c>
      <c r="AO36" s="275">
        <v>16.715221475</v>
      </c>
      <c r="AP36" s="275">
        <v>24.883766182999999</v>
      </c>
      <c r="AQ36" s="275">
        <v>45.683631024999997</v>
      </c>
      <c r="AR36" s="275">
        <v>149.87792834000001</v>
      </c>
      <c r="AS36" s="275">
        <v>284.26627208000002</v>
      </c>
      <c r="AT36" s="275">
        <v>279.76608403</v>
      </c>
      <c r="AU36" s="275">
        <v>137.05431281</v>
      </c>
      <c r="AV36" s="275">
        <v>68.516536943000006</v>
      </c>
      <c r="AW36" s="275">
        <v>21.354356453000001</v>
      </c>
      <c r="AX36" s="275">
        <v>9.6972447060999993</v>
      </c>
      <c r="AY36" s="275">
        <v>15.000767342</v>
      </c>
      <c r="AZ36" s="275">
        <v>7.5430205736999998</v>
      </c>
      <c r="BA36" s="275">
        <v>8.8395689654999998</v>
      </c>
      <c r="BB36" s="275">
        <v>25.286665886000002</v>
      </c>
      <c r="BC36" s="275">
        <v>39.220614046999998</v>
      </c>
      <c r="BD36" s="275">
        <v>118.2156588</v>
      </c>
      <c r="BE36" s="275">
        <v>320.86205909</v>
      </c>
      <c r="BF36" s="275">
        <v>257.80531007000002</v>
      </c>
      <c r="BG36" s="275">
        <v>146.47575194999999</v>
      </c>
      <c r="BH36" s="275">
        <v>48.092432264000003</v>
      </c>
      <c r="BI36" s="275">
        <v>10.983862393000001</v>
      </c>
      <c r="BJ36" s="338">
        <v>7.9477401091999997</v>
      </c>
      <c r="BK36" s="338">
        <v>8.4348635815000002</v>
      </c>
      <c r="BL36" s="338">
        <v>7.9510037995999996</v>
      </c>
      <c r="BM36" s="338">
        <v>11.593778306999999</v>
      </c>
      <c r="BN36" s="338">
        <v>18.560404817999999</v>
      </c>
      <c r="BO36" s="338">
        <v>46.548797147999998</v>
      </c>
      <c r="BP36" s="338">
        <v>106.52390173000001</v>
      </c>
      <c r="BQ36" s="338">
        <v>229.66864333000001</v>
      </c>
      <c r="BR36" s="338">
        <v>222.70756817</v>
      </c>
      <c r="BS36" s="338">
        <v>136.47350037999999</v>
      </c>
      <c r="BT36" s="338">
        <v>38.533582168999999</v>
      </c>
      <c r="BU36" s="338">
        <v>11.569797133</v>
      </c>
      <c r="BV36" s="338">
        <v>7.9053083515000004</v>
      </c>
    </row>
    <row r="37" spans="1:74" ht="11.1" customHeight="1" x14ac:dyDescent="0.2">
      <c r="A37" s="9" t="s">
        <v>707</v>
      </c>
      <c r="B37" s="212" t="s">
        <v>602</v>
      </c>
      <c r="C37" s="275">
        <v>7.0752922393000004</v>
      </c>
      <c r="D37" s="275">
        <v>11.939348884999999</v>
      </c>
      <c r="E37" s="275">
        <v>15.253094038</v>
      </c>
      <c r="F37" s="275">
        <v>37.29818745</v>
      </c>
      <c r="G37" s="275">
        <v>113.32213363</v>
      </c>
      <c r="H37" s="275">
        <v>242.61268293000001</v>
      </c>
      <c r="I37" s="275">
        <v>300.86378982000002</v>
      </c>
      <c r="J37" s="275">
        <v>292.00611927</v>
      </c>
      <c r="K37" s="275">
        <v>182.66603892000001</v>
      </c>
      <c r="L37" s="275">
        <v>74.237480731000005</v>
      </c>
      <c r="M37" s="275">
        <v>11.123626008</v>
      </c>
      <c r="N37" s="275">
        <v>10.310241628</v>
      </c>
      <c r="O37" s="275">
        <v>9.2002686149000006</v>
      </c>
      <c r="P37" s="275">
        <v>7.2835522402999997</v>
      </c>
      <c r="Q37" s="275">
        <v>29.404568592</v>
      </c>
      <c r="R37" s="275">
        <v>53.294944915999999</v>
      </c>
      <c r="S37" s="275">
        <v>125.88025128</v>
      </c>
      <c r="T37" s="275">
        <v>255.02621941999999</v>
      </c>
      <c r="U37" s="275">
        <v>336.16294015</v>
      </c>
      <c r="V37" s="275">
        <v>315.30373952999997</v>
      </c>
      <c r="W37" s="275">
        <v>223.23775137999999</v>
      </c>
      <c r="X37" s="275">
        <v>77.022171874999998</v>
      </c>
      <c r="Y37" s="275">
        <v>29.781677050999999</v>
      </c>
      <c r="Z37" s="275">
        <v>26.27941182</v>
      </c>
      <c r="AA37" s="275">
        <v>7.4435867431</v>
      </c>
      <c r="AB37" s="275">
        <v>11.156961304999999</v>
      </c>
      <c r="AC37" s="275">
        <v>35.196850939000001</v>
      </c>
      <c r="AD37" s="275">
        <v>42.468016157999998</v>
      </c>
      <c r="AE37" s="275">
        <v>97.526328136000004</v>
      </c>
      <c r="AF37" s="275">
        <v>270.71136482999998</v>
      </c>
      <c r="AG37" s="275">
        <v>383.77925377000003</v>
      </c>
      <c r="AH37" s="275">
        <v>361.91261569</v>
      </c>
      <c r="AI37" s="275">
        <v>219.17432113000001</v>
      </c>
      <c r="AJ37" s="275">
        <v>86.387942334000002</v>
      </c>
      <c r="AK37" s="275">
        <v>25.519193973</v>
      </c>
      <c r="AL37" s="275">
        <v>16.544830306000001</v>
      </c>
      <c r="AM37" s="275">
        <v>16.457249654000002</v>
      </c>
      <c r="AN37" s="275">
        <v>21.566285712999999</v>
      </c>
      <c r="AO37" s="275">
        <v>31.875762771000002</v>
      </c>
      <c r="AP37" s="275">
        <v>55.619694770000002</v>
      </c>
      <c r="AQ37" s="275">
        <v>105.29228098999999</v>
      </c>
      <c r="AR37" s="275">
        <v>241.30615639999999</v>
      </c>
      <c r="AS37" s="275">
        <v>362.61292408999998</v>
      </c>
      <c r="AT37" s="275">
        <v>291.42672596</v>
      </c>
      <c r="AU37" s="275">
        <v>183.93678972000001</v>
      </c>
      <c r="AV37" s="275">
        <v>77.330939622000002</v>
      </c>
      <c r="AW37" s="275">
        <v>27.444830462999999</v>
      </c>
      <c r="AX37" s="275">
        <v>10.031783449000001</v>
      </c>
      <c r="AY37" s="275">
        <v>7.5552661451000001</v>
      </c>
      <c r="AZ37" s="275">
        <v>22.915032635999999</v>
      </c>
      <c r="BA37" s="275">
        <v>21.05497308</v>
      </c>
      <c r="BB37" s="275">
        <v>32.559949189000001</v>
      </c>
      <c r="BC37" s="275">
        <v>173.98518365999999</v>
      </c>
      <c r="BD37" s="275">
        <v>269.63891962999998</v>
      </c>
      <c r="BE37" s="275">
        <v>375.56135003999998</v>
      </c>
      <c r="BF37" s="275">
        <v>350.57408056000003</v>
      </c>
      <c r="BG37" s="275">
        <v>231.81000416000001</v>
      </c>
      <c r="BH37" s="275">
        <v>70.295474623000004</v>
      </c>
      <c r="BI37" s="275">
        <v>20.623342268999998</v>
      </c>
      <c r="BJ37" s="338">
        <v>8.9540787698000006</v>
      </c>
      <c r="BK37" s="338">
        <v>9.2371213208</v>
      </c>
      <c r="BL37" s="338">
        <v>9.9817520067000007</v>
      </c>
      <c r="BM37" s="338">
        <v>20.720213276999999</v>
      </c>
      <c r="BN37" s="338">
        <v>37.658448819</v>
      </c>
      <c r="BO37" s="338">
        <v>118.77392869000001</v>
      </c>
      <c r="BP37" s="338">
        <v>238.86117909000001</v>
      </c>
      <c r="BQ37" s="338">
        <v>349.50649270000002</v>
      </c>
      <c r="BR37" s="338">
        <v>322.98132098999997</v>
      </c>
      <c r="BS37" s="338">
        <v>175.71468999999999</v>
      </c>
      <c r="BT37" s="338">
        <v>61.731768748</v>
      </c>
      <c r="BU37" s="338">
        <v>19.636156877000001</v>
      </c>
      <c r="BV37" s="338">
        <v>9.4279139281000006</v>
      </c>
    </row>
    <row r="38" spans="1:74" ht="11.1" customHeight="1" x14ac:dyDescent="0.2">
      <c r="A38" s="9"/>
      <c r="B38" s="193" t="s">
        <v>169</v>
      </c>
      <c r="C38" s="249"/>
      <c r="D38" s="249"/>
      <c r="E38" s="249"/>
      <c r="F38" s="249"/>
      <c r="G38" s="249"/>
      <c r="H38" s="249"/>
      <c r="I38" s="249"/>
      <c r="J38" s="249"/>
      <c r="K38" s="249"/>
      <c r="L38" s="249"/>
      <c r="M38" s="249"/>
      <c r="N38" s="249"/>
      <c r="O38" s="249"/>
      <c r="P38" s="249"/>
      <c r="Q38" s="249"/>
      <c r="R38" s="249"/>
      <c r="S38" s="249"/>
      <c r="T38" s="249"/>
      <c r="U38" s="249"/>
      <c r="V38" s="249"/>
      <c r="W38" s="249"/>
      <c r="X38" s="249"/>
      <c r="Y38" s="249"/>
      <c r="Z38" s="249"/>
      <c r="AA38" s="249"/>
      <c r="AB38" s="249"/>
      <c r="AC38" s="249"/>
      <c r="AD38" s="249"/>
      <c r="AE38" s="249"/>
      <c r="AF38" s="249"/>
      <c r="AG38" s="249"/>
      <c r="AH38" s="249"/>
      <c r="AI38" s="249"/>
      <c r="AJ38" s="249"/>
      <c r="AK38" s="249"/>
      <c r="AL38" s="249"/>
      <c r="AM38" s="249"/>
      <c r="AN38" s="249"/>
      <c r="AO38" s="249"/>
      <c r="AP38" s="249"/>
      <c r="AQ38" s="249"/>
      <c r="AR38" s="249"/>
      <c r="AS38" s="249"/>
      <c r="AT38" s="249"/>
      <c r="AU38" s="249"/>
      <c r="AV38" s="249"/>
      <c r="AW38" s="249"/>
      <c r="AX38" s="249"/>
      <c r="AY38" s="249"/>
      <c r="AZ38" s="249"/>
      <c r="BA38" s="249"/>
      <c r="BB38" s="249"/>
      <c r="BC38" s="779"/>
      <c r="BD38" s="779"/>
      <c r="BE38" s="779"/>
      <c r="BF38" s="779"/>
      <c r="BG38" s="779"/>
      <c r="BH38" s="779"/>
      <c r="BI38" s="779"/>
      <c r="BJ38" s="339"/>
      <c r="BK38" s="339"/>
      <c r="BL38" s="339"/>
      <c r="BM38" s="339"/>
      <c r="BN38" s="339"/>
      <c r="BO38" s="339"/>
      <c r="BP38" s="339"/>
      <c r="BQ38" s="339"/>
      <c r="BR38" s="339"/>
      <c r="BS38" s="339"/>
      <c r="BT38" s="339"/>
      <c r="BU38" s="339"/>
      <c r="BV38" s="339"/>
    </row>
    <row r="39" spans="1:74" ht="11.1" customHeight="1" x14ac:dyDescent="0.2">
      <c r="A39" s="9" t="s">
        <v>156</v>
      </c>
      <c r="B39" s="212" t="s">
        <v>567</v>
      </c>
      <c r="C39" s="257">
        <v>0</v>
      </c>
      <c r="D39" s="257">
        <v>0</v>
      </c>
      <c r="E39" s="257">
        <v>0</v>
      </c>
      <c r="F39" s="257">
        <v>0</v>
      </c>
      <c r="G39" s="257">
        <v>9.3809864518000001</v>
      </c>
      <c r="H39" s="257">
        <v>73.374580934999997</v>
      </c>
      <c r="I39" s="257">
        <v>218.52274496000001</v>
      </c>
      <c r="J39" s="257">
        <v>162.36369432000001</v>
      </c>
      <c r="K39" s="257">
        <v>35.283133915000001</v>
      </c>
      <c r="L39" s="257">
        <v>0.71480182479999999</v>
      </c>
      <c r="M39" s="257">
        <v>0</v>
      </c>
      <c r="N39" s="257">
        <v>0</v>
      </c>
      <c r="O39" s="257">
        <v>0</v>
      </c>
      <c r="P39" s="257">
        <v>0</v>
      </c>
      <c r="Q39" s="257">
        <v>0</v>
      </c>
      <c r="R39" s="257">
        <v>0</v>
      </c>
      <c r="S39" s="257">
        <v>8.9542098048999996</v>
      </c>
      <c r="T39" s="257">
        <v>76.134013550000006</v>
      </c>
      <c r="U39" s="257">
        <v>224.68114308</v>
      </c>
      <c r="V39" s="257">
        <v>159.01015534000001</v>
      </c>
      <c r="W39" s="257">
        <v>35.355177525999999</v>
      </c>
      <c r="X39" s="257">
        <v>0.76371932732000003</v>
      </c>
      <c r="Y39" s="257">
        <v>0</v>
      </c>
      <c r="Z39" s="257">
        <v>0</v>
      </c>
      <c r="AA39" s="257">
        <v>0</v>
      </c>
      <c r="AB39" s="257">
        <v>0</v>
      </c>
      <c r="AC39" s="257">
        <v>0</v>
      </c>
      <c r="AD39" s="257">
        <v>0</v>
      </c>
      <c r="AE39" s="257">
        <v>12.043763865000001</v>
      </c>
      <c r="AF39" s="257">
        <v>68.953488597000003</v>
      </c>
      <c r="AG39" s="257">
        <v>223.75481995999999</v>
      </c>
      <c r="AH39" s="257">
        <v>157.22639434000001</v>
      </c>
      <c r="AI39" s="257">
        <v>37.856088698999997</v>
      </c>
      <c r="AJ39" s="257">
        <v>0.76371932732000003</v>
      </c>
      <c r="AK39" s="257">
        <v>0</v>
      </c>
      <c r="AL39" s="257">
        <v>0</v>
      </c>
      <c r="AM39" s="257">
        <v>0</v>
      </c>
      <c r="AN39" s="257">
        <v>0</v>
      </c>
      <c r="AO39" s="257">
        <v>0</v>
      </c>
      <c r="AP39" s="257">
        <v>0</v>
      </c>
      <c r="AQ39" s="257">
        <v>12.301791311000001</v>
      </c>
      <c r="AR39" s="257">
        <v>68.636674733000007</v>
      </c>
      <c r="AS39" s="257">
        <v>222.18794292000001</v>
      </c>
      <c r="AT39" s="257">
        <v>168.31558336000001</v>
      </c>
      <c r="AU39" s="257">
        <v>42.575273273999997</v>
      </c>
      <c r="AV39" s="257">
        <v>0.76371932732000003</v>
      </c>
      <c r="AW39" s="257">
        <v>0</v>
      </c>
      <c r="AX39" s="257">
        <v>0</v>
      </c>
      <c r="AY39" s="257">
        <v>0</v>
      </c>
      <c r="AZ39" s="257">
        <v>0</v>
      </c>
      <c r="BA39" s="257">
        <v>0</v>
      </c>
      <c r="BB39" s="257">
        <v>0</v>
      </c>
      <c r="BC39" s="257">
        <v>11.516186365999999</v>
      </c>
      <c r="BD39" s="257">
        <v>69.371842770000001</v>
      </c>
      <c r="BE39" s="257">
        <v>222.55949977</v>
      </c>
      <c r="BF39" s="257">
        <v>165.56242022000001</v>
      </c>
      <c r="BG39" s="257">
        <v>45.153572113000003</v>
      </c>
      <c r="BH39" s="257">
        <v>1.1580170048</v>
      </c>
      <c r="BI39" s="257">
        <v>0</v>
      </c>
      <c r="BJ39" s="341">
        <v>0</v>
      </c>
      <c r="BK39" s="341">
        <v>0</v>
      </c>
      <c r="BL39" s="341">
        <v>0</v>
      </c>
      <c r="BM39" s="341">
        <v>0</v>
      </c>
      <c r="BN39" s="341">
        <v>0</v>
      </c>
      <c r="BO39" s="341">
        <v>13.98803</v>
      </c>
      <c r="BP39" s="341">
        <v>64.950900000000004</v>
      </c>
      <c r="BQ39" s="341">
        <v>224.5564</v>
      </c>
      <c r="BR39" s="341">
        <v>181.66800000000001</v>
      </c>
      <c r="BS39" s="341">
        <v>48.46846</v>
      </c>
      <c r="BT39" s="341">
        <v>1.1580170000000001</v>
      </c>
      <c r="BU39" s="341">
        <v>0</v>
      </c>
      <c r="BV39" s="341">
        <v>0</v>
      </c>
    </row>
    <row r="40" spans="1:74" ht="11.1" customHeight="1" x14ac:dyDescent="0.2">
      <c r="A40" s="9" t="s">
        <v>157</v>
      </c>
      <c r="B40" s="212" t="s">
        <v>600</v>
      </c>
      <c r="C40" s="257">
        <v>0</v>
      </c>
      <c r="D40" s="257">
        <v>0</v>
      </c>
      <c r="E40" s="257">
        <v>0.19775431017</v>
      </c>
      <c r="F40" s="257">
        <v>4.3027574228E-2</v>
      </c>
      <c r="G40" s="257">
        <v>31.647912279</v>
      </c>
      <c r="H40" s="257">
        <v>135.01956188</v>
      </c>
      <c r="I40" s="257">
        <v>273.94943346000002</v>
      </c>
      <c r="J40" s="257">
        <v>213.67550352000001</v>
      </c>
      <c r="K40" s="257">
        <v>70.298217489999999</v>
      </c>
      <c r="L40" s="257">
        <v>4.9939932096000001</v>
      </c>
      <c r="M40" s="257">
        <v>0</v>
      </c>
      <c r="N40" s="257">
        <v>0</v>
      </c>
      <c r="O40" s="257">
        <v>0</v>
      </c>
      <c r="P40" s="257">
        <v>0</v>
      </c>
      <c r="Q40" s="257">
        <v>0.19775431017</v>
      </c>
      <c r="R40" s="257">
        <v>4.3027574228E-2</v>
      </c>
      <c r="S40" s="257">
        <v>28.220573036000001</v>
      </c>
      <c r="T40" s="257">
        <v>139.38567269999999</v>
      </c>
      <c r="U40" s="257">
        <v>276.43983163000001</v>
      </c>
      <c r="V40" s="257">
        <v>211.30737611000001</v>
      </c>
      <c r="W40" s="257">
        <v>69.26234169</v>
      </c>
      <c r="X40" s="257">
        <v>5.4803848450999997</v>
      </c>
      <c r="Y40" s="257">
        <v>0</v>
      </c>
      <c r="Z40" s="257">
        <v>0</v>
      </c>
      <c r="AA40" s="257">
        <v>0</v>
      </c>
      <c r="AB40" s="257">
        <v>0</v>
      </c>
      <c r="AC40" s="257">
        <v>0.19775431017</v>
      </c>
      <c r="AD40" s="257">
        <v>4.3027574228E-2</v>
      </c>
      <c r="AE40" s="257">
        <v>35.158509410999997</v>
      </c>
      <c r="AF40" s="257">
        <v>132.4424636</v>
      </c>
      <c r="AG40" s="257">
        <v>272.72280359000001</v>
      </c>
      <c r="AH40" s="257">
        <v>205.01833346999999</v>
      </c>
      <c r="AI40" s="257">
        <v>70.729661585000002</v>
      </c>
      <c r="AJ40" s="257">
        <v>5.1711406012000003</v>
      </c>
      <c r="AK40" s="257">
        <v>0</v>
      </c>
      <c r="AL40" s="257">
        <v>8.6280507014000002E-2</v>
      </c>
      <c r="AM40" s="257">
        <v>0</v>
      </c>
      <c r="AN40" s="257">
        <v>0</v>
      </c>
      <c r="AO40" s="257">
        <v>0.19775431017</v>
      </c>
      <c r="AP40" s="257">
        <v>4.3027574228E-2</v>
      </c>
      <c r="AQ40" s="257">
        <v>34.822270119000002</v>
      </c>
      <c r="AR40" s="257">
        <v>133.8375365</v>
      </c>
      <c r="AS40" s="257">
        <v>273.70288047000003</v>
      </c>
      <c r="AT40" s="257">
        <v>213.89378927000001</v>
      </c>
      <c r="AU40" s="257">
        <v>78.793614529999999</v>
      </c>
      <c r="AV40" s="257">
        <v>5.6636402378000001</v>
      </c>
      <c r="AW40" s="257">
        <v>0</v>
      </c>
      <c r="AX40" s="257">
        <v>8.6280507014000002E-2</v>
      </c>
      <c r="AY40" s="257">
        <v>0</v>
      </c>
      <c r="AZ40" s="257">
        <v>0</v>
      </c>
      <c r="BA40" s="257">
        <v>0.19775431017</v>
      </c>
      <c r="BB40" s="257">
        <v>0.26155827092</v>
      </c>
      <c r="BC40" s="257">
        <v>32.868130520999998</v>
      </c>
      <c r="BD40" s="257">
        <v>132.72587521</v>
      </c>
      <c r="BE40" s="257">
        <v>278.58437771000001</v>
      </c>
      <c r="BF40" s="257">
        <v>208.64864136</v>
      </c>
      <c r="BG40" s="257">
        <v>79.310558783999994</v>
      </c>
      <c r="BH40" s="257">
        <v>5.1746328396000001</v>
      </c>
      <c r="BI40" s="257">
        <v>0</v>
      </c>
      <c r="BJ40" s="341">
        <v>8.6280499999999996E-2</v>
      </c>
      <c r="BK40" s="341">
        <v>0</v>
      </c>
      <c r="BL40" s="341">
        <v>0</v>
      </c>
      <c r="BM40" s="341">
        <v>0.19775429999999999</v>
      </c>
      <c r="BN40" s="341">
        <v>0.26155830000000002</v>
      </c>
      <c r="BO40" s="341">
        <v>38.771030000000003</v>
      </c>
      <c r="BP40" s="341">
        <v>126.29349999999999</v>
      </c>
      <c r="BQ40" s="341">
        <v>280.54090000000002</v>
      </c>
      <c r="BR40" s="341">
        <v>223.8374</v>
      </c>
      <c r="BS40" s="341">
        <v>84.521029999999996</v>
      </c>
      <c r="BT40" s="341">
        <v>5.5799640000000004</v>
      </c>
      <c r="BU40" s="341">
        <v>0</v>
      </c>
      <c r="BV40" s="341">
        <v>8.6280499999999996E-2</v>
      </c>
    </row>
    <row r="41" spans="1:74" ht="11.1" customHeight="1" x14ac:dyDescent="0.2">
      <c r="A41" s="9" t="s">
        <v>158</v>
      </c>
      <c r="B41" s="212" t="s">
        <v>568</v>
      </c>
      <c r="C41" s="257">
        <v>0.1047395297</v>
      </c>
      <c r="D41" s="257">
        <v>0</v>
      </c>
      <c r="E41" s="257">
        <v>2.8184635069000001</v>
      </c>
      <c r="F41" s="257">
        <v>1.9083448295000001</v>
      </c>
      <c r="G41" s="257">
        <v>60.424014608</v>
      </c>
      <c r="H41" s="257">
        <v>167.10044339000001</v>
      </c>
      <c r="I41" s="257">
        <v>262.07642375</v>
      </c>
      <c r="J41" s="257">
        <v>210.94880119000001</v>
      </c>
      <c r="K41" s="257">
        <v>72.576763310999993</v>
      </c>
      <c r="L41" s="257">
        <v>6.3037617082999997</v>
      </c>
      <c r="M41" s="257">
        <v>0</v>
      </c>
      <c r="N41" s="257">
        <v>0</v>
      </c>
      <c r="O41" s="257">
        <v>0.1047395297</v>
      </c>
      <c r="P41" s="257">
        <v>0</v>
      </c>
      <c r="Q41" s="257">
        <v>2.7363577425000001</v>
      </c>
      <c r="R41" s="257">
        <v>1.8820145898</v>
      </c>
      <c r="S41" s="257">
        <v>58.417266392999998</v>
      </c>
      <c r="T41" s="257">
        <v>173.19145047999999</v>
      </c>
      <c r="U41" s="257">
        <v>256.83383427000001</v>
      </c>
      <c r="V41" s="257">
        <v>219.36640288999999</v>
      </c>
      <c r="W41" s="257">
        <v>68.205213157000003</v>
      </c>
      <c r="X41" s="257">
        <v>6.0347402860999999</v>
      </c>
      <c r="Y41" s="257">
        <v>0</v>
      </c>
      <c r="Z41" s="257">
        <v>0</v>
      </c>
      <c r="AA41" s="257">
        <v>0.1047395297</v>
      </c>
      <c r="AB41" s="257">
        <v>0</v>
      </c>
      <c r="AC41" s="257">
        <v>2.7363577425000001</v>
      </c>
      <c r="AD41" s="257">
        <v>1.8309131663</v>
      </c>
      <c r="AE41" s="257">
        <v>64.077457272999993</v>
      </c>
      <c r="AF41" s="257">
        <v>162.75804839</v>
      </c>
      <c r="AG41" s="257">
        <v>248.67285938000001</v>
      </c>
      <c r="AH41" s="257">
        <v>210.45231720999999</v>
      </c>
      <c r="AI41" s="257">
        <v>68.569055019000004</v>
      </c>
      <c r="AJ41" s="257">
        <v>5.9838543020000001</v>
      </c>
      <c r="AK41" s="257">
        <v>0</v>
      </c>
      <c r="AL41" s="257">
        <v>0.15510074368999999</v>
      </c>
      <c r="AM41" s="257">
        <v>0</v>
      </c>
      <c r="AN41" s="257">
        <v>0</v>
      </c>
      <c r="AO41" s="257">
        <v>3.0561986417</v>
      </c>
      <c r="AP41" s="257">
        <v>1.3651650930000001</v>
      </c>
      <c r="AQ41" s="257">
        <v>64.192631775999999</v>
      </c>
      <c r="AR41" s="257">
        <v>168.74467347999999</v>
      </c>
      <c r="AS41" s="257">
        <v>247.03163085</v>
      </c>
      <c r="AT41" s="257">
        <v>217.00484578000001</v>
      </c>
      <c r="AU41" s="257">
        <v>78.446160594000006</v>
      </c>
      <c r="AV41" s="257">
        <v>7.8185449493999997</v>
      </c>
      <c r="AW41" s="257">
        <v>0</v>
      </c>
      <c r="AX41" s="257">
        <v>0.15510074368999999</v>
      </c>
      <c r="AY41" s="257">
        <v>0</v>
      </c>
      <c r="AZ41" s="257">
        <v>2.7335608123E-2</v>
      </c>
      <c r="BA41" s="257">
        <v>2.8143329969000002</v>
      </c>
      <c r="BB41" s="257">
        <v>2.0239919024000002</v>
      </c>
      <c r="BC41" s="257">
        <v>58.716732194000002</v>
      </c>
      <c r="BD41" s="257">
        <v>167.42380270000001</v>
      </c>
      <c r="BE41" s="257">
        <v>251.56045692000001</v>
      </c>
      <c r="BF41" s="257">
        <v>203.51913013000001</v>
      </c>
      <c r="BG41" s="257">
        <v>77.282997218999995</v>
      </c>
      <c r="BH41" s="257">
        <v>6.5831773695000004</v>
      </c>
      <c r="BI41" s="257">
        <v>0</v>
      </c>
      <c r="BJ41" s="341">
        <v>0.15510070000000001</v>
      </c>
      <c r="BK41" s="341">
        <v>0</v>
      </c>
      <c r="BL41" s="341">
        <v>2.7335600000000002E-2</v>
      </c>
      <c r="BM41" s="341">
        <v>2.814333</v>
      </c>
      <c r="BN41" s="341">
        <v>2.010113</v>
      </c>
      <c r="BO41" s="341">
        <v>70.623699999999999</v>
      </c>
      <c r="BP41" s="341">
        <v>169.22839999999999</v>
      </c>
      <c r="BQ41" s="341">
        <v>254.70320000000001</v>
      </c>
      <c r="BR41" s="341">
        <v>211.78200000000001</v>
      </c>
      <c r="BS41" s="341">
        <v>81.228210000000004</v>
      </c>
      <c r="BT41" s="341">
        <v>6.7906019999999998</v>
      </c>
      <c r="BU41" s="341">
        <v>0</v>
      </c>
      <c r="BV41" s="341">
        <v>0.15510070000000001</v>
      </c>
    </row>
    <row r="42" spans="1:74" ht="11.1" customHeight="1" x14ac:dyDescent="0.2">
      <c r="A42" s="9" t="s">
        <v>159</v>
      </c>
      <c r="B42" s="212" t="s">
        <v>569</v>
      </c>
      <c r="C42" s="257">
        <v>0.20605248340999999</v>
      </c>
      <c r="D42" s="257">
        <v>0</v>
      </c>
      <c r="E42" s="257">
        <v>7.145293294</v>
      </c>
      <c r="F42" s="257">
        <v>7.9234562311000003</v>
      </c>
      <c r="G42" s="257">
        <v>67.333580792000006</v>
      </c>
      <c r="H42" s="257">
        <v>201.88795614</v>
      </c>
      <c r="I42" s="257">
        <v>321.88253519</v>
      </c>
      <c r="J42" s="257">
        <v>258.28254062000002</v>
      </c>
      <c r="K42" s="257">
        <v>97.913386044000006</v>
      </c>
      <c r="L42" s="257">
        <v>8.9802521981000005</v>
      </c>
      <c r="M42" s="257">
        <v>7.2334832414999994E-2</v>
      </c>
      <c r="N42" s="257">
        <v>0</v>
      </c>
      <c r="O42" s="257">
        <v>0.20605248340999999</v>
      </c>
      <c r="P42" s="257">
        <v>0</v>
      </c>
      <c r="Q42" s="257">
        <v>6.4855082509999997</v>
      </c>
      <c r="R42" s="257">
        <v>7.6998244226999999</v>
      </c>
      <c r="S42" s="257">
        <v>66.051070543999998</v>
      </c>
      <c r="T42" s="257">
        <v>208.24269135</v>
      </c>
      <c r="U42" s="257">
        <v>319.34802014000002</v>
      </c>
      <c r="V42" s="257">
        <v>270.22179772999999</v>
      </c>
      <c r="W42" s="257">
        <v>93.525536607999996</v>
      </c>
      <c r="X42" s="257">
        <v>8.9398553622999994</v>
      </c>
      <c r="Y42" s="257">
        <v>7.2334832414999994E-2</v>
      </c>
      <c r="Z42" s="257">
        <v>0</v>
      </c>
      <c r="AA42" s="257">
        <v>0.20605248340999999</v>
      </c>
      <c r="AB42" s="257">
        <v>0</v>
      </c>
      <c r="AC42" s="257">
        <v>6.6767360257000004</v>
      </c>
      <c r="AD42" s="257">
        <v>7.6265528146000001</v>
      </c>
      <c r="AE42" s="257">
        <v>66.767082985000002</v>
      </c>
      <c r="AF42" s="257">
        <v>204.27724662</v>
      </c>
      <c r="AG42" s="257">
        <v>315.33361050000002</v>
      </c>
      <c r="AH42" s="257">
        <v>263.38057644999998</v>
      </c>
      <c r="AI42" s="257">
        <v>95.111593776999996</v>
      </c>
      <c r="AJ42" s="257">
        <v>9.2145503073999997</v>
      </c>
      <c r="AK42" s="257">
        <v>7.2334832414999994E-2</v>
      </c>
      <c r="AL42" s="257">
        <v>0</v>
      </c>
      <c r="AM42" s="257">
        <v>0</v>
      </c>
      <c r="AN42" s="257">
        <v>7.6342197452E-3</v>
      </c>
      <c r="AO42" s="257">
        <v>7.2737874117999999</v>
      </c>
      <c r="AP42" s="257">
        <v>6.3260719312999996</v>
      </c>
      <c r="AQ42" s="257">
        <v>64.660579313</v>
      </c>
      <c r="AR42" s="257">
        <v>209.93018717999999</v>
      </c>
      <c r="AS42" s="257">
        <v>307.99849372</v>
      </c>
      <c r="AT42" s="257">
        <v>260.77372421000001</v>
      </c>
      <c r="AU42" s="257">
        <v>103.71132586</v>
      </c>
      <c r="AV42" s="257">
        <v>11.677252531000001</v>
      </c>
      <c r="AW42" s="257">
        <v>0.27082731807999999</v>
      </c>
      <c r="AX42" s="257">
        <v>0</v>
      </c>
      <c r="AY42" s="257">
        <v>0</v>
      </c>
      <c r="AZ42" s="257">
        <v>0.30453833561999999</v>
      </c>
      <c r="BA42" s="257">
        <v>6.4415941172000002</v>
      </c>
      <c r="BB42" s="257">
        <v>7.1574791680000001</v>
      </c>
      <c r="BC42" s="257">
        <v>58.955638262000001</v>
      </c>
      <c r="BD42" s="257">
        <v>210.43501992</v>
      </c>
      <c r="BE42" s="257">
        <v>310.881641</v>
      </c>
      <c r="BF42" s="257">
        <v>243.30632399000001</v>
      </c>
      <c r="BG42" s="257">
        <v>104.60890482000001</v>
      </c>
      <c r="BH42" s="257">
        <v>11.047161834000001</v>
      </c>
      <c r="BI42" s="257">
        <v>0.27082731807999999</v>
      </c>
      <c r="BJ42" s="341">
        <v>0</v>
      </c>
      <c r="BK42" s="341">
        <v>0</v>
      </c>
      <c r="BL42" s="341">
        <v>0.30453829999999998</v>
      </c>
      <c r="BM42" s="341">
        <v>6.5368810000000002</v>
      </c>
      <c r="BN42" s="341">
        <v>7.1297470000000001</v>
      </c>
      <c r="BO42" s="341">
        <v>71.723990000000001</v>
      </c>
      <c r="BP42" s="341">
        <v>219.37790000000001</v>
      </c>
      <c r="BQ42" s="341">
        <v>312.45370000000003</v>
      </c>
      <c r="BR42" s="341">
        <v>246.9599</v>
      </c>
      <c r="BS42" s="341">
        <v>109.06529999999999</v>
      </c>
      <c r="BT42" s="341">
        <v>10.97301</v>
      </c>
      <c r="BU42" s="341">
        <v>0.27082729999999999</v>
      </c>
      <c r="BV42" s="341">
        <v>0</v>
      </c>
    </row>
    <row r="43" spans="1:74" ht="11.1" customHeight="1" x14ac:dyDescent="0.2">
      <c r="A43" s="9" t="s">
        <v>160</v>
      </c>
      <c r="B43" s="212" t="s">
        <v>601</v>
      </c>
      <c r="C43" s="257">
        <v>31.512348944999999</v>
      </c>
      <c r="D43" s="257">
        <v>28.731473103999999</v>
      </c>
      <c r="E43" s="257">
        <v>49.437097235000003</v>
      </c>
      <c r="F43" s="257">
        <v>78.906909247000002</v>
      </c>
      <c r="G43" s="257">
        <v>199.66384389000001</v>
      </c>
      <c r="H43" s="257">
        <v>359.17571841</v>
      </c>
      <c r="I43" s="257">
        <v>446.08637793000003</v>
      </c>
      <c r="J43" s="257">
        <v>430.84449835999999</v>
      </c>
      <c r="K43" s="257">
        <v>279.82535965</v>
      </c>
      <c r="L43" s="257">
        <v>127.19472098999999</v>
      </c>
      <c r="M43" s="257">
        <v>48.633216550999997</v>
      </c>
      <c r="N43" s="257">
        <v>36.770229411999999</v>
      </c>
      <c r="O43" s="257">
        <v>31.280374114000001</v>
      </c>
      <c r="P43" s="257">
        <v>30.255344203</v>
      </c>
      <c r="Q43" s="257">
        <v>48.183429357999998</v>
      </c>
      <c r="R43" s="257">
        <v>81.590511526</v>
      </c>
      <c r="S43" s="257">
        <v>194.83614699</v>
      </c>
      <c r="T43" s="257">
        <v>359.74877217</v>
      </c>
      <c r="U43" s="257">
        <v>443.90830383000002</v>
      </c>
      <c r="V43" s="257">
        <v>432.57471764000002</v>
      </c>
      <c r="W43" s="257">
        <v>281.17895191999997</v>
      </c>
      <c r="X43" s="257">
        <v>125.90234718000001</v>
      </c>
      <c r="Y43" s="257">
        <v>45.672928941000002</v>
      </c>
      <c r="Z43" s="257">
        <v>38.203908884999997</v>
      </c>
      <c r="AA43" s="257">
        <v>31.202903423999999</v>
      </c>
      <c r="AB43" s="257">
        <v>29.352447087000002</v>
      </c>
      <c r="AC43" s="257">
        <v>52.978819065000003</v>
      </c>
      <c r="AD43" s="257">
        <v>89.953669137999995</v>
      </c>
      <c r="AE43" s="257">
        <v>204.62809587999999</v>
      </c>
      <c r="AF43" s="257">
        <v>366.48007138999998</v>
      </c>
      <c r="AG43" s="257">
        <v>441.89975146</v>
      </c>
      <c r="AH43" s="257">
        <v>427.50504139999998</v>
      </c>
      <c r="AI43" s="257">
        <v>277.74377404000001</v>
      </c>
      <c r="AJ43" s="257">
        <v>125.76931868</v>
      </c>
      <c r="AK43" s="257">
        <v>49.892625240000001</v>
      </c>
      <c r="AL43" s="257">
        <v>46.165845773000001</v>
      </c>
      <c r="AM43" s="257">
        <v>29.647829053999999</v>
      </c>
      <c r="AN43" s="257">
        <v>29.710635411999998</v>
      </c>
      <c r="AO43" s="257">
        <v>57.298443808999998</v>
      </c>
      <c r="AP43" s="257">
        <v>87.788089256999996</v>
      </c>
      <c r="AQ43" s="257">
        <v>206.27873441</v>
      </c>
      <c r="AR43" s="257">
        <v>371.70458566000002</v>
      </c>
      <c r="AS43" s="257">
        <v>447.97485398999999</v>
      </c>
      <c r="AT43" s="257">
        <v>429.56876364999999</v>
      </c>
      <c r="AU43" s="257">
        <v>289.41762342999999</v>
      </c>
      <c r="AV43" s="257">
        <v>130.88793175999999</v>
      </c>
      <c r="AW43" s="257">
        <v>51.772124501999997</v>
      </c>
      <c r="AX43" s="257">
        <v>47.15106565</v>
      </c>
      <c r="AY43" s="257">
        <v>29.879195224</v>
      </c>
      <c r="AZ43" s="257">
        <v>32.911739077999997</v>
      </c>
      <c r="BA43" s="257">
        <v>56.452147764000003</v>
      </c>
      <c r="BB43" s="257">
        <v>94.125637380000001</v>
      </c>
      <c r="BC43" s="257">
        <v>209.40195455</v>
      </c>
      <c r="BD43" s="257">
        <v>371.56499553999998</v>
      </c>
      <c r="BE43" s="257">
        <v>453.94438108999998</v>
      </c>
      <c r="BF43" s="257">
        <v>419.89512517999998</v>
      </c>
      <c r="BG43" s="257">
        <v>286.81973459</v>
      </c>
      <c r="BH43" s="257">
        <v>127.69945263</v>
      </c>
      <c r="BI43" s="257">
        <v>53.623236183000003</v>
      </c>
      <c r="BJ43" s="341">
        <v>45.707999999999998</v>
      </c>
      <c r="BK43" s="341">
        <v>28.91977</v>
      </c>
      <c r="BL43" s="341">
        <v>36.549140000000001</v>
      </c>
      <c r="BM43" s="341">
        <v>54.848619999999997</v>
      </c>
      <c r="BN43" s="341">
        <v>95.029160000000005</v>
      </c>
      <c r="BO43" s="341">
        <v>217.9803</v>
      </c>
      <c r="BP43" s="341">
        <v>370.8904</v>
      </c>
      <c r="BQ43" s="341">
        <v>456.31279999999998</v>
      </c>
      <c r="BR43" s="341">
        <v>425.24110000000002</v>
      </c>
      <c r="BS43" s="341">
        <v>298.11829999999998</v>
      </c>
      <c r="BT43" s="341">
        <v>135.6694</v>
      </c>
      <c r="BU43" s="341">
        <v>57.721139999999998</v>
      </c>
      <c r="BV43" s="341">
        <v>45.250369999999997</v>
      </c>
    </row>
    <row r="44" spans="1:74" ht="11.1" customHeight="1" x14ac:dyDescent="0.2">
      <c r="A44" s="9" t="s">
        <v>161</v>
      </c>
      <c r="B44" s="212" t="s">
        <v>571</v>
      </c>
      <c r="C44" s="257">
        <v>6.9708894333</v>
      </c>
      <c r="D44" s="257">
        <v>2.6576033267999999</v>
      </c>
      <c r="E44" s="257">
        <v>25.789155049000001</v>
      </c>
      <c r="F44" s="257">
        <v>34.799910636</v>
      </c>
      <c r="G44" s="257">
        <v>155.13376589000001</v>
      </c>
      <c r="H44" s="257">
        <v>337.71747106999999</v>
      </c>
      <c r="I44" s="257">
        <v>413.4550863</v>
      </c>
      <c r="J44" s="257">
        <v>406.89372034000002</v>
      </c>
      <c r="K44" s="257">
        <v>224.58280497000001</v>
      </c>
      <c r="L44" s="257">
        <v>50.126328538000003</v>
      </c>
      <c r="M44" s="257">
        <v>4.3924930050000004</v>
      </c>
      <c r="N44" s="257">
        <v>2.4038699142</v>
      </c>
      <c r="O44" s="257">
        <v>6.6756712977000001</v>
      </c>
      <c r="P44" s="257">
        <v>2.7302574449999999</v>
      </c>
      <c r="Q44" s="257">
        <v>23.256145922000002</v>
      </c>
      <c r="R44" s="257">
        <v>35.382573600000001</v>
      </c>
      <c r="S44" s="257">
        <v>149.1392453</v>
      </c>
      <c r="T44" s="257">
        <v>341.30206880999998</v>
      </c>
      <c r="U44" s="257">
        <v>407.71428323999999</v>
      </c>
      <c r="V44" s="257">
        <v>416.98447680999999</v>
      </c>
      <c r="W44" s="257">
        <v>227.52797045</v>
      </c>
      <c r="X44" s="257">
        <v>45.968577146000001</v>
      </c>
      <c r="Y44" s="257">
        <v>3.1595949114000002</v>
      </c>
      <c r="Z44" s="257">
        <v>2.7420506571000001</v>
      </c>
      <c r="AA44" s="257">
        <v>5.7298724051000001</v>
      </c>
      <c r="AB44" s="257">
        <v>2.1642276153000002</v>
      </c>
      <c r="AC44" s="257">
        <v>24.463507622000002</v>
      </c>
      <c r="AD44" s="257">
        <v>38.370796986000002</v>
      </c>
      <c r="AE44" s="257">
        <v>156.98766638999999</v>
      </c>
      <c r="AF44" s="257">
        <v>345.76944772000002</v>
      </c>
      <c r="AG44" s="257">
        <v>408.84430119000001</v>
      </c>
      <c r="AH44" s="257">
        <v>405.83745001</v>
      </c>
      <c r="AI44" s="257">
        <v>222.48486631</v>
      </c>
      <c r="AJ44" s="257">
        <v>47.084492011000002</v>
      </c>
      <c r="AK44" s="257">
        <v>4.0824253815000002</v>
      </c>
      <c r="AL44" s="257">
        <v>5.0675460653000002</v>
      </c>
      <c r="AM44" s="257">
        <v>4.1097234662000002</v>
      </c>
      <c r="AN44" s="257">
        <v>2.3906338954000002</v>
      </c>
      <c r="AO44" s="257">
        <v>26.321243351</v>
      </c>
      <c r="AP44" s="257">
        <v>34.219729293999997</v>
      </c>
      <c r="AQ44" s="257">
        <v>156.57305912000001</v>
      </c>
      <c r="AR44" s="257">
        <v>353.17063417999998</v>
      </c>
      <c r="AS44" s="257">
        <v>411.98300246000002</v>
      </c>
      <c r="AT44" s="257">
        <v>404.96946747999999</v>
      </c>
      <c r="AU44" s="257">
        <v>238.70247859</v>
      </c>
      <c r="AV44" s="257">
        <v>55.231133667000002</v>
      </c>
      <c r="AW44" s="257">
        <v>5.0531570972999997</v>
      </c>
      <c r="AX44" s="257">
        <v>5.1439714006999999</v>
      </c>
      <c r="AY44" s="257">
        <v>5.5741270224999999</v>
      </c>
      <c r="AZ44" s="257">
        <v>4.0434382979999999</v>
      </c>
      <c r="BA44" s="257">
        <v>24.478928789000001</v>
      </c>
      <c r="BB44" s="257">
        <v>40.361287584000003</v>
      </c>
      <c r="BC44" s="257">
        <v>152.18124116000001</v>
      </c>
      <c r="BD44" s="257">
        <v>346.11986959000001</v>
      </c>
      <c r="BE44" s="257">
        <v>417.71672611000002</v>
      </c>
      <c r="BF44" s="257">
        <v>383.57628693999999</v>
      </c>
      <c r="BG44" s="257">
        <v>229.96802348</v>
      </c>
      <c r="BH44" s="257">
        <v>52.872153601000001</v>
      </c>
      <c r="BI44" s="257">
        <v>5.2911535195999999</v>
      </c>
      <c r="BJ44" s="341">
        <v>4.6869690000000004</v>
      </c>
      <c r="BK44" s="341">
        <v>5.4135080000000002</v>
      </c>
      <c r="BL44" s="341">
        <v>5.8563470000000004</v>
      </c>
      <c r="BM44" s="341">
        <v>24.489509999999999</v>
      </c>
      <c r="BN44" s="341">
        <v>38.529559999999996</v>
      </c>
      <c r="BO44" s="341">
        <v>166.74629999999999</v>
      </c>
      <c r="BP44" s="341">
        <v>348.95460000000003</v>
      </c>
      <c r="BQ44" s="341">
        <v>420.64299999999997</v>
      </c>
      <c r="BR44" s="341">
        <v>387.78570000000002</v>
      </c>
      <c r="BS44" s="341">
        <v>240.25800000000001</v>
      </c>
      <c r="BT44" s="341">
        <v>56.994439999999997</v>
      </c>
      <c r="BU44" s="341">
        <v>5.4329179999999999</v>
      </c>
      <c r="BV44" s="341">
        <v>4.5875620000000001</v>
      </c>
    </row>
    <row r="45" spans="1:74" ht="11.1" customHeight="1" x14ac:dyDescent="0.2">
      <c r="A45" s="9" t="s">
        <v>162</v>
      </c>
      <c r="B45" s="212" t="s">
        <v>572</v>
      </c>
      <c r="C45" s="257">
        <v>16.991191142000002</v>
      </c>
      <c r="D45" s="257">
        <v>16.069257804999999</v>
      </c>
      <c r="E45" s="257">
        <v>68.727998823999997</v>
      </c>
      <c r="F45" s="257">
        <v>115.44430559</v>
      </c>
      <c r="G45" s="257">
        <v>280.24084151</v>
      </c>
      <c r="H45" s="257">
        <v>486.03651400000001</v>
      </c>
      <c r="I45" s="257">
        <v>554.28672193</v>
      </c>
      <c r="J45" s="257">
        <v>575.77106795999998</v>
      </c>
      <c r="K45" s="257">
        <v>375.49634450999997</v>
      </c>
      <c r="L45" s="257">
        <v>144.59166812999999</v>
      </c>
      <c r="M45" s="257">
        <v>37.856938133</v>
      </c>
      <c r="N45" s="257">
        <v>8.0097202667000005</v>
      </c>
      <c r="O45" s="257">
        <v>15.795589543</v>
      </c>
      <c r="P45" s="257">
        <v>16.254393034</v>
      </c>
      <c r="Q45" s="257">
        <v>62.040317127000002</v>
      </c>
      <c r="R45" s="257">
        <v>116.14238305000001</v>
      </c>
      <c r="S45" s="257">
        <v>275.566351</v>
      </c>
      <c r="T45" s="257">
        <v>491.13906446999999</v>
      </c>
      <c r="U45" s="257">
        <v>554.98853388999999</v>
      </c>
      <c r="V45" s="257">
        <v>585.87162766999995</v>
      </c>
      <c r="W45" s="257">
        <v>377.47728546000002</v>
      </c>
      <c r="X45" s="257">
        <v>140.24803846</v>
      </c>
      <c r="Y45" s="257">
        <v>34.514006362000003</v>
      </c>
      <c r="Z45" s="257">
        <v>8.9818977068999999</v>
      </c>
      <c r="AA45" s="257">
        <v>13.725008007</v>
      </c>
      <c r="AB45" s="257">
        <v>14.759311612999999</v>
      </c>
      <c r="AC45" s="257">
        <v>61.925691268999998</v>
      </c>
      <c r="AD45" s="257">
        <v>121.74834387999999</v>
      </c>
      <c r="AE45" s="257">
        <v>278.33147436000002</v>
      </c>
      <c r="AF45" s="257">
        <v>489.58315771999997</v>
      </c>
      <c r="AG45" s="257">
        <v>558.74998251</v>
      </c>
      <c r="AH45" s="257">
        <v>586.26917496999999</v>
      </c>
      <c r="AI45" s="257">
        <v>372.38990409000002</v>
      </c>
      <c r="AJ45" s="257">
        <v>145.59154415</v>
      </c>
      <c r="AK45" s="257">
        <v>34.390049490000003</v>
      </c>
      <c r="AL45" s="257">
        <v>11.026032884999999</v>
      </c>
      <c r="AM45" s="257">
        <v>11.176995278</v>
      </c>
      <c r="AN45" s="257">
        <v>16.252709907</v>
      </c>
      <c r="AO45" s="257">
        <v>62.103762609</v>
      </c>
      <c r="AP45" s="257">
        <v>113.61975771</v>
      </c>
      <c r="AQ45" s="257">
        <v>271.00619189999998</v>
      </c>
      <c r="AR45" s="257">
        <v>491.81448126999999</v>
      </c>
      <c r="AS45" s="257">
        <v>563.97586879999994</v>
      </c>
      <c r="AT45" s="257">
        <v>579.82037006999997</v>
      </c>
      <c r="AU45" s="257">
        <v>383.77337989</v>
      </c>
      <c r="AV45" s="257">
        <v>154.27764496</v>
      </c>
      <c r="AW45" s="257">
        <v>38.430430856000001</v>
      </c>
      <c r="AX45" s="257">
        <v>11.850715482</v>
      </c>
      <c r="AY45" s="257">
        <v>13.969875403</v>
      </c>
      <c r="AZ45" s="257">
        <v>21.989962887000001</v>
      </c>
      <c r="BA45" s="257">
        <v>63.656517903000001</v>
      </c>
      <c r="BB45" s="257">
        <v>122.19835796</v>
      </c>
      <c r="BC45" s="257">
        <v>269.55349683999998</v>
      </c>
      <c r="BD45" s="257">
        <v>494.89228685</v>
      </c>
      <c r="BE45" s="257">
        <v>576.33851763999996</v>
      </c>
      <c r="BF45" s="257">
        <v>573.61243649000005</v>
      </c>
      <c r="BG45" s="257">
        <v>381.87238287999998</v>
      </c>
      <c r="BH45" s="257">
        <v>151.87709287999999</v>
      </c>
      <c r="BI45" s="257">
        <v>40.957782002000002</v>
      </c>
      <c r="BJ45" s="341">
        <v>10.77736</v>
      </c>
      <c r="BK45" s="341">
        <v>13.43479</v>
      </c>
      <c r="BL45" s="341">
        <v>22.707319999999999</v>
      </c>
      <c r="BM45" s="341">
        <v>67.209130000000002</v>
      </c>
      <c r="BN45" s="341">
        <v>117.9271</v>
      </c>
      <c r="BO45" s="341">
        <v>280.09269999999998</v>
      </c>
      <c r="BP45" s="341">
        <v>499.10590000000002</v>
      </c>
      <c r="BQ45" s="341">
        <v>582.17830000000004</v>
      </c>
      <c r="BR45" s="341">
        <v>578.64009999999996</v>
      </c>
      <c r="BS45" s="341">
        <v>391.10199999999998</v>
      </c>
      <c r="BT45" s="341">
        <v>155.2671</v>
      </c>
      <c r="BU45" s="341">
        <v>41.338369999999998</v>
      </c>
      <c r="BV45" s="341">
        <v>10.80517</v>
      </c>
    </row>
    <row r="46" spans="1:74" ht="11.1" customHeight="1" x14ac:dyDescent="0.2">
      <c r="A46" s="9" t="s">
        <v>163</v>
      </c>
      <c r="B46" s="212" t="s">
        <v>573</v>
      </c>
      <c r="C46" s="257">
        <v>0.69885562589000005</v>
      </c>
      <c r="D46" s="257">
        <v>1.7815535433</v>
      </c>
      <c r="E46" s="257">
        <v>15.633862542999999</v>
      </c>
      <c r="F46" s="257">
        <v>39.238202250999997</v>
      </c>
      <c r="G46" s="257">
        <v>119.67815471</v>
      </c>
      <c r="H46" s="257">
        <v>261.26845878</v>
      </c>
      <c r="I46" s="257">
        <v>392.54388229</v>
      </c>
      <c r="J46" s="257">
        <v>333.72083557000002</v>
      </c>
      <c r="K46" s="257">
        <v>195.65509287</v>
      </c>
      <c r="L46" s="257">
        <v>59.7902627</v>
      </c>
      <c r="M46" s="257">
        <v>10.531780618999999</v>
      </c>
      <c r="N46" s="257">
        <v>0</v>
      </c>
      <c r="O46" s="257">
        <v>1.0084081023</v>
      </c>
      <c r="P46" s="257">
        <v>2.5046525545999998</v>
      </c>
      <c r="Q46" s="257">
        <v>13.717735741</v>
      </c>
      <c r="R46" s="257">
        <v>40.072570370000001</v>
      </c>
      <c r="S46" s="257">
        <v>118.7031861</v>
      </c>
      <c r="T46" s="257">
        <v>264.48230043000001</v>
      </c>
      <c r="U46" s="257">
        <v>397.12989775</v>
      </c>
      <c r="V46" s="257">
        <v>332.77893439000002</v>
      </c>
      <c r="W46" s="257">
        <v>199.10491379000001</v>
      </c>
      <c r="X46" s="257">
        <v>63.809212463000001</v>
      </c>
      <c r="Y46" s="257">
        <v>11.198775927</v>
      </c>
      <c r="Z46" s="257">
        <v>0</v>
      </c>
      <c r="AA46" s="257">
        <v>1.0580653689999999</v>
      </c>
      <c r="AB46" s="257">
        <v>3.3734140583999999</v>
      </c>
      <c r="AC46" s="257">
        <v>16.235834107999999</v>
      </c>
      <c r="AD46" s="257">
        <v>40.999715166000001</v>
      </c>
      <c r="AE46" s="257">
        <v>114.06978377999999</v>
      </c>
      <c r="AF46" s="257">
        <v>273.81155426999999</v>
      </c>
      <c r="AG46" s="257">
        <v>387.79899214</v>
      </c>
      <c r="AH46" s="257">
        <v>338.88785614</v>
      </c>
      <c r="AI46" s="257">
        <v>202.99631352</v>
      </c>
      <c r="AJ46" s="257">
        <v>65.499995337000001</v>
      </c>
      <c r="AK46" s="257">
        <v>10.346719733</v>
      </c>
      <c r="AL46" s="257">
        <v>0</v>
      </c>
      <c r="AM46" s="257">
        <v>0.91409415621000001</v>
      </c>
      <c r="AN46" s="257">
        <v>3.9825860596</v>
      </c>
      <c r="AO46" s="257">
        <v>18.209798069000001</v>
      </c>
      <c r="AP46" s="257">
        <v>41.340535518000003</v>
      </c>
      <c r="AQ46" s="257">
        <v>107.63278582</v>
      </c>
      <c r="AR46" s="257">
        <v>275.05609057999999</v>
      </c>
      <c r="AS46" s="257">
        <v>385.80104772999999</v>
      </c>
      <c r="AT46" s="257">
        <v>338.90779760999999</v>
      </c>
      <c r="AU46" s="257">
        <v>205.51507687</v>
      </c>
      <c r="AV46" s="257">
        <v>70.335585829999999</v>
      </c>
      <c r="AW46" s="257">
        <v>10.496958453</v>
      </c>
      <c r="AX46" s="257">
        <v>0</v>
      </c>
      <c r="AY46" s="257">
        <v>0.91409415621000001</v>
      </c>
      <c r="AZ46" s="257">
        <v>4.1978523270999997</v>
      </c>
      <c r="BA46" s="257">
        <v>19.035151451000001</v>
      </c>
      <c r="BB46" s="257">
        <v>41.932498955</v>
      </c>
      <c r="BC46" s="257">
        <v>105.12362064</v>
      </c>
      <c r="BD46" s="257">
        <v>278.84137826</v>
      </c>
      <c r="BE46" s="257">
        <v>384.29166167</v>
      </c>
      <c r="BF46" s="257">
        <v>334.63925694</v>
      </c>
      <c r="BG46" s="257">
        <v>203.37677404999999</v>
      </c>
      <c r="BH46" s="257">
        <v>72.750204393000004</v>
      </c>
      <c r="BI46" s="257">
        <v>11.345103105</v>
      </c>
      <c r="BJ46" s="341">
        <v>0.1162508</v>
      </c>
      <c r="BK46" s="341">
        <v>1.3666039999999999</v>
      </c>
      <c r="BL46" s="341">
        <v>4.2846380000000002</v>
      </c>
      <c r="BM46" s="341">
        <v>19.16779</v>
      </c>
      <c r="BN46" s="341">
        <v>45.106940000000002</v>
      </c>
      <c r="BO46" s="341">
        <v>110.72329999999999</v>
      </c>
      <c r="BP46" s="341">
        <v>282.2663</v>
      </c>
      <c r="BQ46" s="341">
        <v>388.22</v>
      </c>
      <c r="BR46" s="341">
        <v>336.54610000000002</v>
      </c>
      <c r="BS46" s="341">
        <v>207.75710000000001</v>
      </c>
      <c r="BT46" s="341">
        <v>70.051929999999999</v>
      </c>
      <c r="BU46" s="341">
        <v>10.54219</v>
      </c>
      <c r="BV46" s="341">
        <v>0.14535229999999999</v>
      </c>
    </row>
    <row r="47" spans="1:74" ht="11.1" customHeight="1" x14ac:dyDescent="0.2">
      <c r="A47" s="9" t="s">
        <v>164</v>
      </c>
      <c r="B47" s="212" t="s">
        <v>574</v>
      </c>
      <c r="C47" s="257">
        <v>7.9007703413000003</v>
      </c>
      <c r="D47" s="257">
        <v>6.6708133081999996</v>
      </c>
      <c r="E47" s="257">
        <v>11.290840631</v>
      </c>
      <c r="F47" s="257">
        <v>16.577150248999999</v>
      </c>
      <c r="G47" s="257">
        <v>46.360700338999997</v>
      </c>
      <c r="H47" s="257">
        <v>102.72333522</v>
      </c>
      <c r="I47" s="257">
        <v>231.66413545</v>
      </c>
      <c r="J47" s="257">
        <v>217.29061449</v>
      </c>
      <c r="K47" s="257">
        <v>139.49384544</v>
      </c>
      <c r="L47" s="257">
        <v>35.916929611</v>
      </c>
      <c r="M47" s="257">
        <v>13.728287463999999</v>
      </c>
      <c r="N47" s="257">
        <v>8.3391993449000008</v>
      </c>
      <c r="O47" s="257">
        <v>8.5914503408999998</v>
      </c>
      <c r="P47" s="257">
        <v>6.8102485474999996</v>
      </c>
      <c r="Q47" s="257">
        <v>10.533294446999999</v>
      </c>
      <c r="R47" s="257">
        <v>16.883223894</v>
      </c>
      <c r="S47" s="257">
        <v>48.184126106000001</v>
      </c>
      <c r="T47" s="257">
        <v>105.0458691</v>
      </c>
      <c r="U47" s="257">
        <v>236.92158873</v>
      </c>
      <c r="V47" s="257">
        <v>219.14474942000001</v>
      </c>
      <c r="W47" s="257">
        <v>145.07062692</v>
      </c>
      <c r="X47" s="257">
        <v>42.133560551999999</v>
      </c>
      <c r="Y47" s="257">
        <v>14.604149582</v>
      </c>
      <c r="Z47" s="257">
        <v>8.2506886119999994</v>
      </c>
      <c r="AA47" s="257">
        <v>8.9420340290000002</v>
      </c>
      <c r="AB47" s="257">
        <v>7.4319316650999996</v>
      </c>
      <c r="AC47" s="257">
        <v>12.395288003999999</v>
      </c>
      <c r="AD47" s="257">
        <v>17.653865146000001</v>
      </c>
      <c r="AE47" s="257">
        <v>46.298836776999998</v>
      </c>
      <c r="AF47" s="257">
        <v>115.85843948999999</v>
      </c>
      <c r="AG47" s="257">
        <v>232.59029164</v>
      </c>
      <c r="AH47" s="257">
        <v>222.24830896</v>
      </c>
      <c r="AI47" s="257">
        <v>156.18257471000001</v>
      </c>
      <c r="AJ47" s="257">
        <v>48.845340215</v>
      </c>
      <c r="AK47" s="257">
        <v>14.256779133</v>
      </c>
      <c r="AL47" s="257">
        <v>8.5577030217000001</v>
      </c>
      <c r="AM47" s="257">
        <v>8.9121027325999993</v>
      </c>
      <c r="AN47" s="257">
        <v>8.3846669391000006</v>
      </c>
      <c r="AO47" s="257">
        <v>12.913051594000001</v>
      </c>
      <c r="AP47" s="257">
        <v>19.408396856</v>
      </c>
      <c r="AQ47" s="257">
        <v>44.748297516999997</v>
      </c>
      <c r="AR47" s="257">
        <v>116.31482643</v>
      </c>
      <c r="AS47" s="257">
        <v>224.41870080999999</v>
      </c>
      <c r="AT47" s="257">
        <v>227.14912873</v>
      </c>
      <c r="AU47" s="257">
        <v>156.14122406999999</v>
      </c>
      <c r="AV47" s="257">
        <v>50.962377777</v>
      </c>
      <c r="AW47" s="257">
        <v>14.324898858999999</v>
      </c>
      <c r="AX47" s="257">
        <v>8.4617191805999994</v>
      </c>
      <c r="AY47" s="257">
        <v>8.8006311965999995</v>
      </c>
      <c r="AZ47" s="257">
        <v>8.4229463220999996</v>
      </c>
      <c r="BA47" s="257">
        <v>13.055757624</v>
      </c>
      <c r="BB47" s="257">
        <v>20.021600984999999</v>
      </c>
      <c r="BC47" s="257">
        <v>44.535716088000001</v>
      </c>
      <c r="BD47" s="257">
        <v>120.60337524000001</v>
      </c>
      <c r="BE47" s="257">
        <v>229.10205526999999</v>
      </c>
      <c r="BF47" s="257">
        <v>231.45158656999999</v>
      </c>
      <c r="BG47" s="257">
        <v>160.43788194000001</v>
      </c>
      <c r="BH47" s="257">
        <v>54.495779216000003</v>
      </c>
      <c r="BI47" s="257">
        <v>14.990453585999999</v>
      </c>
      <c r="BJ47" s="341">
        <v>8.5666840000000004</v>
      </c>
      <c r="BK47" s="341">
        <v>9.6398069999999993</v>
      </c>
      <c r="BL47" s="341">
        <v>8.4700109999999995</v>
      </c>
      <c r="BM47" s="341">
        <v>12.69927</v>
      </c>
      <c r="BN47" s="341">
        <v>20.78078</v>
      </c>
      <c r="BO47" s="341">
        <v>45.047789999999999</v>
      </c>
      <c r="BP47" s="341">
        <v>119.37730000000001</v>
      </c>
      <c r="BQ47" s="341">
        <v>238.64840000000001</v>
      </c>
      <c r="BR47" s="341">
        <v>233.46520000000001</v>
      </c>
      <c r="BS47" s="341">
        <v>159.2191</v>
      </c>
      <c r="BT47" s="341">
        <v>53.263150000000003</v>
      </c>
      <c r="BU47" s="341">
        <v>14.23137</v>
      </c>
      <c r="BV47" s="341">
        <v>8.5368539999999999</v>
      </c>
    </row>
    <row r="48" spans="1:74" ht="11.1" customHeight="1" x14ac:dyDescent="0.2">
      <c r="A48" s="9" t="s">
        <v>165</v>
      </c>
      <c r="B48" s="213" t="s">
        <v>602</v>
      </c>
      <c r="C48" s="255">
        <v>9.8105668075000008</v>
      </c>
      <c r="D48" s="255">
        <v>8.7726745799000003</v>
      </c>
      <c r="E48" s="255">
        <v>22.898055300999999</v>
      </c>
      <c r="F48" s="255">
        <v>37.037119453999999</v>
      </c>
      <c r="G48" s="255">
        <v>114.60755783</v>
      </c>
      <c r="H48" s="255">
        <v>241.44883404999999</v>
      </c>
      <c r="I48" s="255">
        <v>348.35872234999999</v>
      </c>
      <c r="J48" s="255">
        <v>318.66415626999998</v>
      </c>
      <c r="K48" s="255">
        <v>176.23846469</v>
      </c>
      <c r="L48" s="255">
        <v>56.676057071000002</v>
      </c>
      <c r="M48" s="255">
        <v>17.030052296000001</v>
      </c>
      <c r="N48" s="255">
        <v>9.5428272631999995</v>
      </c>
      <c r="O48" s="255">
        <v>9.7689343093000005</v>
      </c>
      <c r="P48" s="255">
        <v>9.2016187983000002</v>
      </c>
      <c r="Q48" s="255">
        <v>21.505605112000001</v>
      </c>
      <c r="R48" s="255">
        <v>37.900944162999998</v>
      </c>
      <c r="S48" s="255">
        <v>112.44826596</v>
      </c>
      <c r="T48" s="255">
        <v>245.47618721000001</v>
      </c>
      <c r="U48" s="255">
        <v>349.01671735000002</v>
      </c>
      <c r="V48" s="255">
        <v>323.08015433999998</v>
      </c>
      <c r="W48" s="255">
        <v>177.40272202</v>
      </c>
      <c r="X48" s="255">
        <v>57.268852879000001</v>
      </c>
      <c r="Y48" s="255">
        <v>16.240390907999998</v>
      </c>
      <c r="Z48" s="255">
        <v>9.9685865667000009</v>
      </c>
      <c r="AA48" s="255">
        <v>9.5524342912000009</v>
      </c>
      <c r="AB48" s="255">
        <v>9.0110241171999998</v>
      </c>
      <c r="AC48" s="255">
        <v>23.065697649000001</v>
      </c>
      <c r="AD48" s="255">
        <v>40.69416064</v>
      </c>
      <c r="AE48" s="255">
        <v>116.73775559000001</v>
      </c>
      <c r="AF48" s="255">
        <v>246.56068429000001</v>
      </c>
      <c r="AG48" s="255">
        <v>346.16673960000003</v>
      </c>
      <c r="AH48" s="255">
        <v>320.13120425</v>
      </c>
      <c r="AI48" s="255">
        <v>178.79442116000001</v>
      </c>
      <c r="AJ48" s="255">
        <v>59.363345719999998</v>
      </c>
      <c r="AK48" s="255">
        <v>17.081949431999998</v>
      </c>
      <c r="AL48" s="255">
        <v>12.028744637000001</v>
      </c>
      <c r="AM48" s="255">
        <v>8.8478145599999998</v>
      </c>
      <c r="AN48" s="255">
        <v>9.5020179324999994</v>
      </c>
      <c r="AO48" s="255">
        <v>24.461952353000001</v>
      </c>
      <c r="AP48" s="255">
        <v>39.420952947000004</v>
      </c>
      <c r="AQ48" s="255">
        <v>115.61688273</v>
      </c>
      <c r="AR48" s="255">
        <v>250.32390326000001</v>
      </c>
      <c r="AS48" s="255">
        <v>346.39370194000003</v>
      </c>
      <c r="AT48" s="255">
        <v>323.37299397999999</v>
      </c>
      <c r="AU48" s="255">
        <v>187.26826369</v>
      </c>
      <c r="AV48" s="255">
        <v>63.309237932000002</v>
      </c>
      <c r="AW48" s="255">
        <v>18.103359621999999</v>
      </c>
      <c r="AX48" s="255">
        <v>12.356962295000001</v>
      </c>
      <c r="AY48" s="255">
        <v>9.3393890347999999</v>
      </c>
      <c r="AZ48" s="255">
        <v>11.005148570999999</v>
      </c>
      <c r="BA48" s="255">
        <v>24.485818671000001</v>
      </c>
      <c r="BB48" s="255">
        <v>42.509441068999998</v>
      </c>
      <c r="BC48" s="255">
        <v>114.35156263</v>
      </c>
      <c r="BD48" s="255">
        <v>251.28942554</v>
      </c>
      <c r="BE48" s="255">
        <v>351.95545043999999</v>
      </c>
      <c r="BF48" s="255">
        <v>316.33958439000003</v>
      </c>
      <c r="BG48" s="255">
        <v>186.99411842999999</v>
      </c>
      <c r="BH48" s="255">
        <v>62.954122114999997</v>
      </c>
      <c r="BI48" s="255">
        <v>19.039960398000002</v>
      </c>
      <c r="BJ48" s="342">
        <v>11.98344</v>
      </c>
      <c r="BK48" s="342">
        <v>9.2720099999999999</v>
      </c>
      <c r="BL48" s="342">
        <v>11.98732</v>
      </c>
      <c r="BM48" s="342">
        <v>24.636600000000001</v>
      </c>
      <c r="BN48" s="342">
        <v>42.545090000000002</v>
      </c>
      <c r="BO48" s="342">
        <v>122.4222</v>
      </c>
      <c r="BP48" s="342">
        <v>252.0977</v>
      </c>
      <c r="BQ48" s="342">
        <v>356.40600000000001</v>
      </c>
      <c r="BR48" s="342">
        <v>323.26240000000001</v>
      </c>
      <c r="BS48" s="342">
        <v>193.11250000000001</v>
      </c>
      <c r="BT48" s="342">
        <v>65.049890000000005</v>
      </c>
      <c r="BU48" s="342">
        <v>19.78031</v>
      </c>
      <c r="BV48" s="342">
        <v>11.91865</v>
      </c>
    </row>
    <row r="49" spans="1:74" s="197" customFormat="1" ht="11.1" customHeight="1" x14ac:dyDescent="0.2">
      <c r="A49" s="148"/>
      <c r="B49" s="195"/>
      <c r="C49" s="196"/>
      <c r="D49" s="196"/>
      <c r="E49" s="196"/>
      <c r="F49" s="196"/>
      <c r="G49" s="196"/>
      <c r="H49" s="196"/>
      <c r="I49" s="196"/>
      <c r="J49" s="196"/>
      <c r="K49" s="196"/>
      <c r="L49" s="196"/>
      <c r="M49" s="196"/>
      <c r="N49" s="196"/>
      <c r="O49" s="196"/>
      <c r="P49" s="196"/>
      <c r="Q49" s="196"/>
      <c r="R49" s="196"/>
      <c r="S49" s="196"/>
      <c r="T49" s="196"/>
      <c r="U49" s="196"/>
      <c r="V49" s="196"/>
      <c r="W49" s="196"/>
      <c r="X49" s="196"/>
      <c r="Y49" s="196"/>
      <c r="Z49" s="196"/>
      <c r="AA49" s="196"/>
      <c r="AB49" s="196"/>
      <c r="AC49" s="196"/>
      <c r="AD49" s="196"/>
      <c r="AE49" s="196"/>
      <c r="AF49" s="196"/>
      <c r="AG49" s="196"/>
      <c r="AH49" s="196"/>
      <c r="AI49" s="196"/>
      <c r="AJ49" s="196"/>
      <c r="AK49" s="196"/>
      <c r="AL49" s="196"/>
      <c r="AM49" s="196"/>
      <c r="AN49" s="196"/>
      <c r="AO49" s="196"/>
      <c r="AP49" s="196"/>
      <c r="AQ49" s="196"/>
      <c r="AR49" s="196"/>
      <c r="AS49" s="196"/>
      <c r="AT49" s="196"/>
      <c r="AU49" s="196"/>
      <c r="AV49" s="196"/>
      <c r="AW49" s="196"/>
      <c r="AX49" s="196"/>
      <c r="AY49" s="343"/>
      <c r="AZ49" s="343"/>
      <c r="BA49" s="343"/>
      <c r="BB49" s="343"/>
      <c r="BC49" s="343"/>
      <c r="BD49" s="727"/>
      <c r="BE49" s="727"/>
      <c r="BF49" s="727"/>
      <c r="BG49" s="343"/>
      <c r="BH49" s="343"/>
      <c r="BI49" s="343"/>
      <c r="BJ49" s="343"/>
      <c r="BK49" s="343"/>
      <c r="BL49" s="343"/>
      <c r="BM49" s="343"/>
      <c r="BN49" s="343"/>
      <c r="BO49" s="343"/>
      <c r="BP49" s="343"/>
      <c r="BQ49" s="343"/>
      <c r="BR49" s="343"/>
      <c r="BS49" s="343"/>
      <c r="BT49" s="343"/>
      <c r="BU49" s="343"/>
      <c r="BV49" s="343"/>
    </row>
    <row r="50" spans="1:74" s="197" customFormat="1" ht="12" customHeight="1" x14ac:dyDescent="0.2">
      <c r="A50" s="148"/>
      <c r="B50" s="862" t="s">
        <v>1013</v>
      </c>
      <c r="C50" s="803"/>
      <c r="D50" s="803"/>
      <c r="E50" s="803"/>
      <c r="F50" s="803"/>
      <c r="G50" s="803"/>
      <c r="H50" s="803"/>
      <c r="I50" s="803"/>
      <c r="J50" s="803"/>
      <c r="K50" s="803"/>
      <c r="L50" s="803"/>
      <c r="M50" s="803"/>
      <c r="N50" s="803"/>
      <c r="O50" s="803"/>
      <c r="P50" s="803"/>
      <c r="Q50" s="803"/>
      <c r="AY50" s="505"/>
      <c r="AZ50" s="505"/>
      <c r="BA50" s="505"/>
      <c r="BB50" s="505"/>
      <c r="BC50" s="780"/>
      <c r="BD50" s="780"/>
      <c r="BE50" s="780"/>
      <c r="BF50" s="780"/>
      <c r="BG50" s="505"/>
      <c r="BH50" s="505"/>
      <c r="BI50" s="505"/>
      <c r="BJ50" s="505"/>
    </row>
    <row r="51" spans="1:74" s="472" customFormat="1" ht="12" customHeight="1" x14ac:dyDescent="0.2">
      <c r="A51" s="469"/>
      <c r="B51" s="792" t="s">
        <v>174</v>
      </c>
      <c r="C51" s="792"/>
      <c r="D51" s="792"/>
      <c r="E51" s="792"/>
      <c r="F51" s="792"/>
      <c r="G51" s="792"/>
      <c r="H51" s="792"/>
      <c r="I51" s="792"/>
      <c r="J51" s="792"/>
      <c r="K51" s="792"/>
      <c r="L51" s="792"/>
      <c r="M51" s="792"/>
      <c r="N51" s="792"/>
      <c r="O51" s="792"/>
      <c r="P51" s="792"/>
      <c r="Q51" s="792"/>
      <c r="AY51" s="506"/>
      <c r="AZ51" s="506"/>
      <c r="BA51" s="506"/>
      <c r="BB51" s="506"/>
      <c r="BC51" s="728"/>
      <c r="BD51" s="728"/>
      <c r="BE51" s="728"/>
      <c r="BF51" s="728"/>
      <c r="BG51" s="506"/>
      <c r="BH51" s="506"/>
      <c r="BI51" s="506"/>
      <c r="BJ51" s="506"/>
    </row>
    <row r="52" spans="1:74" s="472" customFormat="1" ht="12" customHeight="1" x14ac:dyDescent="0.2">
      <c r="A52" s="473"/>
      <c r="B52" s="863" t="s">
        <v>175</v>
      </c>
      <c r="C52" s="793"/>
      <c r="D52" s="793"/>
      <c r="E52" s="793"/>
      <c r="F52" s="793"/>
      <c r="G52" s="793"/>
      <c r="H52" s="793"/>
      <c r="I52" s="793"/>
      <c r="J52" s="793"/>
      <c r="K52" s="793"/>
      <c r="L52" s="793"/>
      <c r="M52" s="793"/>
      <c r="N52" s="793"/>
      <c r="O52" s="793"/>
      <c r="P52" s="793"/>
      <c r="Q52" s="789"/>
      <c r="AY52" s="506"/>
      <c r="AZ52" s="506"/>
      <c r="BA52" s="506"/>
      <c r="BB52" s="506"/>
      <c r="BC52" s="506"/>
      <c r="BD52" s="728"/>
      <c r="BE52" s="728"/>
      <c r="BF52" s="728"/>
      <c r="BG52" s="506"/>
      <c r="BH52" s="506"/>
      <c r="BI52" s="506"/>
      <c r="BJ52" s="506"/>
    </row>
    <row r="53" spans="1:74" s="472" customFormat="1" ht="12" customHeight="1" x14ac:dyDescent="0.2">
      <c r="A53" s="473"/>
      <c r="B53" s="863" t="s">
        <v>170</v>
      </c>
      <c r="C53" s="793"/>
      <c r="D53" s="793"/>
      <c r="E53" s="793"/>
      <c r="F53" s="793"/>
      <c r="G53" s="793"/>
      <c r="H53" s="793"/>
      <c r="I53" s="793"/>
      <c r="J53" s="793"/>
      <c r="K53" s="793"/>
      <c r="L53" s="793"/>
      <c r="M53" s="793"/>
      <c r="N53" s="793"/>
      <c r="O53" s="793"/>
      <c r="P53" s="793"/>
      <c r="Q53" s="789"/>
      <c r="AY53" s="506"/>
      <c r="AZ53" s="506"/>
      <c r="BA53" s="506"/>
      <c r="BB53" s="506"/>
      <c r="BC53" s="506"/>
      <c r="BD53" s="728"/>
      <c r="BE53" s="728"/>
      <c r="BF53" s="728"/>
      <c r="BG53" s="506"/>
      <c r="BH53" s="506"/>
      <c r="BI53" s="506"/>
      <c r="BJ53" s="506"/>
    </row>
    <row r="54" spans="1:74" s="472" customFormat="1" ht="12" customHeight="1" x14ac:dyDescent="0.2">
      <c r="A54" s="473"/>
      <c r="B54" s="863" t="s">
        <v>480</v>
      </c>
      <c r="C54" s="793"/>
      <c r="D54" s="793"/>
      <c r="E54" s="793"/>
      <c r="F54" s="793"/>
      <c r="G54" s="793"/>
      <c r="H54" s="793"/>
      <c r="I54" s="793"/>
      <c r="J54" s="793"/>
      <c r="K54" s="793"/>
      <c r="L54" s="793"/>
      <c r="M54" s="793"/>
      <c r="N54" s="793"/>
      <c r="O54" s="793"/>
      <c r="P54" s="793"/>
      <c r="Q54" s="789"/>
      <c r="AY54" s="506"/>
      <c r="AZ54" s="506"/>
      <c r="BA54" s="506"/>
      <c r="BB54" s="506"/>
      <c r="BC54" s="506"/>
      <c r="BD54" s="728"/>
      <c r="BE54" s="728"/>
      <c r="BF54" s="728"/>
      <c r="BG54" s="506"/>
      <c r="BH54" s="506"/>
      <c r="BI54" s="506"/>
      <c r="BJ54" s="506"/>
    </row>
    <row r="55" spans="1:74" s="474" customFormat="1" ht="12" customHeight="1" x14ac:dyDescent="0.2">
      <c r="A55" s="473"/>
      <c r="B55" s="863" t="s">
        <v>171</v>
      </c>
      <c r="C55" s="793"/>
      <c r="D55" s="793"/>
      <c r="E55" s="793"/>
      <c r="F55" s="793"/>
      <c r="G55" s="793"/>
      <c r="H55" s="793"/>
      <c r="I55" s="793"/>
      <c r="J55" s="793"/>
      <c r="K55" s="793"/>
      <c r="L55" s="793"/>
      <c r="M55" s="793"/>
      <c r="N55" s="793"/>
      <c r="O55" s="793"/>
      <c r="P55" s="793"/>
      <c r="Q55" s="789"/>
      <c r="AY55" s="507"/>
      <c r="AZ55" s="507"/>
      <c r="BA55" s="507"/>
      <c r="BB55" s="507"/>
      <c r="BC55" s="507"/>
      <c r="BD55" s="729"/>
      <c r="BE55" s="729"/>
      <c r="BF55" s="729"/>
      <c r="BG55" s="507"/>
      <c r="BH55" s="507"/>
      <c r="BI55" s="507"/>
      <c r="BJ55" s="507"/>
    </row>
    <row r="56" spans="1:74" s="474" customFormat="1" ht="12" customHeight="1" x14ac:dyDescent="0.2">
      <c r="A56" s="473"/>
      <c r="B56" s="792" t="s">
        <v>172</v>
      </c>
      <c r="C56" s="793"/>
      <c r="D56" s="793"/>
      <c r="E56" s="793"/>
      <c r="F56" s="793"/>
      <c r="G56" s="793"/>
      <c r="H56" s="793"/>
      <c r="I56" s="793"/>
      <c r="J56" s="793"/>
      <c r="K56" s="793"/>
      <c r="L56" s="793"/>
      <c r="M56" s="793"/>
      <c r="N56" s="793"/>
      <c r="O56" s="793"/>
      <c r="P56" s="793"/>
      <c r="Q56" s="789"/>
      <c r="AY56" s="507"/>
      <c r="AZ56" s="507"/>
      <c r="BA56" s="507"/>
      <c r="BB56" s="507"/>
      <c r="BC56" s="507"/>
      <c r="BD56" s="729"/>
      <c r="BE56" s="729"/>
      <c r="BF56" s="729"/>
      <c r="BG56" s="507"/>
      <c r="BH56" s="507"/>
      <c r="BI56" s="507"/>
      <c r="BJ56" s="507"/>
    </row>
    <row r="57" spans="1:74" s="474" customFormat="1" ht="12" customHeight="1" x14ac:dyDescent="0.2">
      <c r="A57" s="436"/>
      <c r="B57" s="809" t="s">
        <v>173</v>
      </c>
      <c r="C57" s="789"/>
      <c r="D57" s="789"/>
      <c r="E57" s="789"/>
      <c r="F57" s="789"/>
      <c r="G57" s="789"/>
      <c r="H57" s="789"/>
      <c r="I57" s="789"/>
      <c r="J57" s="789"/>
      <c r="K57" s="789"/>
      <c r="L57" s="789"/>
      <c r="M57" s="789"/>
      <c r="N57" s="789"/>
      <c r="O57" s="789"/>
      <c r="P57" s="789"/>
      <c r="Q57" s="789"/>
      <c r="AY57" s="507"/>
      <c r="AZ57" s="507"/>
      <c r="BA57" s="507"/>
      <c r="BB57" s="507"/>
      <c r="BC57" s="507"/>
      <c r="BD57" s="729"/>
      <c r="BE57" s="729"/>
      <c r="BF57" s="729"/>
      <c r="BG57" s="507"/>
      <c r="BH57" s="507"/>
      <c r="BI57" s="507"/>
      <c r="BJ57" s="507"/>
    </row>
    <row r="58" spans="1:74" x14ac:dyDescent="0.15">
      <c r="BK58" s="344"/>
      <c r="BL58" s="344"/>
      <c r="BM58" s="344"/>
      <c r="BN58" s="344"/>
      <c r="BO58" s="344"/>
      <c r="BP58" s="344"/>
      <c r="BQ58" s="344"/>
      <c r="BR58" s="344"/>
      <c r="BS58" s="344"/>
      <c r="BT58" s="344"/>
      <c r="BU58" s="344"/>
      <c r="BV58" s="344"/>
    </row>
    <row r="59" spans="1:74" x14ac:dyDescent="0.15">
      <c r="BK59" s="344"/>
      <c r="BL59" s="344"/>
      <c r="BM59" s="344"/>
      <c r="BN59" s="344"/>
      <c r="BO59" s="344"/>
      <c r="BP59" s="344"/>
      <c r="BQ59" s="344"/>
      <c r="BR59" s="344"/>
      <c r="BS59" s="344"/>
      <c r="BT59" s="344"/>
      <c r="BU59" s="344"/>
      <c r="BV59" s="344"/>
    </row>
    <row r="60" spans="1:74" x14ac:dyDescent="0.15">
      <c r="BK60" s="344"/>
      <c r="BL60" s="344"/>
      <c r="BM60" s="344"/>
      <c r="BN60" s="344"/>
      <c r="BO60" s="344"/>
      <c r="BP60" s="344"/>
      <c r="BQ60" s="344"/>
      <c r="BR60" s="344"/>
      <c r="BS60" s="344"/>
      <c r="BT60" s="344"/>
      <c r="BU60" s="344"/>
      <c r="BV60" s="344"/>
    </row>
    <row r="61" spans="1:74" x14ac:dyDescent="0.15">
      <c r="BK61" s="344"/>
      <c r="BL61" s="344"/>
      <c r="BM61" s="344"/>
      <c r="BN61" s="344"/>
      <c r="BO61" s="344"/>
      <c r="BP61" s="344"/>
      <c r="BQ61" s="344"/>
      <c r="BR61" s="344"/>
      <c r="BS61" s="344"/>
      <c r="BT61" s="344"/>
      <c r="BU61" s="344"/>
      <c r="BV61" s="344"/>
    </row>
    <row r="62" spans="1:74" x14ac:dyDescent="0.15">
      <c r="BK62" s="344"/>
      <c r="BL62" s="344"/>
      <c r="BM62" s="344"/>
      <c r="BN62" s="344"/>
      <c r="BO62" s="344"/>
      <c r="BP62" s="344"/>
      <c r="BQ62" s="344"/>
      <c r="BR62" s="344"/>
      <c r="BS62" s="344"/>
      <c r="BT62" s="344"/>
      <c r="BU62" s="344"/>
      <c r="BV62" s="344"/>
    </row>
    <row r="63" spans="1:74" x14ac:dyDescent="0.15">
      <c r="BK63" s="344"/>
      <c r="BL63" s="344"/>
      <c r="BM63" s="344"/>
      <c r="BN63" s="344"/>
      <c r="BO63" s="344"/>
      <c r="BP63" s="344"/>
      <c r="BQ63" s="344"/>
      <c r="BR63" s="344"/>
      <c r="BS63" s="344"/>
      <c r="BT63" s="344"/>
      <c r="BU63" s="344"/>
      <c r="BV63" s="344"/>
    </row>
    <row r="64" spans="1:74" x14ac:dyDescent="0.15">
      <c r="BK64" s="344"/>
      <c r="BL64" s="344"/>
      <c r="BM64" s="344"/>
      <c r="BN64" s="344"/>
      <c r="BO64" s="344"/>
      <c r="BP64" s="344"/>
      <c r="BQ64" s="344"/>
      <c r="BR64" s="344"/>
      <c r="BS64" s="344"/>
      <c r="BT64" s="344"/>
      <c r="BU64" s="344"/>
      <c r="BV64" s="344"/>
    </row>
    <row r="65" spans="63:74" x14ac:dyDescent="0.15">
      <c r="BK65" s="344"/>
      <c r="BL65" s="344"/>
      <c r="BM65" s="344"/>
      <c r="BN65" s="344"/>
      <c r="BO65" s="344"/>
      <c r="BP65" s="344"/>
      <c r="BQ65" s="344"/>
      <c r="BR65" s="344"/>
      <c r="BS65" s="344"/>
      <c r="BT65" s="344"/>
      <c r="BU65" s="344"/>
      <c r="BV65" s="344"/>
    </row>
    <row r="66" spans="63:74" x14ac:dyDescent="0.15">
      <c r="BK66" s="344"/>
      <c r="BL66" s="344"/>
      <c r="BM66" s="344"/>
      <c r="BN66" s="344"/>
      <c r="BO66" s="344"/>
      <c r="BP66" s="344"/>
      <c r="BQ66" s="344"/>
      <c r="BR66" s="344"/>
      <c r="BS66" s="344"/>
      <c r="BT66" s="344"/>
      <c r="BU66" s="344"/>
      <c r="BV66" s="344"/>
    </row>
    <row r="67" spans="63:74" x14ac:dyDescent="0.15">
      <c r="BK67" s="344"/>
      <c r="BL67" s="344"/>
      <c r="BM67" s="344"/>
      <c r="BN67" s="344"/>
      <c r="BO67" s="344"/>
      <c r="BP67" s="344"/>
      <c r="BQ67" s="344"/>
      <c r="BR67" s="344"/>
      <c r="BS67" s="344"/>
      <c r="BT67" s="344"/>
      <c r="BU67" s="344"/>
      <c r="BV67" s="344"/>
    </row>
    <row r="68" spans="63:74" x14ac:dyDescent="0.15">
      <c r="BK68" s="344"/>
      <c r="BL68" s="344"/>
      <c r="BM68" s="344"/>
      <c r="BN68" s="344"/>
      <c r="BO68" s="344"/>
      <c r="BP68" s="344"/>
      <c r="BQ68" s="344"/>
      <c r="BR68" s="344"/>
      <c r="BS68" s="344"/>
      <c r="BT68" s="344"/>
      <c r="BU68" s="344"/>
      <c r="BV68" s="344"/>
    </row>
    <row r="69" spans="63:74" x14ac:dyDescent="0.15">
      <c r="BK69" s="344"/>
      <c r="BL69" s="344"/>
      <c r="BM69" s="344"/>
      <c r="BN69" s="344"/>
      <c r="BO69" s="344"/>
      <c r="BP69" s="344"/>
      <c r="BQ69" s="344"/>
      <c r="BR69" s="344"/>
      <c r="BS69" s="344"/>
      <c r="BT69" s="344"/>
      <c r="BU69" s="344"/>
      <c r="BV69" s="344"/>
    </row>
    <row r="70" spans="63:74" x14ac:dyDescent="0.15">
      <c r="BK70" s="344"/>
      <c r="BL70" s="344"/>
      <c r="BM70" s="344"/>
      <c r="BN70" s="344"/>
      <c r="BO70" s="344"/>
      <c r="BP70" s="344"/>
      <c r="BQ70" s="344"/>
      <c r="BR70" s="344"/>
      <c r="BS70" s="344"/>
      <c r="BT70" s="344"/>
      <c r="BU70" s="344"/>
      <c r="BV70" s="344"/>
    </row>
    <row r="71" spans="63:74" x14ac:dyDescent="0.15">
      <c r="BK71" s="344"/>
      <c r="BL71" s="344"/>
      <c r="BM71" s="344"/>
      <c r="BN71" s="344"/>
      <c r="BO71" s="344"/>
      <c r="BP71" s="344"/>
      <c r="BQ71" s="344"/>
      <c r="BR71" s="344"/>
      <c r="BS71" s="344"/>
      <c r="BT71" s="344"/>
      <c r="BU71" s="344"/>
      <c r="BV71" s="344"/>
    </row>
    <row r="72" spans="63:74" x14ac:dyDescent="0.15">
      <c r="BK72" s="344"/>
      <c r="BL72" s="344"/>
      <c r="BM72" s="344"/>
      <c r="BN72" s="344"/>
      <c r="BO72" s="344"/>
      <c r="BP72" s="344"/>
      <c r="BQ72" s="344"/>
      <c r="BR72" s="344"/>
      <c r="BS72" s="344"/>
      <c r="BT72" s="344"/>
      <c r="BU72" s="344"/>
      <c r="BV72" s="344"/>
    </row>
    <row r="73" spans="63:74" x14ac:dyDescent="0.15">
      <c r="BK73" s="344"/>
      <c r="BL73" s="344"/>
      <c r="BM73" s="344"/>
      <c r="BN73" s="344"/>
      <c r="BO73" s="344"/>
      <c r="BP73" s="344"/>
      <c r="BQ73" s="344"/>
      <c r="BR73" s="344"/>
      <c r="BS73" s="344"/>
      <c r="BT73" s="344"/>
      <c r="BU73" s="344"/>
      <c r="BV73" s="344"/>
    </row>
    <row r="74" spans="63:74" x14ac:dyDescent="0.15">
      <c r="BK74" s="344"/>
      <c r="BL74" s="344"/>
      <c r="BM74" s="344"/>
      <c r="BN74" s="344"/>
      <c r="BO74" s="344"/>
      <c r="BP74" s="344"/>
      <c r="BQ74" s="344"/>
      <c r="BR74" s="344"/>
      <c r="BS74" s="344"/>
      <c r="BT74" s="344"/>
      <c r="BU74" s="344"/>
      <c r="BV74" s="344"/>
    </row>
    <row r="75" spans="63:74" x14ac:dyDescent="0.15">
      <c r="BK75" s="344"/>
      <c r="BL75" s="344"/>
      <c r="BM75" s="344"/>
      <c r="BN75" s="344"/>
      <c r="BO75" s="344"/>
      <c r="BP75" s="344"/>
      <c r="BQ75" s="344"/>
      <c r="BR75" s="344"/>
      <c r="BS75" s="344"/>
      <c r="BT75" s="344"/>
      <c r="BU75" s="344"/>
      <c r="BV75" s="344"/>
    </row>
    <row r="76" spans="63:74" x14ac:dyDescent="0.15">
      <c r="BK76" s="344"/>
      <c r="BL76" s="344"/>
      <c r="BM76" s="344"/>
      <c r="BN76" s="344"/>
      <c r="BO76" s="344"/>
      <c r="BP76" s="344"/>
      <c r="BQ76" s="344"/>
      <c r="BR76" s="344"/>
      <c r="BS76" s="344"/>
      <c r="BT76" s="344"/>
      <c r="BU76" s="344"/>
      <c r="BV76" s="344"/>
    </row>
    <row r="77" spans="63:74" x14ac:dyDescent="0.15">
      <c r="BK77" s="344"/>
      <c r="BL77" s="344"/>
      <c r="BM77" s="344"/>
      <c r="BN77" s="344"/>
      <c r="BO77" s="344"/>
      <c r="BP77" s="344"/>
      <c r="BQ77" s="344"/>
      <c r="BR77" s="344"/>
      <c r="BS77" s="344"/>
      <c r="BT77" s="344"/>
      <c r="BU77" s="344"/>
      <c r="BV77" s="344"/>
    </row>
    <row r="78" spans="63:74" x14ac:dyDescent="0.15">
      <c r="BK78" s="344"/>
      <c r="BL78" s="344"/>
      <c r="BM78" s="344"/>
      <c r="BN78" s="344"/>
      <c r="BO78" s="344"/>
      <c r="BP78" s="344"/>
      <c r="BQ78" s="344"/>
      <c r="BR78" s="344"/>
      <c r="BS78" s="344"/>
      <c r="BT78" s="344"/>
      <c r="BU78" s="344"/>
      <c r="BV78" s="344"/>
    </row>
    <row r="79" spans="63:74" x14ac:dyDescent="0.15">
      <c r="BK79" s="344"/>
      <c r="BL79" s="344"/>
      <c r="BM79" s="344"/>
      <c r="BN79" s="344"/>
      <c r="BO79" s="344"/>
      <c r="BP79" s="344"/>
      <c r="BQ79" s="344"/>
      <c r="BR79" s="344"/>
      <c r="BS79" s="344"/>
      <c r="BT79" s="344"/>
      <c r="BU79" s="344"/>
      <c r="BV79" s="344"/>
    </row>
    <row r="80" spans="63:74" x14ac:dyDescent="0.15">
      <c r="BK80" s="344"/>
      <c r="BL80" s="344"/>
      <c r="BM80" s="344"/>
      <c r="BN80" s="344"/>
      <c r="BO80" s="344"/>
      <c r="BP80" s="344"/>
      <c r="BQ80" s="344"/>
      <c r="BR80" s="344"/>
      <c r="BS80" s="344"/>
      <c r="BT80" s="344"/>
      <c r="BU80" s="344"/>
      <c r="BV80" s="344"/>
    </row>
    <row r="81" spans="63:74" x14ac:dyDescent="0.15">
      <c r="BK81" s="344"/>
      <c r="BL81" s="344"/>
      <c r="BM81" s="344"/>
      <c r="BN81" s="344"/>
      <c r="BO81" s="344"/>
      <c r="BP81" s="344"/>
      <c r="BQ81" s="344"/>
      <c r="BR81" s="344"/>
      <c r="BS81" s="344"/>
      <c r="BT81" s="344"/>
      <c r="BU81" s="344"/>
      <c r="BV81" s="344"/>
    </row>
    <row r="82" spans="63:74" x14ac:dyDescent="0.15">
      <c r="BK82" s="344"/>
      <c r="BL82" s="344"/>
      <c r="BM82" s="344"/>
      <c r="BN82" s="344"/>
      <c r="BO82" s="344"/>
      <c r="BP82" s="344"/>
      <c r="BQ82" s="344"/>
      <c r="BR82" s="344"/>
      <c r="BS82" s="344"/>
      <c r="BT82" s="344"/>
      <c r="BU82" s="344"/>
      <c r="BV82" s="344"/>
    </row>
    <row r="83" spans="63:74" x14ac:dyDescent="0.15">
      <c r="BK83" s="344"/>
      <c r="BL83" s="344"/>
      <c r="BM83" s="344"/>
      <c r="BN83" s="344"/>
      <c r="BO83" s="344"/>
      <c r="BP83" s="344"/>
      <c r="BQ83" s="344"/>
      <c r="BR83" s="344"/>
      <c r="BS83" s="344"/>
      <c r="BT83" s="344"/>
      <c r="BU83" s="344"/>
      <c r="BV83" s="344"/>
    </row>
    <row r="84" spans="63:74" x14ac:dyDescent="0.15">
      <c r="BK84" s="344"/>
      <c r="BL84" s="344"/>
      <c r="BM84" s="344"/>
      <c r="BN84" s="344"/>
      <c r="BO84" s="344"/>
      <c r="BP84" s="344"/>
      <c r="BQ84" s="344"/>
      <c r="BR84" s="344"/>
      <c r="BS84" s="344"/>
      <c r="BT84" s="344"/>
      <c r="BU84" s="344"/>
      <c r="BV84" s="344"/>
    </row>
    <row r="85" spans="63:74" x14ac:dyDescent="0.15">
      <c r="BK85" s="344"/>
      <c r="BL85" s="344"/>
      <c r="BM85" s="344"/>
      <c r="BN85" s="344"/>
      <c r="BO85" s="344"/>
      <c r="BP85" s="344"/>
      <c r="BQ85" s="344"/>
      <c r="BR85" s="344"/>
      <c r="BS85" s="344"/>
      <c r="BT85" s="344"/>
      <c r="BU85" s="344"/>
      <c r="BV85" s="344"/>
    </row>
    <row r="86" spans="63:74" x14ac:dyDescent="0.15">
      <c r="BK86" s="344"/>
      <c r="BL86" s="344"/>
      <c r="BM86" s="344"/>
      <c r="BN86" s="344"/>
      <c r="BO86" s="344"/>
      <c r="BP86" s="344"/>
      <c r="BQ86" s="344"/>
      <c r="BR86" s="344"/>
      <c r="BS86" s="344"/>
      <c r="BT86" s="344"/>
      <c r="BU86" s="344"/>
      <c r="BV86" s="344"/>
    </row>
    <row r="87" spans="63:74" x14ac:dyDescent="0.15">
      <c r="BK87" s="344"/>
      <c r="BL87" s="344"/>
      <c r="BM87" s="344"/>
      <c r="BN87" s="344"/>
      <c r="BO87" s="344"/>
      <c r="BP87" s="344"/>
      <c r="BQ87" s="344"/>
      <c r="BR87" s="344"/>
      <c r="BS87" s="344"/>
      <c r="BT87" s="344"/>
      <c r="BU87" s="344"/>
      <c r="BV87" s="344"/>
    </row>
    <row r="88" spans="63:74" x14ac:dyDescent="0.15">
      <c r="BK88" s="344"/>
      <c r="BL88" s="344"/>
      <c r="BM88" s="344"/>
      <c r="BN88" s="344"/>
      <c r="BO88" s="344"/>
      <c r="BP88" s="344"/>
      <c r="BQ88" s="344"/>
      <c r="BR88" s="344"/>
      <c r="BS88" s="344"/>
      <c r="BT88" s="344"/>
      <c r="BU88" s="344"/>
      <c r="BV88" s="344"/>
    </row>
    <row r="89" spans="63:74" x14ac:dyDescent="0.15">
      <c r="BK89" s="344"/>
      <c r="BL89" s="344"/>
      <c r="BM89" s="344"/>
      <c r="BN89" s="344"/>
      <c r="BO89" s="344"/>
      <c r="BP89" s="344"/>
      <c r="BQ89" s="344"/>
      <c r="BR89" s="344"/>
      <c r="BS89" s="344"/>
      <c r="BT89" s="344"/>
      <c r="BU89" s="344"/>
      <c r="BV89" s="344"/>
    </row>
    <row r="90" spans="63:74" x14ac:dyDescent="0.15">
      <c r="BK90" s="344"/>
      <c r="BL90" s="344"/>
      <c r="BM90" s="344"/>
      <c r="BN90" s="344"/>
      <c r="BO90" s="344"/>
      <c r="BP90" s="344"/>
      <c r="BQ90" s="344"/>
      <c r="BR90" s="344"/>
      <c r="BS90" s="344"/>
      <c r="BT90" s="344"/>
      <c r="BU90" s="344"/>
      <c r="BV90" s="344"/>
    </row>
    <row r="91" spans="63:74" x14ac:dyDescent="0.15">
      <c r="BK91" s="344"/>
      <c r="BL91" s="344"/>
      <c r="BM91" s="344"/>
      <c r="BN91" s="344"/>
      <c r="BO91" s="344"/>
      <c r="BP91" s="344"/>
      <c r="BQ91" s="344"/>
      <c r="BR91" s="344"/>
      <c r="BS91" s="344"/>
      <c r="BT91" s="344"/>
      <c r="BU91" s="344"/>
      <c r="BV91" s="344"/>
    </row>
    <row r="92" spans="63:74" x14ac:dyDescent="0.15">
      <c r="BK92" s="344"/>
      <c r="BL92" s="344"/>
      <c r="BM92" s="344"/>
      <c r="BN92" s="344"/>
      <c r="BO92" s="344"/>
      <c r="BP92" s="344"/>
      <c r="BQ92" s="344"/>
      <c r="BR92" s="344"/>
      <c r="BS92" s="344"/>
      <c r="BT92" s="344"/>
      <c r="BU92" s="344"/>
      <c r="BV92" s="344"/>
    </row>
    <row r="93" spans="63:74" x14ac:dyDescent="0.15">
      <c r="BK93" s="344"/>
      <c r="BL93" s="344"/>
      <c r="BM93" s="344"/>
      <c r="BN93" s="344"/>
      <c r="BO93" s="344"/>
      <c r="BP93" s="344"/>
      <c r="BQ93" s="344"/>
      <c r="BR93" s="344"/>
      <c r="BS93" s="344"/>
      <c r="BT93" s="344"/>
      <c r="BU93" s="344"/>
      <c r="BV93" s="344"/>
    </row>
    <row r="94" spans="63:74" x14ac:dyDescent="0.15">
      <c r="BK94" s="344"/>
      <c r="BL94" s="344"/>
      <c r="BM94" s="344"/>
      <c r="BN94" s="344"/>
      <c r="BO94" s="344"/>
      <c r="BP94" s="344"/>
      <c r="BQ94" s="344"/>
      <c r="BR94" s="344"/>
      <c r="BS94" s="344"/>
      <c r="BT94" s="344"/>
      <c r="BU94" s="344"/>
      <c r="BV94" s="344"/>
    </row>
    <row r="95" spans="63:74" x14ac:dyDescent="0.15">
      <c r="BK95" s="344"/>
      <c r="BL95" s="344"/>
      <c r="BM95" s="344"/>
      <c r="BN95" s="344"/>
      <c r="BO95" s="344"/>
      <c r="BP95" s="344"/>
      <c r="BQ95" s="344"/>
      <c r="BR95" s="344"/>
      <c r="BS95" s="344"/>
      <c r="BT95" s="344"/>
      <c r="BU95" s="344"/>
      <c r="BV95" s="344"/>
    </row>
    <row r="96" spans="63:74" x14ac:dyDescent="0.15">
      <c r="BK96" s="344"/>
      <c r="BL96" s="344"/>
      <c r="BM96" s="344"/>
      <c r="BN96" s="344"/>
      <c r="BO96" s="344"/>
      <c r="BP96" s="344"/>
      <c r="BQ96" s="344"/>
      <c r="BR96" s="344"/>
      <c r="BS96" s="344"/>
      <c r="BT96" s="344"/>
      <c r="BU96" s="344"/>
      <c r="BV96" s="344"/>
    </row>
    <row r="97" spans="63:74" x14ac:dyDescent="0.15">
      <c r="BK97" s="344"/>
      <c r="BL97" s="344"/>
      <c r="BM97" s="344"/>
      <c r="BN97" s="344"/>
      <c r="BO97" s="344"/>
      <c r="BP97" s="344"/>
      <c r="BQ97" s="344"/>
      <c r="BR97" s="344"/>
      <c r="BS97" s="344"/>
      <c r="BT97" s="344"/>
      <c r="BU97" s="344"/>
      <c r="BV97" s="344"/>
    </row>
    <row r="98" spans="63:74" x14ac:dyDescent="0.15">
      <c r="BK98" s="344"/>
      <c r="BL98" s="344"/>
      <c r="BM98" s="344"/>
      <c r="BN98" s="344"/>
      <c r="BO98" s="344"/>
      <c r="BP98" s="344"/>
      <c r="BQ98" s="344"/>
      <c r="BR98" s="344"/>
      <c r="BS98" s="344"/>
      <c r="BT98" s="344"/>
      <c r="BU98" s="344"/>
      <c r="BV98" s="344"/>
    </row>
    <row r="99" spans="63:74" x14ac:dyDescent="0.15">
      <c r="BK99" s="344"/>
      <c r="BL99" s="344"/>
      <c r="BM99" s="344"/>
      <c r="BN99" s="344"/>
      <c r="BO99" s="344"/>
      <c r="BP99" s="344"/>
      <c r="BQ99" s="344"/>
      <c r="BR99" s="344"/>
      <c r="BS99" s="344"/>
      <c r="BT99" s="344"/>
      <c r="BU99" s="344"/>
      <c r="BV99" s="344"/>
    </row>
    <row r="100" spans="63:74" x14ac:dyDescent="0.15">
      <c r="BK100" s="344"/>
      <c r="BL100" s="344"/>
      <c r="BM100" s="344"/>
      <c r="BN100" s="344"/>
      <c r="BO100" s="344"/>
      <c r="BP100" s="344"/>
      <c r="BQ100" s="344"/>
      <c r="BR100" s="344"/>
      <c r="BS100" s="344"/>
      <c r="BT100" s="344"/>
      <c r="BU100" s="344"/>
      <c r="BV100" s="344"/>
    </row>
    <row r="101" spans="63:74" x14ac:dyDescent="0.15">
      <c r="BK101" s="344"/>
      <c r="BL101" s="344"/>
      <c r="BM101" s="344"/>
      <c r="BN101" s="344"/>
      <c r="BO101" s="344"/>
      <c r="BP101" s="344"/>
      <c r="BQ101" s="344"/>
      <c r="BR101" s="344"/>
      <c r="BS101" s="344"/>
      <c r="BT101" s="344"/>
      <c r="BU101" s="344"/>
      <c r="BV101" s="344"/>
    </row>
    <row r="102" spans="63:74" x14ac:dyDescent="0.15">
      <c r="BK102" s="344"/>
      <c r="BL102" s="344"/>
      <c r="BM102" s="344"/>
      <c r="BN102" s="344"/>
      <c r="BO102" s="344"/>
      <c r="BP102" s="344"/>
      <c r="BQ102" s="344"/>
      <c r="BR102" s="344"/>
      <c r="BS102" s="344"/>
      <c r="BT102" s="344"/>
      <c r="BU102" s="344"/>
      <c r="BV102" s="344"/>
    </row>
    <row r="103" spans="63:74" x14ac:dyDescent="0.15">
      <c r="BK103" s="344"/>
      <c r="BL103" s="344"/>
      <c r="BM103" s="344"/>
      <c r="BN103" s="344"/>
      <c r="BO103" s="344"/>
      <c r="BP103" s="344"/>
      <c r="BQ103" s="344"/>
      <c r="BR103" s="344"/>
      <c r="BS103" s="344"/>
      <c r="BT103" s="344"/>
      <c r="BU103" s="344"/>
      <c r="BV103" s="344"/>
    </row>
    <row r="104" spans="63:74" x14ac:dyDescent="0.15">
      <c r="BK104" s="344"/>
      <c r="BL104" s="344"/>
      <c r="BM104" s="344"/>
      <c r="BN104" s="344"/>
      <c r="BO104" s="344"/>
      <c r="BP104" s="344"/>
      <c r="BQ104" s="344"/>
      <c r="BR104" s="344"/>
      <c r="BS104" s="344"/>
      <c r="BT104" s="344"/>
      <c r="BU104" s="344"/>
      <c r="BV104" s="344"/>
    </row>
    <row r="105" spans="63:74" x14ac:dyDescent="0.15">
      <c r="BK105" s="344"/>
      <c r="BL105" s="344"/>
      <c r="BM105" s="344"/>
      <c r="BN105" s="344"/>
      <c r="BO105" s="344"/>
      <c r="BP105" s="344"/>
      <c r="BQ105" s="344"/>
      <c r="BR105" s="344"/>
      <c r="BS105" s="344"/>
      <c r="BT105" s="344"/>
      <c r="BU105" s="344"/>
      <c r="BV105" s="344"/>
    </row>
    <row r="106" spans="63:74" x14ac:dyDescent="0.15">
      <c r="BK106" s="344"/>
      <c r="BL106" s="344"/>
      <c r="BM106" s="344"/>
      <c r="BN106" s="344"/>
      <c r="BO106" s="344"/>
      <c r="BP106" s="344"/>
      <c r="BQ106" s="344"/>
      <c r="BR106" s="344"/>
      <c r="BS106" s="344"/>
      <c r="BT106" s="344"/>
      <c r="BU106" s="344"/>
      <c r="BV106" s="344"/>
    </row>
    <row r="107" spans="63:74" x14ac:dyDescent="0.15">
      <c r="BK107" s="344"/>
      <c r="BL107" s="344"/>
      <c r="BM107" s="344"/>
      <c r="BN107" s="344"/>
      <c r="BO107" s="344"/>
      <c r="BP107" s="344"/>
      <c r="BQ107" s="344"/>
      <c r="BR107" s="344"/>
      <c r="BS107" s="344"/>
      <c r="BT107" s="344"/>
      <c r="BU107" s="344"/>
      <c r="BV107" s="344"/>
    </row>
    <row r="108" spans="63:74" x14ac:dyDescent="0.15">
      <c r="BK108" s="344"/>
      <c r="BL108" s="344"/>
      <c r="BM108" s="344"/>
      <c r="BN108" s="344"/>
      <c r="BO108" s="344"/>
      <c r="BP108" s="344"/>
      <c r="BQ108" s="344"/>
      <c r="BR108" s="344"/>
      <c r="BS108" s="344"/>
      <c r="BT108" s="344"/>
      <c r="BU108" s="344"/>
      <c r="BV108" s="344"/>
    </row>
    <row r="109" spans="63:74" x14ac:dyDescent="0.15">
      <c r="BK109" s="344"/>
      <c r="BL109" s="344"/>
      <c r="BM109" s="344"/>
      <c r="BN109" s="344"/>
      <c r="BO109" s="344"/>
      <c r="BP109" s="344"/>
      <c r="BQ109" s="344"/>
      <c r="BR109" s="344"/>
      <c r="BS109" s="344"/>
      <c r="BT109" s="344"/>
      <c r="BU109" s="344"/>
      <c r="BV109" s="344"/>
    </row>
    <row r="110" spans="63:74" x14ac:dyDescent="0.15">
      <c r="BK110" s="344"/>
      <c r="BL110" s="344"/>
      <c r="BM110" s="344"/>
      <c r="BN110" s="344"/>
      <c r="BO110" s="344"/>
      <c r="BP110" s="344"/>
      <c r="BQ110" s="344"/>
      <c r="BR110" s="344"/>
      <c r="BS110" s="344"/>
      <c r="BT110" s="344"/>
      <c r="BU110" s="344"/>
      <c r="BV110" s="344"/>
    </row>
    <row r="111" spans="63:74" x14ac:dyDescent="0.15">
      <c r="BK111" s="344"/>
      <c r="BL111" s="344"/>
      <c r="BM111" s="344"/>
      <c r="BN111" s="344"/>
      <c r="BO111" s="344"/>
      <c r="BP111" s="344"/>
      <c r="BQ111" s="344"/>
      <c r="BR111" s="344"/>
      <c r="BS111" s="344"/>
      <c r="BT111" s="344"/>
      <c r="BU111" s="344"/>
      <c r="BV111" s="344"/>
    </row>
    <row r="112" spans="63:74" x14ac:dyDescent="0.15">
      <c r="BK112" s="344"/>
      <c r="BL112" s="344"/>
      <c r="BM112" s="344"/>
      <c r="BN112" s="344"/>
      <c r="BO112" s="344"/>
      <c r="BP112" s="344"/>
      <c r="BQ112" s="344"/>
      <c r="BR112" s="344"/>
      <c r="BS112" s="344"/>
      <c r="BT112" s="344"/>
      <c r="BU112" s="344"/>
      <c r="BV112" s="344"/>
    </row>
    <row r="113" spans="63:74" x14ac:dyDescent="0.15">
      <c r="BK113" s="344"/>
      <c r="BL113" s="344"/>
      <c r="BM113" s="344"/>
      <c r="BN113" s="344"/>
      <c r="BO113" s="344"/>
      <c r="BP113" s="344"/>
      <c r="BQ113" s="344"/>
      <c r="BR113" s="344"/>
      <c r="BS113" s="344"/>
      <c r="BT113" s="344"/>
      <c r="BU113" s="344"/>
      <c r="BV113" s="344"/>
    </row>
    <row r="114" spans="63:74" x14ac:dyDescent="0.15">
      <c r="BK114" s="344"/>
      <c r="BL114" s="344"/>
      <c r="BM114" s="344"/>
      <c r="BN114" s="344"/>
      <c r="BO114" s="344"/>
      <c r="BP114" s="344"/>
      <c r="BQ114" s="344"/>
      <c r="BR114" s="344"/>
      <c r="BS114" s="344"/>
      <c r="BT114" s="344"/>
      <c r="BU114" s="344"/>
      <c r="BV114" s="344"/>
    </row>
    <row r="115" spans="63:74" x14ac:dyDescent="0.15">
      <c r="BK115" s="344"/>
      <c r="BL115" s="344"/>
      <c r="BM115" s="344"/>
      <c r="BN115" s="344"/>
      <c r="BO115" s="344"/>
      <c r="BP115" s="344"/>
      <c r="BQ115" s="344"/>
      <c r="BR115" s="344"/>
      <c r="BS115" s="344"/>
      <c r="BT115" s="344"/>
      <c r="BU115" s="344"/>
      <c r="BV115" s="344"/>
    </row>
    <row r="116" spans="63:74" x14ac:dyDescent="0.15">
      <c r="BK116" s="344"/>
      <c r="BL116" s="344"/>
      <c r="BM116" s="344"/>
      <c r="BN116" s="344"/>
      <c r="BO116" s="344"/>
      <c r="BP116" s="344"/>
      <c r="BQ116" s="344"/>
      <c r="BR116" s="344"/>
      <c r="BS116" s="344"/>
      <c r="BT116" s="344"/>
      <c r="BU116" s="344"/>
      <c r="BV116" s="344"/>
    </row>
    <row r="117" spans="63:74" x14ac:dyDescent="0.15">
      <c r="BK117" s="344"/>
      <c r="BL117" s="344"/>
      <c r="BM117" s="344"/>
      <c r="BN117" s="344"/>
      <c r="BO117" s="344"/>
      <c r="BP117" s="344"/>
      <c r="BQ117" s="344"/>
      <c r="BR117" s="344"/>
      <c r="BS117" s="344"/>
      <c r="BT117" s="344"/>
      <c r="BU117" s="344"/>
      <c r="BV117" s="344"/>
    </row>
    <row r="118" spans="63:74" x14ac:dyDescent="0.15">
      <c r="BK118" s="344"/>
      <c r="BL118" s="344"/>
      <c r="BM118" s="344"/>
      <c r="BN118" s="344"/>
      <c r="BO118" s="344"/>
      <c r="BP118" s="344"/>
      <c r="BQ118" s="344"/>
      <c r="BR118" s="344"/>
      <c r="BS118" s="344"/>
      <c r="BT118" s="344"/>
      <c r="BU118" s="344"/>
      <c r="BV118" s="344"/>
    </row>
    <row r="119" spans="63:74" x14ac:dyDescent="0.15">
      <c r="BK119" s="344"/>
      <c r="BL119" s="344"/>
      <c r="BM119" s="344"/>
      <c r="BN119" s="344"/>
      <c r="BO119" s="344"/>
      <c r="BP119" s="344"/>
      <c r="BQ119" s="344"/>
      <c r="BR119" s="344"/>
      <c r="BS119" s="344"/>
      <c r="BT119" s="344"/>
      <c r="BU119" s="344"/>
      <c r="BV119" s="344"/>
    </row>
    <row r="120" spans="63:74" x14ac:dyDescent="0.15">
      <c r="BK120" s="344"/>
      <c r="BL120" s="344"/>
      <c r="BM120" s="344"/>
      <c r="BN120" s="344"/>
      <c r="BO120" s="344"/>
      <c r="BP120" s="344"/>
      <c r="BQ120" s="344"/>
      <c r="BR120" s="344"/>
      <c r="BS120" s="344"/>
      <c r="BT120" s="344"/>
      <c r="BU120" s="344"/>
      <c r="BV120" s="344"/>
    </row>
    <row r="121" spans="63:74" x14ac:dyDescent="0.15">
      <c r="BK121" s="344"/>
      <c r="BL121" s="344"/>
      <c r="BM121" s="344"/>
      <c r="BN121" s="344"/>
      <c r="BO121" s="344"/>
      <c r="BP121" s="344"/>
      <c r="BQ121" s="344"/>
      <c r="BR121" s="344"/>
      <c r="BS121" s="344"/>
      <c r="BT121" s="344"/>
      <c r="BU121" s="344"/>
      <c r="BV121" s="344"/>
    </row>
    <row r="122" spans="63:74" x14ac:dyDescent="0.15">
      <c r="BK122" s="344"/>
      <c r="BL122" s="344"/>
      <c r="BM122" s="344"/>
      <c r="BN122" s="344"/>
      <c r="BO122" s="344"/>
      <c r="BP122" s="344"/>
      <c r="BQ122" s="344"/>
      <c r="BR122" s="344"/>
      <c r="BS122" s="344"/>
      <c r="BT122" s="344"/>
      <c r="BU122" s="344"/>
      <c r="BV122" s="344"/>
    </row>
    <row r="123" spans="63:74" x14ac:dyDescent="0.15">
      <c r="BK123" s="344"/>
      <c r="BL123" s="344"/>
      <c r="BM123" s="344"/>
      <c r="BN123" s="344"/>
      <c r="BO123" s="344"/>
      <c r="BP123" s="344"/>
      <c r="BQ123" s="344"/>
      <c r="BR123" s="344"/>
      <c r="BS123" s="344"/>
      <c r="BT123" s="344"/>
      <c r="BU123" s="344"/>
      <c r="BV123" s="344"/>
    </row>
    <row r="124" spans="63:74" x14ac:dyDescent="0.15">
      <c r="BK124" s="344"/>
      <c r="BL124" s="344"/>
      <c r="BM124" s="344"/>
      <c r="BN124" s="344"/>
      <c r="BO124" s="344"/>
      <c r="BP124" s="344"/>
      <c r="BQ124" s="344"/>
      <c r="BR124" s="344"/>
      <c r="BS124" s="344"/>
      <c r="BT124" s="344"/>
      <c r="BU124" s="344"/>
      <c r="BV124" s="344"/>
    </row>
    <row r="125" spans="63:74" x14ac:dyDescent="0.15">
      <c r="BK125" s="344"/>
      <c r="BL125" s="344"/>
      <c r="BM125" s="344"/>
      <c r="BN125" s="344"/>
      <c r="BO125" s="344"/>
      <c r="BP125" s="344"/>
      <c r="BQ125" s="344"/>
      <c r="BR125" s="344"/>
      <c r="BS125" s="344"/>
      <c r="BT125" s="344"/>
      <c r="BU125" s="344"/>
      <c r="BV125" s="344"/>
    </row>
    <row r="126" spans="63:74" x14ac:dyDescent="0.15">
      <c r="BK126" s="344"/>
      <c r="BL126" s="344"/>
      <c r="BM126" s="344"/>
      <c r="BN126" s="344"/>
      <c r="BO126" s="344"/>
      <c r="BP126" s="344"/>
      <c r="BQ126" s="344"/>
      <c r="BR126" s="344"/>
      <c r="BS126" s="344"/>
      <c r="BT126" s="344"/>
      <c r="BU126" s="344"/>
      <c r="BV126" s="344"/>
    </row>
    <row r="127" spans="63:74" x14ac:dyDescent="0.15">
      <c r="BK127" s="344"/>
      <c r="BL127" s="344"/>
      <c r="BM127" s="344"/>
      <c r="BN127" s="344"/>
      <c r="BO127" s="344"/>
      <c r="BP127" s="344"/>
      <c r="BQ127" s="344"/>
      <c r="BR127" s="344"/>
      <c r="BS127" s="344"/>
      <c r="BT127" s="344"/>
      <c r="BU127" s="344"/>
      <c r="BV127" s="344"/>
    </row>
    <row r="128" spans="63:74" x14ac:dyDescent="0.15">
      <c r="BK128" s="344"/>
      <c r="BL128" s="344"/>
      <c r="BM128" s="344"/>
      <c r="BN128" s="344"/>
      <c r="BO128" s="344"/>
      <c r="BP128" s="344"/>
      <c r="BQ128" s="344"/>
      <c r="BR128" s="344"/>
      <c r="BS128" s="344"/>
      <c r="BT128" s="344"/>
      <c r="BU128" s="344"/>
      <c r="BV128" s="344"/>
    </row>
    <row r="129" spans="63:74" x14ac:dyDescent="0.15">
      <c r="BK129" s="344"/>
      <c r="BL129" s="344"/>
      <c r="BM129" s="344"/>
      <c r="BN129" s="344"/>
      <c r="BO129" s="344"/>
      <c r="BP129" s="344"/>
      <c r="BQ129" s="344"/>
      <c r="BR129" s="344"/>
      <c r="BS129" s="344"/>
      <c r="BT129" s="344"/>
      <c r="BU129" s="344"/>
      <c r="BV129" s="344"/>
    </row>
    <row r="130" spans="63:74" x14ac:dyDescent="0.15">
      <c r="BK130" s="344"/>
      <c r="BL130" s="344"/>
      <c r="BM130" s="344"/>
      <c r="BN130" s="344"/>
      <c r="BO130" s="344"/>
      <c r="BP130" s="344"/>
      <c r="BQ130" s="344"/>
      <c r="BR130" s="344"/>
      <c r="BS130" s="344"/>
      <c r="BT130" s="344"/>
      <c r="BU130" s="344"/>
      <c r="BV130" s="344"/>
    </row>
    <row r="131" spans="63:74" x14ac:dyDescent="0.15">
      <c r="BK131" s="344"/>
      <c r="BL131" s="344"/>
      <c r="BM131" s="344"/>
      <c r="BN131" s="344"/>
      <c r="BO131" s="344"/>
      <c r="BP131" s="344"/>
      <c r="BQ131" s="344"/>
      <c r="BR131" s="344"/>
      <c r="BS131" s="344"/>
      <c r="BT131" s="344"/>
      <c r="BU131" s="344"/>
      <c r="BV131" s="344"/>
    </row>
    <row r="132" spans="63:74" x14ac:dyDescent="0.15">
      <c r="BK132" s="344"/>
      <c r="BL132" s="344"/>
      <c r="BM132" s="344"/>
      <c r="BN132" s="344"/>
      <c r="BO132" s="344"/>
      <c r="BP132" s="344"/>
      <c r="BQ132" s="344"/>
      <c r="BR132" s="344"/>
      <c r="BS132" s="344"/>
      <c r="BT132" s="344"/>
      <c r="BU132" s="344"/>
      <c r="BV132" s="344"/>
    </row>
    <row r="133" spans="63:74" x14ac:dyDescent="0.15">
      <c r="BK133" s="344"/>
      <c r="BL133" s="344"/>
      <c r="BM133" s="344"/>
      <c r="BN133" s="344"/>
      <c r="BO133" s="344"/>
      <c r="BP133" s="344"/>
      <c r="BQ133" s="344"/>
      <c r="BR133" s="344"/>
      <c r="BS133" s="344"/>
      <c r="BT133" s="344"/>
      <c r="BU133" s="344"/>
      <c r="BV133" s="344"/>
    </row>
    <row r="134" spans="63:74" x14ac:dyDescent="0.15">
      <c r="BK134" s="344"/>
      <c r="BL134" s="344"/>
      <c r="BM134" s="344"/>
      <c r="BN134" s="344"/>
      <c r="BO134" s="344"/>
      <c r="BP134" s="344"/>
      <c r="BQ134" s="344"/>
      <c r="BR134" s="344"/>
      <c r="BS134" s="344"/>
      <c r="BT134" s="344"/>
      <c r="BU134" s="344"/>
      <c r="BV134" s="344"/>
    </row>
    <row r="135" spans="63:74" x14ac:dyDescent="0.15">
      <c r="BK135" s="344"/>
      <c r="BL135" s="344"/>
      <c r="BM135" s="344"/>
      <c r="BN135" s="344"/>
      <c r="BO135" s="344"/>
      <c r="BP135" s="344"/>
      <c r="BQ135" s="344"/>
      <c r="BR135" s="344"/>
      <c r="BS135" s="344"/>
      <c r="BT135" s="344"/>
      <c r="BU135" s="344"/>
      <c r="BV135" s="344"/>
    </row>
    <row r="136" spans="63:74" x14ac:dyDescent="0.15">
      <c r="BK136" s="344"/>
      <c r="BL136" s="344"/>
      <c r="BM136" s="344"/>
      <c r="BN136" s="344"/>
      <c r="BO136" s="344"/>
      <c r="BP136" s="344"/>
      <c r="BQ136" s="344"/>
      <c r="BR136" s="344"/>
      <c r="BS136" s="344"/>
      <c r="BT136" s="344"/>
      <c r="BU136" s="344"/>
      <c r="BV136" s="344"/>
    </row>
    <row r="137" spans="63:74" x14ac:dyDescent="0.15">
      <c r="BK137" s="344"/>
      <c r="BL137" s="344"/>
      <c r="BM137" s="344"/>
      <c r="BN137" s="344"/>
      <c r="BO137" s="344"/>
      <c r="BP137" s="344"/>
      <c r="BQ137" s="344"/>
      <c r="BR137" s="344"/>
      <c r="BS137" s="344"/>
      <c r="BT137" s="344"/>
      <c r="BU137" s="344"/>
      <c r="BV137" s="344"/>
    </row>
    <row r="138" spans="63:74" x14ac:dyDescent="0.15">
      <c r="BK138" s="344"/>
      <c r="BL138" s="344"/>
      <c r="BM138" s="344"/>
      <c r="BN138" s="344"/>
      <c r="BO138" s="344"/>
      <c r="BP138" s="344"/>
      <c r="BQ138" s="344"/>
      <c r="BR138" s="344"/>
      <c r="BS138" s="344"/>
      <c r="BT138" s="344"/>
      <c r="BU138" s="344"/>
      <c r="BV138" s="344"/>
    </row>
    <row r="139" spans="63:74" x14ac:dyDescent="0.15">
      <c r="BK139" s="344"/>
      <c r="BL139" s="344"/>
      <c r="BM139" s="344"/>
      <c r="BN139" s="344"/>
      <c r="BO139" s="344"/>
      <c r="BP139" s="344"/>
      <c r="BQ139" s="344"/>
      <c r="BR139" s="344"/>
      <c r="BS139" s="344"/>
      <c r="BT139" s="344"/>
      <c r="BU139" s="344"/>
      <c r="BV139" s="344"/>
    </row>
    <row r="140" spans="63:74" x14ac:dyDescent="0.15">
      <c r="BK140" s="344"/>
      <c r="BL140" s="344"/>
      <c r="BM140" s="344"/>
      <c r="BN140" s="344"/>
      <c r="BO140" s="344"/>
      <c r="BP140" s="344"/>
      <c r="BQ140" s="344"/>
      <c r="BR140" s="344"/>
      <c r="BS140" s="344"/>
      <c r="BT140" s="344"/>
      <c r="BU140" s="344"/>
      <c r="BV140" s="344"/>
    </row>
    <row r="141" spans="63:74" x14ac:dyDescent="0.15">
      <c r="BK141" s="344"/>
      <c r="BL141" s="344"/>
      <c r="BM141" s="344"/>
      <c r="BN141" s="344"/>
      <c r="BO141" s="344"/>
      <c r="BP141" s="344"/>
      <c r="BQ141" s="344"/>
      <c r="BR141" s="344"/>
      <c r="BS141" s="344"/>
      <c r="BT141" s="344"/>
      <c r="BU141" s="344"/>
      <c r="BV141" s="344"/>
    </row>
    <row r="142" spans="63:74" x14ac:dyDescent="0.15">
      <c r="BK142" s="344"/>
      <c r="BL142" s="344"/>
      <c r="BM142" s="344"/>
      <c r="BN142" s="344"/>
      <c r="BO142" s="344"/>
      <c r="BP142" s="344"/>
      <c r="BQ142" s="344"/>
      <c r="BR142" s="344"/>
      <c r="BS142" s="344"/>
      <c r="BT142" s="344"/>
      <c r="BU142" s="344"/>
      <c r="BV142" s="344"/>
    </row>
    <row r="143" spans="63:74" x14ac:dyDescent="0.15">
      <c r="BK143" s="344"/>
      <c r="BL143" s="344"/>
      <c r="BM143" s="344"/>
      <c r="BN143" s="344"/>
      <c r="BO143" s="344"/>
      <c r="BP143" s="344"/>
      <c r="BQ143" s="344"/>
      <c r="BR143" s="344"/>
      <c r="BS143" s="344"/>
      <c r="BT143" s="344"/>
      <c r="BU143" s="344"/>
      <c r="BV143" s="344"/>
    </row>
  </sheetData>
  <mergeCells count="16">
    <mergeCell ref="B56:Q56"/>
    <mergeCell ref="B57:Q57"/>
    <mergeCell ref="A1:A2"/>
    <mergeCell ref="B50:Q50"/>
    <mergeCell ref="B51:Q51"/>
    <mergeCell ref="B52:Q52"/>
    <mergeCell ref="B53:Q53"/>
    <mergeCell ref="B54:Q54"/>
    <mergeCell ref="B55:Q55"/>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O5" transitionEvaluation="1" transitionEntry="1" codeName="Sheet3">
    <pageSetUpPr fitToPage="1"/>
  </sheetPr>
  <dimension ref="A1:BV144"/>
  <sheetViews>
    <sheetView showGridLines="0" workbookViewId="0">
      <pane xSplit="2" ySplit="4" topLeftCell="AO5" activePane="bottomRight" state="frozen"/>
      <selection activeCell="BF63" sqref="BF63"/>
      <selection pane="topRight" activeCell="BF63" sqref="BF63"/>
      <selection pane="bottomLeft" activeCell="BF63" sqref="BF63"/>
      <selection pane="bottomRight" activeCell="BN20" sqref="BN20"/>
    </sheetView>
  </sheetViews>
  <sheetFormatPr defaultColWidth="9.5703125" defaultRowHeight="11.25" x14ac:dyDescent="0.2"/>
  <cols>
    <col min="1" max="1" width="10.5703125" style="12" bestFit="1" customWidth="1"/>
    <col min="2" max="2" width="28" style="12" customWidth="1"/>
    <col min="3" max="12" width="6.5703125" style="12" customWidth="1"/>
    <col min="13" max="13" width="7.42578125" style="12" customWidth="1"/>
    <col min="14" max="50" width="6.5703125" style="12" customWidth="1"/>
    <col min="51" max="55" width="6.5703125" style="337" customWidth="1"/>
    <col min="56" max="58" width="6.5703125" style="772" customWidth="1"/>
    <col min="59" max="62" width="6.5703125" style="337" customWidth="1"/>
    <col min="63" max="74" width="6.5703125" style="12" customWidth="1"/>
    <col min="75" max="16384" width="9.5703125" style="12"/>
  </cols>
  <sheetData>
    <row r="1" spans="1:74" s="11" customFormat="1" ht="12.75" x14ac:dyDescent="0.2">
      <c r="A1" s="795" t="s">
        <v>992</v>
      </c>
      <c r="B1" s="802" t="s">
        <v>248</v>
      </c>
      <c r="C1" s="803"/>
      <c r="D1" s="803"/>
      <c r="E1" s="803"/>
      <c r="F1" s="803"/>
      <c r="G1" s="803"/>
      <c r="H1" s="803"/>
      <c r="I1" s="803"/>
      <c r="J1" s="803"/>
      <c r="K1" s="803"/>
      <c r="L1" s="803"/>
      <c r="M1" s="803"/>
      <c r="N1" s="803"/>
      <c r="O1" s="803"/>
      <c r="P1" s="803"/>
      <c r="Q1" s="803"/>
      <c r="R1" s="803"/>
      <c r="S1" s="803"/>
      <c r="T1" s="803"/>
      <c r="U1" s="803"/>
      <c r="V1" s="803"/>
      <c r="W1" s="803"/>
      <c r="X1" s="803"/>
      <c r="Y1" s="803"/>
      <c r="Z1" s="803"/>
      <c r="AA1" s="803"/>
      <c r="AB1" s="803"/>
      <c r="AC1" s="803"/>
      <c r="AD1" s="803"/>
      <c r="AE1" s="803"/>
      <c r="AF1" s="803"/>
      <c r="AG1" s="803"/>
      <c r="AH1" s="803"/>
      <c r="AI1" s="803"/>
      <c r="AJ1" s="803"/>
      <c r="AK1" s="803"/>
      <c r="AL1" s="803"/>
      <c r="AY1" s="496"/>
      <c r="AZ1" s="496"/>
      <c r="BA1" s="496"/>
      <c r="BB1" s="496"/>
      <c r="BC1" s="496"/>
      <c r="BD1" s="769"/>
      <c r="BE1" s="769"/>
      <c r="BF1" s="769"/>
      <c r="BG1" s="496"/>
      <c r="BH1" s="496"/>
      <c r="BI1" s="496"/>
      <c r="BJ1" s="496"/>
    </row>
    <row r="2" spans="1:74" s="13" customFormat="1" ht="12.75" x14ac:dyDescent="0.2">
      <c r="A2" s="796"/>
      <c r="B2" s="541" t="str">
        <f>"U.S. Energy Information Administration  |  Short-Term Energy Outlook  - "&amp;Dates!D1</f>
        <v>U.S. Energy Information Administration  |  Short-Term Energy Outlook  - December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262"/>
      <c r="AY2" s="415"/>
      <c r="AZ2" s="415"/>
      <c r="BA2" s="415"/>
      <c r="BB2" s="415"/>
      <c r="BC2" s="415"/>
      <c r="BD2" s="652"/>
      <c r="BE2" s="652"/>
      <c r="BF2" s="652"/>
      <c r="BG2" s="415"/>
      <c r="BH2" s="415"/>
      <c r="BI2" s="415"/>
      <c r="BJ2" s="415"/>
    </row>
    <row r="3" spans="1:74" ht="12.75" x14ac:dyDescent="0.2">
      <c r="A3" s="14"/>
      <c r="B3" s="15"/>
      <c r="C3" s="804">
        <f>Dates!D3</f>
        <v>2014</v>
      </c>
      <c r="D3" s="800"/>
      <c r="E3" s="800"/>
      <c r="F3" s="800"/>
      <c r="G3" s="800"/>
      <c r="H3" s="800"/>
      <c r="I3" s="800"/>
      <c r="J3" s="800"/>
      <c r="K3" s="800"/>
      <c r="L3" s="800"/>
      <c r="M3" s="800"/>
      <c r="N3" s="801"/>
      <c r="O3" s="804">
        <f>C3+1</f>
        <v>2015</v>
      </c>
      <c r="P3" s="805"/>
      <c r="Q3" s="805"/>
      <c r="R3" s="805"/>
      <c r="S3" s="805"/>
      <c r="T3" s="805"/>
      <c r="U3" s="805"/>
      <c r="V3" s="805"/>
      <c r="W3" s="805"/>
      <c r="X3" s="800"/>
      <c r="Y3" s="800"/>
      <c r="Z3" s="801"/>
      <c r="AA3" s="797">
        <f>O3+1</f>
        <v>2016</v>
      </c>
      <c r="AB3" s="800"/>
      <c r="AC3" s="800"/>
      <c r="AD3" s="800"/>
      <c r="AE3" s="800"/>
      <c r="AF3" s="800"/>
      <c r="AG3" s="800"/>
      <c r="AH3" s="800"/>
      <c r="AI3" s="800"/>
      <c r="AJ3" s="800"/>
      <c r="AK3" s="800"/>
      <c r="AL3" s="801"/>
      <c r="AM3" s="797">
        <f>AA3+1</f>
        <v>2017</v>
      </c>
      <c r="AN3" s="800"/>
      <c r="AO3" s="800"/>
      <c r="AP3" s="800"/>
      <c r="AQ3" s="800"/>
      <c r="AR3" s="800"/>
      <c r="AS3" s="800"/>
      <c r="AT3" s="800"/>
      <c r="AU3" s="800"/>
      <c r="AV3" s="800"/>
      <c r="AW3" s="800"/>
      <c r="AX3" s="801"/>
      <c r="AY3" s="797">
        <f>AM3+1</f>
        <v>2018</v>
      </c>
      <c r="AZ3" s="798"/>
      <c r="BA3" s="798"/>
      <c r="BB3" s="798"/>
      <c r="BC3" s="798"/>
      <c r="BD3" s="798"/>
      <c r="BE3" s="798"/>
      <c r="BF3" s="798"/>
      <c r="BG3" s="798"/>
      <c r="BH3" s="798"/>
      <c r="BI3" s="798"/>
      <c r="BJ3" s="799"/>
      <c r="BK3" s="797">
        <f>AY3+1</f>
        <v>2019</v>
      </c>
      <c r="BL3" s="800"/>
      <c r="BM3" s="800"/>
      <c r="BN3" s="800"/>
      <c r="BO3" s="800"/>
      <c r="BP3" s="800"/>
      <c r="BQ3" s="800"/>
      <c r="BR3" s="800"/>
      <c r="BS3" s="800"/>
      <c r="BT3" s="800"/>
      <c r="BU3" s="800"/>
      <c r="BV3" s="801"/>
    </row>
    <row r="4" spans="1:74" x14ac:dyDescent="0.2">
      <c r="A4" s="16"/>
      <c r="B4" s="17"/>
      <c r="C4" s="18" t="s">
        <v>605</v>
      </c>
      <c r="D4" s="18" t="s">
        <v>606</v>
      </c>
      <c r="E4" s="18" t="s">
        <v>607</v>
      </c>
      <c r="F4" s="18" t="s">
        <v>608</v>
      </c>
      <c r="G4" s="18" t="s">
        <v>609</v>
      </c>
      <c r="H4" s="18" t="s">
        <v>610</v>
      </c>
      <c r="I4" s="18" t="s">
        <v>611</v>
      </c>
      <c r="J4" s="18" t="s">
        <v>612</v>
      </c>
      <c r="K4" s="18" t="s">
        <v>613</v>
      </c>
      <c r="L4" s="18" t="s">
        <v>614</v>
      </c>
      <c r="M4" s="18" t="s">
        <v>615</v>
      </c>
      <c r="N4" s="18" t="s">
        <v>616</v>
      </c>
      <c r="O4" s="18" t="s">
        <v>605</v>
      </c>
      <c r="P4" s="18" t="s">
        <v>606</v>
      </c>
      <c r="Q4" s="18" t="s">
        <v>607</v>
      </c>
      <c r="R4" s="18" t="s">
        <v>608</v>
      </c>
      <c r="S4" s="18" t="s">
        <v>609</v>
      </c>
      <c r="T4" s="18" t="s">
        <v>610</v>
      </c>
      <c r="U4" s="18" t="s">
        <v>611</v>
      </c>
      <c r="V4" s="18" t="s">
        <v>612</v>
      </c>
      <c r="W4" s="18" t="s">
        <v>613</v>
      </c>
      <c r="X4" s="18" t="s">
        <v>614</v>
      </c>
      <c r="Y4" s="18" t="s">
        <v>615</v>
      </c>
      <c r="Z4" s="18" t="s">
        <v>616</v>
      </c>
      <c r="AA4" s="18" t="s">
        <v>605</v>
      </c>
      <c r="AB4" s="18" t="s">
        <v>606</v>
      </c>
      <c r="AC4" s="18" t="s">
        <v>607</v>
      </c>
      <c r="AD4" s="18" t="s">
        <v>608</v>
      </c>
      <c r="AE4" s="18" t="s">
        <v>609</v>
      </c>
      <c r="AF4" s="18" t="s">
        <v>610</v>
      </c>
      <c r="AG4" s="18" t="s">
        <v>611</v>
      </c>
      <c r="AH4" s="18" t="s">
        <v>612</v>
      </c>
      <c r="AI4" s="18" t="s">
        <v>613</v>
      </c>
      <c r="AJ4" s="18" t="s">
        <v>614</v>
      </c>
      <c r="AK4" s="18" t="s">
        <v>615</v>
      </c>
      <c r="AL4" s="18" t="s">
        <v>616</v>
      </c>
      <c r="AM4" s="18" t="s">
        <v>605</v>
      </c>
      <c r="AN4" s="18" t="s">
        <v>606</v>
      </c>
      <c r="AO4" s="18" t="s">
        <v>607</v>
      </c>
      <c r="AP4" s="18" t="s">
        <v>608</v>
      </c>
      <c r="AQ4" s="18" t="s">
        <v>609</v>
      </c>
      <c r="AR4" s="18" t="s">
        <v>610</v>
      </c>
      <c r="AS4" s="18" t="s">
        <v>611</v>
      </c>
      <c r="AT4" s="18" t="s">
        <v>612</v>
      </c>
      <c r="AU4" s="18" t="s">
        <v>613</v>
      </c>
      <c r="AV4" s="18" t="s">
        <v>614</v>
      </c>
      <c r="AW4" s="18" t="s">
        <v>615</v>
      </c>
      <c r="AX4" s="18" t="s">
        <v>616</v>
      </c>
      <c r="AY4" s="18" t="s">
        <v>605</v>
      </c>
      <c r="AZ4" s="18" t="s">
        <v>606</v>
      </c>
      <c r="BA4" s="18" t="s">
        <v>607</v>
      </c>
      <c r="BB4" s="18" t="s">
        <v>608</v>
      </c>
      <c r="BC4" s="18" t="s">
        <v>609</v>
      </c>
      <c r="BD4" s="18" t="s">
        <v>610</v>
      </c>
      <c r="BE4" s="18" t="s">
        <v>611</v>
      </c>
      <c r="BF4" s="18" t="s">
        <v>612</v>
      </c>
      <c r="BG4" s="18" t="s">
        <v>613</v>
      </c>
      <c r="BH4" s="18" t="s">
        <v>614</v>
      </c>
      <c r="BI4" s="18" t="s">
        <v>615</v>
      </c>
      <c r="BJ4" s="18" t="s">
        <v>616</v>
      </c>
      <c r="BK4" s="18" t="s">
        <v>605</v>
      </c>
      <c r="BL4" s="18" t="s">
        <v>606</v>
      </c>
      <c r="BM4" s="18" t="s">
        <v>607</v>
      </c>
      <c r="BN4" s="18" t="s">
        <v>608</v>
      </c>
      <c r="BO4" s="18" t="s">
        <v>609</v>
      </c>
      <c r="BP4" s="18" t="s">
        <v>610</v>
      </c>
      <c r="BQ4" s="18" t="s">
        <v>611</v>
      </c>
      <c r="BR4" s="18" t="s">
        <v>612</v>
      </c>
      <c r="BS4" s="18" t="s">
        <v>613</v>
      </c>
      <c r="BT4" s="18" t="s">
        <v>614</v>
      </c>
      <c r="BU4" s="18" t="s">
        <v>615</v>
      </c>
      <c r="BV4" s="18" t="s">
        <v>616</v>
      </c>
    </row>
    <row r="5" spans="1:74" ht="11.1" customHeight="1" x14ac:dyDescent="0.2">
      <c r="A5" s="19"/>
      <c r="B5" s="20" t="s">
        <v>985</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430"/>
      <c r="AZ5" s="430"/>
      <c r="BA5" s="430"/>
      <c r="BB5" s="430"/>
      <c r="BC5" s="430"/>
      <c r="BD5" s="21"/>
      <c r="BE5" s="21"/>
      <c r="BF5" s="21"/>
      <c r="BG5" s="21"/>
      <c r="BH5" s="430"/>
      <c r="BI5" s="430"/>
      <c r="BJ5" s="430"/>
      <c r="BK5" s="430"/>
      <c r="BL5" s="430"/>
      <c r="BM5" s="430"/>
      <c r="BN5" s="430"/>
      <c r="BO5" s="430"/>
      <c r="BP5" s="430"/>
      <c r="BQ5" s="430"/>
      <c r="BR5" s="430"/>
      <c r="BS5" s="430"/>
      <c r="BT5" s="430"/>
      <c r="BU5" s="430"/>
      <c r="BV5" s="430"/>
    </row>
    <row r="6" spans="1:74" ht="11.1" customHeight="1" x14ac:dyDescent="0.2">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430"/>
      <c r="AZ6" s="430"/>
      <c r="BA6" s="430"/>
      <c r="BB6" s="430"/>
      <c r="BC6" s="430"/>
      <c r="BD6" s="21"/>
      <c r="BE6" s="21"/>
      <c r="BF6" s="21"/>
      <c r="BG6" s="21"/>
      <c r="BH6" s="430"/>
      <c r="BI6" s="430"/>
      <c r="BJ6" s="430"/>
      <c r="BK6" s="430"/>
      <c r="BL6" s="430"/>
      <c r="BM6" s="430" t="s">
        <v>1212</v>
      </c>
      <c r="BN6" s="430"/>
      <c r="BO6" s="430"/>
      <c r="BP6" s="430"/>
      <c r="BQ6" s="430"/>
      <c r="BR6" s="430"/>
      <c r="BS6" s="430"/>
      <c r="BT6" s="430"/>
      <c r="BU6" s="430"/>
      <c r="BV6" s="430"/>
    </row>
    <row r="7" spans="1:74" ht="11.1" customHeight="1" x14ac:dyDescent="0.2">
      <c r="A7" s="19"/>
      <c r="B7" s="22" t="s">
        <v>113</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430"/>
      <c r="AZ7" s="730"/>
      <c r="BA7" s="430"/>
      <c r="BB7" s="430"/>
      <c r="BC7" s="430"/>
      <c r="BD7" s="21"/>
      <c r="BE7" s="21"/>
      <c r="BF7" s="21"/>
      <c r="BG7" s="21"/>
      <c r="BH7" s="430"/>
      <c r="BI7" s="430"/>
      <c r="BJ7" s="430"/>
      <c r="BK7" s="430"/>
      <c r="BL7" s="430"/>
      <c r="BM7" s="430"/>
      <c r="BN7" s="430"/>
      <c r="BO7" s="430"/>
      <c r="BP7" s="430"/>
      <c r="BQ7" s="430"/>
      <c r="BR7" s="430"/>
      <c r="BS7" s="730"/>
      <c r="BT7" s="430"/>
      <c r="BU7" s="430"/>
      <c r="BV7" s="430"/>
    </row>
    <row r="8" spans="1:74" ht="11.1" customHeight="1" x14ac:dyDescent="0.2">
      <c r="A8" s="19" t="s">
        <v>634</v>
      </c>
      <c r="B8" s="23" t="s">
        <v>97</v>
      </c>
      <c r="C8" s="216">
        <v>8.0505279999999999</v>
      </c>
      <c r="D8" s="216">
        <v>8.1358270000000008</v>
      </c>
      <c r="E8" s="216">
        <v>8.2744090000000003</v>
      </c>
      <c r="F8" s="216">
        <v>8.5727239999999991</v>
      </c>
      <c r="G8" s="216">
        <v>8.6123220000000007</v>
      </c>
      <c r="H8" s="216">
        <v>8.7175130000000003</v>
      </c>
      <c r="I8" s="216">
        <v>8.7823619999999991</v>
      </c>
      <c r="J8" s="216">
        <v>8.8856640000000002</v>
      </c>
      <c r="K8" s="216">
        <v>9.0408390000000001</v>
      </c>
      <c r="L8" s="216">
        <v>9.2205139999999997</v>
      </c>
      <c r="M8" s="216">
        <v>9.3027709999999999</v>
      </c>
      <c r="N8" s="216">
        <v>9.4667949999999994</v>
      </c>
      <c r="O8" s="216">
        <v>9.3849210000000003</v>
      </c>
      <c r="P8" s="216">
        <v>9.5105400000000007</v>
      </c>
      <c r="Q8" s="216">
        <v>9.5775109999999994</v>
      </c>
      <c r="R8" s="216">
        <v>9.6495099999999994</v>
      </c>
      <c r="S8" s="216">
        <v>9.4636139999999997</v>
      </c>
      <c r="T8" s="216">
        <v>9.344201</v>
      </c>
      <c r="U8" s="216">
        <v>9.4298090000000006</v>
      </c>
      <c r="V8" s="216">
        <v>9.4001909999999995</v>
      </c>
      <c r="W8" s="216">
        <v>9.4599089999999997</v>
      </c>
      <c r="X8" s="216">
        <v>9.3880529999999993</v>
      </c>
      <c r="Y8" s="216">
        <v>9.3175129999999999</v>
      </c>
      <c r="Z8" s="216">
        <v>9.2513450000000006</v>
      </c>
      <c r="AA8" s="216">
        <v>9.1969630000000002</v>
      </c>
      <c r="AB8" s="216">
        <v>9.0546579999999999</v>
      </c>
      <c r="AC8" s="216">
        <v>9.0809619999999995</v>
      </c>
      <c r="AD8" s="216">
        <v>8.8657819999999994</v>
      </c>
      <c r="AE8" s="216">
        <v>8.8239859999999997</v>
      </c>
      <c r="AF8" s="216">
        <v>8.6704939999999997</v>
      </c>
      <c r="AG8" s="216">
        <v>8.6349940000000007</v>
      </c>
      <c r="AH8" s="216">
        <v>8.6702200000000005</v>
      </c>
      <c r="AI8" s="216">
        <v>8.5188319999999997</v>
      </c>
      <c r="AJ8" s="216">
        <v>8.7871539999999992</v>
      </c>
      <c r="AK8" s="216">
        <v>8.8882739999999991</v>
      </c>
      <c r="AL8" s="216">
        <v>8.7779240000000005</v>
      </c>
      <c r="AM8" s="216">
        <v>8.8400929999999995</v>
      </c>
      <c r="AN8" s="216">
        <v>9.0834530000000004</v>
      </c>
      <c r="AO8" s="216">
        <v>9.140288</v>
      </c>
      <c r="AP8" s="216">
        <v>9.0847549999999995</v>
      </c>
      <c r="AQ8" s="216">
        <v>9.1678619999999995</v>
      </c>
      <c r="AR8" s="216">
        <v>9.0738129999999995</v>
      </c>
      <c r="AS8" s="216">
        <v>9.2300550000000001</v>
      </c>
      <c r="AT8" s="216">
        <v>9.2435960000000001</v>
      </c>
      <c r="AU8" s="216">
        <v>9.4951950000000007</v>
      </c>
      <c r="AV8" s="216">
        <v>9.7031130000000001</v>
      </c>
      <c r="AW8" s="216">
        <v>10.103263</v>
      </c>
      <c r="AX8" s="216">
        <v>10.040424</v>
      </c>
      <c r="AY8" s="216">
        <v>9.9945590000000006</v>
      </c>
      <c r="AZ8" s="216">
        <v>10.248239</v>
      </c>
      <c r="BA8" s="216">
        <v>10.461342999999999</v>
      </c>
      <c r="BB8" s="216">
        <v>10.475008000000001</v>
      </c>
      <c r="BC8" s="216">
        <v>10.463893000000001</v>
      </c>
      <c r="BD8" s="216">
        <v>10.672361</v>
      </c>
      <c r="BE8" s="216">
        <v>10.935972</v>
      </c>
      <c r="BF8" s="216">
        <v>11.345806</v>
      </c>
      <c r="BG8" s="216">
        <v>11.474648</v>
      </c>
      <c r="BH8" s="216">
        <v>11.358940566999999</v>
      </c>
      <c r="BI8" s="216">
        <v>11.511294291</v>
      </c>
      <c r="BJ8" s="327">
        <v>11.62444</v>
      </c>
      <c r="BK8" s="327">
        <v>11.72343</v>
      </c>
      <c r="BL8" s="327">
        <v>11.80161</v>
      </c>
      <c r="BM8" s="327">
        <v>11.93295</v>
      </c>
      <c r="BN8" s="327">
        <v>12.047840000000001</v>
      </c>
      <c r="BO8" s="327">
        <v>12.13738</v>
      </c>
      <c r="BP8" s="327">
        <v>12.12716</v>
      </c>
      <c r="BQ8" s="327">
        <v>12.101190000000001</v>
      </c>
      <c r="BR8" s="327">
        <v>12.13997</v>
      </c>
      <c r="BS8" s="327">
        <v>12.04228</v>
      </c>
      <c r="BT8" s="327">
        <v>12.15025</v>
      </c>
      <c r="BU8" s="327">
        <v>12.255229999999999</v>
      </c>
      <c r="BV8" s="327">
        <v>12.28725</v>
      </c>
    </row>
    <row r="9" spans="1:74" ht="11.1" customHeight="1" x14ac:dyDescent="0.2">
      <c r="A9" s="19"/>
      <c r="B9" s="23"/>
      <c r="C9" s="216"/>
      <c r="D9" s="216"/>
      <c r="E9" s="216"/>
      <c r="F9" s="216"/>
      <c r="G9" s="216"/>
      <c r="H9" s="216"/>
      <c r="I9" s="216"/>
      <c r="J9" s="216"/>
      <c r="K9" s="216"/>
      <c r="L9" s="216"/>
      <c r="M9" s="216"/>
      <c r="N9" s="216"/>
      <c r="O9" s="216"/>
      <c r="P9" s="216"/>
      <c r="Q9" s="216"/>
      <c r="R9" s="216"/>
      <c r="S9" s="216"/>
      <c r="T9" s="216"/>
      <c r="U9" s="216"/>
      <c r="V9" s="216"/>
      <c r="W9" s="216"/>
      <c r="X9" s="216"/>
      <c r="Y9" s="216"/>
      <c r="Z9" s="216"/>
      <c r="AA9" s="216"/>
      <c r="AB9" s="216"/>
      <c r="AC9" s="216"/>
      <c r="AD9" s="216"/>
      <c r="AE9" s="216"/>
      <c r="AF9" s="216"/>
      <c r="AG9" s="216"/>
      <c r="AH9" s="216"/>
      <c r="AI9" s="216"/>
      <c r="AJ9" s="216"/>
      <c r="AK9" s="216"/>
      <c r="AL9" s="216"/>
      <c r="AM9" s="216"/>
      <c r="AN9" s="216"/>
      <c r="AO9" s="216"/>
      <c r="AP9" s="216"/>
      <c r="AQ9" s="216"/>
      <c r="AR9" s="216"/>
      <c r="AS9" s="216"/>
      <c r="AT9" s="216"/>
      <c r="AU9" s="216"/>
      <c r="AV9" s="216"/>
      <c r="AW9" s="216"/>
      <c r="AX9" s="216"/>
      <c r="AY9" s="216"/>
      <c r="AZ9" s="216"/>
      <c r="BA9" s="216"/>
      <c r="BB9" s="216"/>
      <c r="BC9" s="216"/>
      <c r="BD9" s="216"/>
      <c r="BE9" s="216"/>
      <c r="BF9" s="216"/>
      <c r="BG9" s="216"/>
      <c r="BH9" s="216"/>
      <c r="BI9" s="216"/>
      <c r="BJ9" s="327"/>
      <c r="BK9" s="327"/>
      <c r="BL9" s="327"/>
      <c r="BM9" s="327"/>
      <c r="BN9" s="327"/>
      <c r="BO9" s="327"/>
      <c r="BP9" s="327"/>
      <c r="BQ9" s="327"/>
      <c r="BR9" s="327"/>
      <c r="BS9" s="327"/>
      <c r="BT9" s="327"/>
      <c r="BU9" s="327"/>
      <c r="BV9" s="327"/>
    </row>
    <row r="10" spans="1:74" ht="11.1" customHeight="1" x14ac:dyDescent="0.2">
      <c r="A10" s="19"/>
      <c r="B10" s="22" t="s">
        <v>50</v>
      </c>
      <c r="C10" s="217"/>
      <c r="D10" s="217"/>
      <c r="E10" s="217"/>
      <c r="F10" s="217"/>
      <c r="G10" s="217"/>
      <c r="H10" s="217"/>
      <c r="I10" s="217"/>
      <c r="J10" s="217"/>
      <c r="K10" s="217"/>
      <c r="L10" s="217"/>
      <c r="M10" s="217"/>
      <c r="N10" s="217"/>
      <c r="O10" s="217"/>
      <c r="P10" s="217"/>
      <c r="Q10" s="217"/>
      <c r="R10" s="217"/>
      <c r="S10" s="217"/>
      <c r="T10" s="217"/>
      <c r="U10" s="217"/>
      <c r="V10" s="217"/>
      <c r="W10" s="217"/>
      <c r="X10" s="217"/>
      <c r="Y10" s="217"/>
      <c r="Z10" s="217"/>
      <c r="AA10" s="217"/>
      <c r="AB10" s="217"/>
      <c r="AC10" s="217"/>
      <c r="AD10" s="217"/>
      <c r="AE10" s="217"/>
      <c r="AF10" s="217"/>
      <c r="AG10" s="217"/>
      <c r="AH10" s="217"/>
      <c r="AI10" s="217"/>
      <c r="AJ10" s="217"/>
      <c r="AK10" s="217"/>
      <c r="AL10" s="217"/>
      <c r="AM10" s="217"/>
      <c r="AN10" s="217"/>
      <c r="AO10" s="217"/>
      <c r="AP10" s="217"/>
      <c r="AQ10" s="217"/>
      <c r="AR10" s="217"/>
      <c r="AS10" s="217"/>
      <c r="AT10" s="217"/>
      <c r="AU10" s="217"/>
      <c r="AV10" s="217"/>
      <c r="AW10" s="217"/>
      <c r="AX10" s="217"/>
      <c r="AY10" s="217"/>
      <c r="AZ10" s="217"/>
      <c r="BA10" s="217"/>
      <c r="BB10" s="217"/>
      <c r="BC10" s="217"/>
      <c r="BD10" s="217"/>
      <c r="BE10" s="217"/>
      <c r="BF10" s="217"/>
      <c r="BG10" s="217"/>
      <c r="BH10" s="217"/>
      <c r="BI10" s="217"/>
      <c r="BJ10" s="328"/>
      <c r="BK10" s="328"/>
      <c r="BL10" s="328"/>
      <c r="BM10" s="328"/>
      <c r="BN10" s="328"/>
      <c r="BO10" s="328"/>
      <c r="BP10" s="328"/>
      <c r="BQ10" s="328"/>
      <c r="BR10" s="328"/>
      <c r="BS10" s="328"/>
      <c r="BT10" s="328"/>
      <c r="BU10" s="328"/>
      <c r="BV10" s="328"/>
    </row>
    <row r="11" spans="1:74" ht="11.1" customHeight="1" x14ac:dyDescent="0.2">
      <c r="A11" s="19" t="s">
        <v>665</v>
      </c>
      <c r="B11" s="23" t="s">
        <v>102</v>
      </c>
      <c r="C11" s="216">
        <v>66.780741934999995</v>
      </c>
      <c r="D11" s="216">
        <v>68.362142856999995</v>
      </c>
      <c r="E11" s="216">
        <v>68.856387096999995</v>
      </c>
      <c r="F11" s="216">
        <v>70.540866667000003</v>
      </c>
      <c r="G11" s="216">
        <v>70.159935484000002</v>
      </c>
      <c r="H11" s="216">
        <v>70.522199999999998</v>
      </c>
      <c r="I11" s="216">
        <v>72.021774194000002</v>
      </c>
      <c r="J11" s="216">
        <v>72.413967741999997</v>
      </c>
      <c r="K11" s="216">
        <v>72.388333333000006</v>
      </c>
      <c r="L11" s="216">
        <v>73.106354839000005</v>
      </c>
      <c r="M11" s="216">
        <v>72.638533332999998</v>
      </c>
      <c r="N11" s="216">
        <v>73.201483870999994</v>
      </c>
      <c r="O11" s="216">
        <v>73.444870968000004</v>
      </c>
      <c r="P11" s="216">
        <v>73.809785714</v>
      </c>
      <c r="Q11" s="216">
        <v>74.135741934999999</v>
      </c>
      <c r="R11" s="216">
        <v>75.205933333000004</v>
      </c>
      <c r="S11" s="216">
        <v>74.123419354999996</v>
      </c>
      <c r="T11" s="216">
        <v>73.950966667000003</v>
      </c>
      <c r="U11" s="216">
        <v>74.185290323000004</v>
      </c>
      <c r="V11" s="216">
        <v>74.269709676999994</v>
      </c>
      <c r="W11" s="216">
        <v>74.738466666999997</v>
      </c>
      <c r="X11" s="216">
        <v>74.194064515999997</v>
      </c>
      <c r="Y11" s="216">
        <v>73.882599999999996</v>
      </c>
      <c r="Z11" s="216">
        <v>73.886935484000006</v>
      </c>
      <c r="AA11" s="216">
        <v>73.559354838999994</v>
      </c>
      <c r="AB11" s="216">
        <v>74.601172414000004</v>
      </c>
      <c r="AC11" s="216">
        <v>73.758709676999999</v>
      </c>
      <c r="AD11" s="216">
        <v>73.707266666999999</v>
      </c>
      <c r="AE11" s="216">
        <v>72.867677419000003</v>
      </c>
      <c r="AF11" s="216">
        <v>72.169633332999993</v>
      </c>
      <c r="AG11" s="216">
        <v>72.760129031999995</v>
      </c>
      <c r="AH11" s="216">
        <v>72.183161290000001</v>
      </c>
      <c r="AI11" s="216">
        <v>71.704999999999998</v>
      </c>
      <c r="AJ11" s="216">
        <v>71.424032257999997</v>
      </c>
      <c r="AK11" s="216">
        <v>72.02</v>
      </c>
      <c r="AL11" s="216">
        <v>71.208838709999995</v>
      </c>
      <c r="AM11" s="216">
        <v>71.020129032</v>
      </c>
      <c r="AN11" s="216">
        <v>71.624178571000002</v>
      </c>
      <c r="AO11" s="216">
        <v>73.300064516000006</v>
      </c>
      <c r="AP11" s="216">
        <v>73.377966666999995</v>
      </c>
      <c r="AQ11" s="216">
        <v>73.256032258000005</v>
      </c>
      <c r="AR11" s="216">
        <v>73.831466667000001</v>
      </c>
      <c r="AS11" s="216">
        <v>74.736612902999994</v>
      </c>
      <c r="AT11" s="216">
        <v>74.718870968000004</v>
      </c>
      <c r="AU11" s="216">
        <v>75.837599999999995</v>
      </c>
      <c r="AV11" s="216">
        <v>76.898096773999995</v>
      </c>
      <c r="AW11" s="216">
        <v>78.983766666999998</v>
      </c>
      <c r="AX11" s="216">
        <v>79.451354839000004</v>
      </c>
      <c r="AY11" s="216">
        <v>77.920354838999998</v>
      </c>
      <c r="AZ11" s="216">
        <v>79.357892856999996</v>
      </c>
      <c r="BA11" s="216">
        <v>80.174032257999997</v>
      </c>
      <c r="BB11" s="216">
        <v>80.456699999999998</v>
      </c>
      <c r="BC11" s="216">
        <v>81.33483871</v>
      </c>
      <c r="BD11" s="216">
        <v>81.787099999999995</v>
      </c>
      <c r="BE11" s="216">
        <v>83.432322580999994</v>
      </c>
      <c r="BF11" s="216">
        <v>85.276516129000001</v>
      </c>
      <c r="BG11" s="216">
        <v>86.322299999999998</v>
      </c>
      <c r="BH11" s="216">
        <v>87.084450000000004</v>
      </c>
      <c r="BI11" s="216">
        <v>87.798559999999995</v>
      </c>
      <c r="BJ11" s="327">
        <v>88.391850000000005</v>
      </c>
      <c r="BK11" s="327">
        <v>88.985510000000005</v>
      </c>
      <c r="BL11" s="327">
        <v>89.308890000000005</v>
      </c>
      <c r="BM11" s="327">
        <v>89.63082</v>
      </c>
      <c r="BN11" s="327">
        <v>89.879249999999999</v>
      </c>
      <c r="BO11" s="327">
        <v>90.107190000000003</v>
      </c>
      <c r="BP11" s="327">
        <v>90.212410000000006</v>
      </c>
      <c r="BQ11" s="327">
        <v>90.193749999999994</v>
      </c>
      <c r="BR11" s="327">
        <v>90.368409999999997</v>
      </c>
      <c r="BS11" s="327">
        <v>90.344220000000007</v>
      </c>
      <c r="BT11" s="327">
        <v>90.297910000000002</v>
      </c>
      <c r="BU11" s="327">
        <v>90.279399999999995</v>
      </c>
      <c r="BV11" s="327">
        <v>90.207819999999998</v>
      </c>
    </row>
    <row r="12" spans="1:74" ht="11.1" customHeight="1" x14ac:dyDescent="0.2">
      <c r="A12" s="19"/>
      <c r="B12" s="24"/>
      <c r="C12" s="216"/>
      <c r="D12" s="216"/>
      <c r="E12" s="216"/>
      <c r="F12" s="216"/>
      <c r="G12" s="216"/>
      <c r="H12" s="216"/>
      <c r="I12" s="216"/>
      <c r="J12" s="216"/>
      <c r="K12" s="216"/>
      <c r="L12" s="216"/>
      <c r="M12" s="216"/>
      <c r="N12" s="216"/>
      <c r="O12" s="216"/>
      <c r="P12" s="216"/>
      <c r="Q12" s="216"/>
      <c r="R12" s="216"/>
      <c r="S12" s="216"/>
      <c r="T12" s="216"/>
      <c r="U12" s="216"/>
      <c r="V12" s="216"/>
      <c r="W12" s="216"/>
      <c r="X12" s="216"/>
      <c r="Y12" s="216"/>
      <c r="Z12" s="216"/>
      <c r="AA12" s="216"/>
      <c r="AB12" s="216"/>
      <c r="AC12" s="216"/>
      <c r="AD12" s="216"/>
      <c r="AE12" s="216"/>
      <c r="AF12" s="216"/>
      <c r="AG12" s="216"/>
      <c r="AH12" s="216"/>
      <c r="AI12" s="216"/>
      <c r="AJ12" s="216"/>
      <c r="AK12" s="216"/>
      <c r="AL12" s="216"/>
      <c r="AM12" s="216"/>
      <c r="AN12" s="216"/>
      <c r="AO12" s="216"/>
      <c r="AP12" s="216"/>
      <c r="AQ12" s="216"/>
      <c r="AR12" s="216"/>
      <c r="AS12" s="216"/>
      <c r="AT12" s="216"/>
      <c r="AU12" s="216"/>
      <c r="AV12" s="216"/>
      <c r="AW12" s="216"/>
      <c r="AX12" s="216"/>
      <c r="AY12" s="216"/>
      <c r="AZ12" s="216"/>
      <c r="BA12" s="216"/>
      <c r="BB12" s="216"/>
      <c r="BC12" s="216"/>
      <c r="BD12" s="216"/>
      <c r="BE12" s="216"/>
      <c r="BF12" s="216"/>
      <c r="BG12" s="216"/>
      <c r="BH12" s="216"/>
      <c r="BI12" s="216"/>
      <c r="BJ12" s="327"/>
      <c r="BK12" s="327"/>
      <c r="BL12" s="327"/>
      <c r="BM12" s="327"/>
      <c r="BN12" s="327"/>
      <c r="BO12" s="327"/>
      <c r="BP12" s="327"/>
      <c r="BQ12" s="327"/>
      <c r="BR12" s="327"/>
      <c r="BS12" s="327"/>
      <c r="BT12" s="327"/>
      <c r="BU12" s="327"/>
      <c r="BV12" s="327"/>
    </row>
    <row r="13" spans="1:74" ht="11.1" customHeight="1" x14ac:dyDescent="0.2">
      <c r="A13" s="19"/>
      <c r="B13" s="22" t="s">
        <v>983</v>
      </c>
      <c r="C13" s="217"/>
      <c r="D13" s="217"/>
      <c r="E13" s="217"/>
      <c r="F13" s="217"/>
      <c r="G13" s="217"/>
      <c r="H13" s="217"/>
      <c r="I13" s="217"/>
      <c r="J13" s="217"/>
      <c r="K13" s="217"/>
      <c r="L13" s="217"/>
      <c r="M13" s="217"/>
      <c r="N13" s="217"/>
      <c r="O13" s="217"/>
      <c r="P13" s="217"/>
      <c r="Q13" s="217"/>
      <c r="R13" s="217"/>
      <c r="S13" s="217"/>
      <c r="T13" s="217"/>
      <c r="U13" s="217"/>
      <c r="V13" s="217"/>
      <c r="W13" s="217"/>
      <c r="X13" s="217"/>
      <c r="Y13" s="217"/>
      <c r="Z13" s="217"/>
      <c r="AA13" s="217"/>
      <c r="AB13" s="217"/>
      <c r="AC13" s="217"/>
      <c r="AD13" s="217"/>
      <c r="AE13" s="217"/>
      <c r="AF13" s="217"/>
      <c r="AG13" s="217"/>
      <c r="AH13" s="217"/>
      <c r="AI13" s="217"/>
      <c r="AJ13" s="217"/>
      <c r="AK13" s="217"/>
      <c r="AL13" s="217"/>
      <c r="AM13" s="217"/>
      <c r="AN13" s="217"/>
      <c r="AO13" s="217"/>
      <c r="AP13" s="217"/>
      <c r="AQ13" s="217"/>
      <c r="AR13" s="217"/>
      <c r="AS13" s="217"/>
      <c r="AT13" s="217"/>
      <c r="AU13" s="217"/>
      <c r="AV13" s="217"/>
      <c r="AW13" s="217"/>
      <c r="AX13" s="217"/>
      <c r="AY13" s="217"/>
      <c r="AZ13" s="217"/>
      <c r="BA13" s="217"/>
      <c r="BB13" s="217"/>
      <c r="BC13" s="217"/>
      <c r="BD13" s="217"/>
      <c r="BE13" s="217"/>
      <c r="BF13" s="217"/>
      <c r="BG13" s="217"/>
      <c r="BH13" s="217"/>
      <c r="BI13" s="217"/>
      <c r="BJ13" s="328"/>
      <c r="BK13" s="328"/>
      <c r="BL13" s="328"/>
      <c r="BM13" s="328"/>
      <c r="BN13" s="328"/>
      <c r="BO13" s="328"/>
      <c r="BP13" s="328"/>
      <c r="BQ13" s="328"/>
      <c r="BR13" s="328"/>
      <c r="BS13" s="328"/>
      <c r="BT13" s="328"/>
      <c r="BU13" s="328"/>
      <c r="BV13" s="328"/>
    </row>
    <row r="14" spans="1:74" ht="11.1" customHeight="1" x14ac:dyDescent="0.2">
      <c r="A14" s="19" t="s">
        <v>213</v>
      </c>
      <c r="B14" s="23" t="s">
        <v>1001</v>
      </c>
      <c r="C14" s="68">
        <v>82.992487999999994</v>
      </c>
      <c r="D14" s="68">
        <v>75.319999999999993</v>
      </c>
      <c r="E14" s="68">
        <v>86.958617000000004</v>
      </c>
      <c r="F14" s="68">
        <v>82.981424000000004</v>
      </c>
      <c r="G14" s="68">
        <v>83.793445000000006</v>
      </c>
      <c r="H14" s="68">
        <v>79.068895999999995</v>
      </c>
      <c r="I14" s="68">
        <v>84.448359999999994</v>
      </c>
      <c r="J14" s="68">
        <v>87.346498999999994</v>
      </c>
      <c r="K14" s="68">
        <v>83.581919999999997</v>
      </c>
      <c r="L14" s="68">
        <v>85.461708999999999</v>
      </c>
      <c r="M14" s="68">
        <v>81.754810000000006</v>
      </c>
      <c r="N14" s="68">
        <v>86.340590000000006</v>
      </c>
      <c r="O14" s="68">
        <v>86.596905000000007</v>
      </c>
      <c r="P14" s="68">
        <v>72.250698</v>
      </c>
      <c r="Q14" s="68">
        <v>81.476183000000006</v>
      </c>
      <c r="R14" s="68">
        <v>75.208629999999999</v>
      </c>
      <c r="S14" s="68">
        <v>70.414557000000002</v>
      </c>
      <c r="T14" s="68">
        <v>66.933364999999995</v>
      </c>
      <c r="U14" s="68">
        <v>76.476217000000005</v>
      </c>
      <c r="V14" s="68">
        <v>82.623422000000005</v>
      </c>
      <c r="W14" s="68">
        <v>77.723740000000006</v>
      </c>
      <c r="X14" s="68">
        <v>75.662374</v>
      </c>
      <c r="Y14" s="68">
        <v>68.573907000000005</v>
      </c>
      <c r="Z14" s="68">
        <v>63.000565000000002</v>
      </c>
      <c r="AA14" s="68">
        <v>60.568714999999997</v>
      </c>
      <c r="AB14" s="68">
        <v>57.328505999999997</v>
      </c>
      <c r="AC14" s="68">
        <v>55.327888000000002</v>
      </c>
      <c r="AD14" s="68">
        <v>48.216355</v>
      </c>
      <c r="AE14" s="68">
        <v>53.123077000000002</v>
      </c>
      <c r="AF14" s="68">
        <v>59.513340999999997</v>
      </c>
      <c r="AG14" s="68">
        <v>61.783814</v>
      </c>
      <c r="AH14" s="68">
        <v>68.246998000000005</v>
      </c>
      <c r="AI14" s="68">
        <v>65.069716999999997</v>
      </c>
      <c r="AJ14" s="68">
        <v>68.725230999999994</v>
      </c>
      <c r="AK14" s="68">
        <v>67.149752000000007</v>
      </c>
      <c r="AL14" s="68">
        <v>63.311104</v>
      </c>
      <c r="AM14" s="68">
        <v>68.414385999999993</v>
      </c>
      <c r="AN14" s="68">
        <v>64.389031000000003</v>
      </c>
      <c r="AO14" s="68">
        <v>64.335048</v>
      </c>
      <c r="AP14" s="68">
        <v>58.753723000000001</v>
      </c>
      <c r="AQ14" s="68">
        <v>62.115414000000001</v>
      </c>
      <c r="AR14" s="68">
        <v>66.228987000000004</v>
      </c>
      <c r="AS14" s="68">
        <v>62.966363999999999</v>
      </c>
      <c r="AT14" s="68">
        <v>70.582329999999999</v>
      </c>
      <c r="AU14" s="68">
        <v>62.891468000000003</v>
      </c>
      <c r="AV14" s="68">
        <v>66.367608000000004</v>
      </c>
      <c r="AW14" s="68">
        <v>64.345232999999993</v>
      </c>
      <c r="AX14" s="68">
        <v>63.219765000000002</v>
      </c>
      <c r="AY14" s="68">
        <v>61.936683000000002</v>
      </c>
      <c r="AZ14" s="68">
        <v>60.235142000000003</v>
      </c>
      <c r="BA14" s="68">
        <v>65.467141999999996</v>
      </c>
      <c r="BB14" s="68">
        <v>58.032114</v>
      </c>
      <c r="BC14" s="68">
        <v>61.195974999999997</v>
      </c>
      <c r="BD14" s="68">
        <v>61.557372000000001</v>
      </c>
      <c r="BE14" s="68">
        <v>63.666983999999999</v>
      </c>
      <c r="BF14" s="68">
        <v>69.490904999999998</v>
      </c>
      <c r="BG14" s="68">
        <v>62.641216</v>
      </c>
      <c r="BH14" s="68">
        <v>65.354387000000003</v>
      </c>
      <c r="BI14" s="68">
        <v>62.264009000000001</v>
      </c>
      <c r="BJ14" s="329">
        <v>69.872569999999996</v>
      </c>
      <c r="BK14" s="329">
        <v>70.914609999999996</v>
      </c>
      <c r="BL14" s="329">
        <v>61.366239999999998</v>
      </c>
      <c r="BM14" s="329">
        <v>63.097250000000003</v>
      </c>
      <c r="BN14" s="329">
        <v>48.078220000000002</v>
      </c>
      <c r="BO14" s="329">
        <v>56.052460000000004</v>
      </c>
      <c r="BP14" s="329">
        <v>55.799500000000002</v>
      </c>
      <c r="BQ14" s="329">
        <v>69.105080000000001</v>
      </c>
      <c r="BR14" s="329">
        <v>69.901669999999996</v>
      </c>
      <c r="BS14" s="329">
        <v>56.235930000000003</v>
      </c>
      <c r="BT14" s="329">
        <v>64.674620000000004</v>
      </c>
      <c r="BU14" s="329">
        <v>62.405999999999999</v>
      </c>
      <c r="BV14" s="329">
        <v>64.304540000000003</v>
      </c>
    </row>
    <row r="15" spans="1:74" ht="11.1" customHeight="1" x14ac:dyDescent="0.2">
      <c r="A15" s="19"/>
      <c r="B15" s="22"/>
      <c r="C15" s="217"/>
      <c r="D15" s="217"/>
      <c r="E15" s="217"/>
      <c r="F15" s="217"/>
      <c r="G15" s="217"/>
      <c r="H15" s="217"/>
      <c r="I15" s="217"/>
      <c r="J15" s="217"/>
      <c r="K15" s="217"/>
      <c r="L15" s="217"/>
      <c r="M15" s="217"/>
      <c r="N15" s="217"/>
      <c r="O15" s="217"/>
      <c r="P15" s="217"/>
      <c r="Q15" s="217"/>
      <c r="R15" s="217"/>
      <c r="S15" s="217"/>
      <c r="T15" s="217"/>
      <c r="U15" s="217"/>
      <c r="V15" s="217"/>
      <c r="W15" s="217"/>
      <c r="X15" s="217"/>
      <c r="Y15" s="217"/>
      <c r="Z15" s="217"/>
      <c r="AA15" s="217"/>
      <c r="AB15" s="217"/>
      <c r="AC15" s="217"/>
      <c r="AD15" s="217"/>
      <c r="AE15" s="217"/>
      <c r="AF15" s="217"/>
      <c r="AG15" s="217"/>
      <c r="AH15" s="217"/>
      <c r="AI15" s="217"/>
      <c r="AJ15" s="217"/>
      <c r="AK15" s="217"/>
      <c r="AL15" s="217"/>
      <c r="AM15" s="217"/>
      <c r="AN15" s="217"/>
      <c r="AO15" s="217"/>
      <c r="AP15" s="217"/>
      <c r="AQ15" s="217"/>
      <c r="AR15" s="217"/>
      <c r="AS15" s="217"/>
      <c r="AT15" s="217"/>
      <c r="AU15" s="217"/>
      <c r="AV15" s="217"/>
      <c r="AW15" s="217"/>
      <c r="AX15" s="217"/>
      <c r="AY15" s="217"/>
      <c r="AZ15" s="217"/>
      <c r="BA15" s="217"/>
      <c r="BB15" s="217"/>
      <c r="BC15" s="217"/>
      <c r="BD15" s="217"/>
      <c r="BE15" s="217"/>
      <c r="BF15" s="217"/>
      <c r="BG15" s="217"/>
      <c r="BH15" s="217"/>
      <c r="BI15" s="217"/>
      <c r="BJ15" s="328"/>
      <c r="BK15" s="328"/>
      <c r="BL15" s="328"/>
      <c r="BM15" s="328"/>
      <c r="BN15" s="328"/>
      <c r="BO15" s="328"/>
      <c r="BP15" s="328"/>
      <c r="BQ15" s="328"/>
      <c r="BR15" s="328"/>
      <c r="BS15" s="328"/>
      <c r="BT15" s="328"/>
      <c r="BU15" s="328"/>
      <c r="BV15" s="328"/>
    </row>
    <row r="16" spans="1:74" ht="11.1" customHeight="1" x14ac:dyDescent="0.2">
      <c r="A16" s="16"/>
      <c r="B16" s="20" t="s">
        <v>984</v>
      </c>
      <c r="C16" s="217"/>
      <c r="D16" s="217"/>
      <c r="E16" s="217"/>
      <c r="F16" s="217"/>
      <c r="G16" s="217"/>
      <c r="H16" s="217"/>
      <c r="I16" s="217"/>
      <c r="J16" s="217"/>
      <c r="K16" s="217"/>
      <c r="L16" s="217"/>
      <c r="M16" s="217"/>
      <c r="N16" s="217"/>
      <c r="O16" s="217"/>
      <c r="P16" s="217"/>
      <c r="Q16" s="217"/>
      <c r="R16" s="217"/>
      <c r="S16" s="217"/>
      <c r="T16" s="217"/>
      <c r="U16" s="217"/>
      <c r="V16" s="217"/>
      <c r="W16" s="217"/>
      <c r="X16" s="217"/>
      <c r="Y16" s="217"/>
      <c r="Z16" s="217"/>
      <c r="AA16" s="217"/>
      <c r="AB16" s="217"/>
      <c r="AC16" s="217"/>
      <c r="AD16" s="217"/>
      <c r="AE16" s="217"/>
      <c r="AF16" s="217"/>
      <c r="AG16" s="217"/>
      <c r="AH16" s="217"/>
      <c r="AI16" s="217"/>
      <c r="AJ16" s="217"/>
      <c r="AK16" s="217"/>
      <c r="AL16" s="217"/>
      <c r="AM16" s="217"/>
      <c r="AN16" s="217"/>
      <c r="AO16" s="217"/>
      <c r="AP16" s="217"/>
      <c r="AQ16" s="217"/>
      <c r="AR16" s="217"/>
      <c r="AS16" s="217"/>
      <c r="AT16" s="217"/>
      <c r="AU16" s="217"/>
      <c r="AV16" s="217"/>
      <c r="AW16" s="217"/>
      <c r="AX16" s="217"/>
      <c r="AY16" s="217"/>
      <c r="AZ16" s="217"/>
      <c r="BA16" s="217"/>
      <c r="BB16" s="217"/>
      <c r="BC16" s="217"/>
      <c r="BD16" s="217"/>
      <c r="BE16" s="217"/>
      <c r="BF16" s="217"/>
      <c r="BG16" s="217"/>
      <c r="BH16" s="217"/>
      <c r="BI16" s="217"/>
      <c r="BJ16" s="328"/>
      <c r="BK16" s="328"/>
      <c r="BL16" s="328"/>
      <c r="BM16" s="328"/>
      <c r="BN16" s="328"/>
      <c r="BO16" s="328"/>
      <c r="BP16" s="328"/>
      <c r="BQ16" s="328"/>
      <c r="BR16" s="328"/>
      <c r="BS16" s="328"/>
      <c r="BT16" s="328"/>
      <c r="BU16" s="328"/>
      <c r="BV16" s="328"/>
    </row>
    <row r="17" spans="1:74" ht="11.1" customHeight="1" x14ac:dyDescent="0.2">
      <c r="A17" s="16"/>
      <c r="B17" s="20"/>
      <c r="C17" s="217"/>
      <c r="D17" s="217"/>
      <c r="E17" s="217"/>
      <c r="F17" s="217"/>
      <c r="G17" s="217"/>
      <c r="H17" s="217"/>
      <c r="I17" s="217"/>
      <c r="J17" s="217"/>
      <c r="K17" s="217"/>
      <c r="L17" s="217"/>
      <c r="M17" s="217"/>
      <c r="N17" s="217"/>
      <c r="O17" s="217"/>
      <c r="P17" s="217"/>
      <c r="Q17" s="217"/>
      <c r="R17" s="217"/>
      <c r="S17" s="217"/>
      <c r="T17" s="217"/>
      <c r="U17" s="217"/>
      <c r="V17" s="217"/>
      <c r="W17" s="217"/>
      <c r="X17" s="217"/>
      <c r="Y17" s="217"/>
      <c r="Z17" s="217"/>
      <c r="AA17" s="217"/>
      <c r="AB17" s="217"/>
      <c r="AC17" s="217"/>
      <c r="AD17" s="217"/>
      <c r="AE17" s="217"/>
      <c r="AF17" s="217"/>
      <c r="AG17" s="217"/>
      <c r="AH17" s="217"/>
      <c r="AI17" s="217"/>
      <c r="AJ17" s="217"/>
      <c r="AK17" s="217"/>
      <c r="AL17" s="217"/>
      <c r="AM17" s="217"/>
      <c r="AN17" s="217"/>
      <c r="AO17" s="217"/>
      <c r="AP17" s="217"/>
      <c r="AQ17" s="217"/>
      <c r="AR17" s="217"/>
      <c r="AS17" s="217"/>
      <c r="AT17" s="217"/>
      <c r="AU17" s="217"/>
      <c r="AV17" s="217"/>
      <c r="AW17" s="217"/>
      <c r="AX17" s="217"/>
      <c r="AY17" s="217"/>
      <c r="AZ17" s="217"/>
      <c r="BA17" s="217"/>
      <c r="BB17" s="217"/>
      <c r="BC17" s="217"/>
      <c r="BD17" s="217"/>
      <c r="BE17" s="217"/>
      <c r="BF17" s="217"/>
      <c r="BG17" s="217"/>
      <c r="BH17" s="217"/>
      <c r="BI17" s="217"/>
      <c r="BJ17" s="328"/>
      <c r="BK17" s="328"/>
      <c r="BL17" s="328"/>
      <c r="BM17" s="328"/>
      <c r="BN17" s="328"/>
      <c r="BO17" s="328"/>
      <c r="BP17" s="328"/>
      <c r="BQ17" s="328"/>
      <c r="BR17" s="328"/>
      <c r="BS17" s="328"/>
      <c r="BT17" s="328"/>
      <c r="BU17" s="328"/>
      <c r="BV17" s="328"/>
    </row>
    <row r="18" spans="1:74" ht="11.1" customHeight="1" x14ac:dyDescent="0.2">
      <c r="A18" s="16"/>
      <c r="B18" s="25" t="s">
        <v>666</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62"/>
      <c r="BC18" s="62"/>
      <c r="BD18" s="62"/>
      <c r="BE18" s="62"/>
      <c r="BF18" s="62"/>
      <c r="BG18" s="62"/>
      <c r="BH18" s="62"/>
      <c r="BI18" s="62"/>
      <c r="BJ18" s="330"/>
      <c r="BK18" s="330"/>
      <c r="BL18" s="330"/>
      <c r="BM18" s="330"/>
      <c r="BN18" s="330"/>
      <c r="BO18" s="330"/>
      <c r="BP18" s="330"/>
      <c r="BQ18" s="330"/>
      <c r="BR18" s="330"/>
      <c r="BS18" s="330"/>
      <c r="BT18" s="330"/>
      <c r="BU18" s="330"/>
      <c r="BV18" s="330"/>
    </row>
    <row r="19" spans="1:74" ht="11.1" customHeight="1" x14ac:dyDescent="0.2">
      <c r="A19" s="26" t="s">
        <v>648</v>
      </c>
      <c r="B19" s="27" t="s">
        <v>97</v>
      </c>
      <c r="C19" s="216">
        <v>19.094940000000001</v>
      </c>
      <c r="D19" s="216">
        <v>18.916060000000002</v>
      </c>
      <c r="E19" s="216">
        <v>18.456357000000001</v>
      </c>
      <c r="F19" s="216">
        <v>18.837858000000001</v>
      </c>
      <c r="G19" s="216">
        <v>18.573440000000002</v>
      </c>
      <c r="H19" s="216">
        <v>18.870183999999998</v>
      </c>
      <c r="I19" s="216">
        <v>19.256837000000001</v>
      </c>
      <c r="J19" s="216">
        <v>19.377628000000001</v>
      </c>
      <c r="K19" s="216">
        <v>19.239452</v>
      </c>
      <c r="L19" s="216">
        <v>19.708680999999999</v>
      </c>
      <c r="M19" s="216">
        <v>19.372305999999998</v>
      </c>
      <c r="N19" s="216">
        <v>19.476738999999998</v>
      </c>
      <c r="O19" s="216">
        <v>19.261333</v>
      </c>
      <c r="P19" s="216">
        <v>19.664414000000001</v>
      </c>
      <c r="Q19" s="216">
        <v>19.339934</v>
      </c>
      <c r="R19" s="216">
        <v>19.25123</v>
      </c>
      <c r="S19" s="216">
        <v>19.315912999999998</v>
      </c>
      <c r="T19" s="216">
        <v>19.853079999999999</v>
      </c>
      <c r="U19" s="216">
        <v>20.134339000000001</v>
      </c>
      <c r="V19" s="216">
        <v>19.939488000000001</v>
      </c>
      <c r="W19" s="216">
        <v>19.432531000000001</v>
      </c>
      <c r="X19" s="216">
        <v>19.490704000000001</v>
      </c>
      <c r="Y19" s="216">
        <v>19.127433</v>
      </c>
      <c r="Z19" s="216">
        <v>19.589155000000002</v>
      </c>
      <c r="AA19" s="216">
        <v>19.062801</v>
      </c>
      <c r="AB19" s="216">
        <v>19.846603000000002</v>
      </c>
      <c r="AC19" s="216">
        <v>19.728204000000002</v>
      </c>
      <c r="AD19" s="216">
        <v>19.340226000000001</v>
      </c>
      <c r="AE19" s="216">
        <v>19.328156</v>
      </c>
      <c r="AF19" s="216">
        <v>19.846173</v>
      </c>
      <c r="AG19" s="216">
        <v>19.775658</v>
      </c>
      <c r="AH19" s="216">
        <v>20.274782999999999</v>
      </c>
      <c r="AI19" s="216">
        <v>19.756826</v>
      </c>
      <c r="AJ19" s="216">
        <v>19.650106999999998</v>
      </c>
      <c r="AK19" s="216">
        <v>19.658867999999998</v>
      </c>
      <c r="AL19" s="216">
        <v>19.983958999999999</v>
      </c>
      <c r="AM19" s="216">
        <v>19.322835999999999</v>
      </c>
      <c r="AN19" s="216">
        <v>19.190398999999999</v>
      </c>
      <c r="AO19" s="216">
        <v>20.060120999999999</v>
      </c>
      <c r="AP19" s="216">
        <v>19.595317000000001</v>
      </c>
      <c r="AQ19" s="216">
        <v>20.066234999999999</v>
      </c>
      <c r="AR19" s="216">
        <v>20.561236000000001</v>
      </c>
      <c r="AS19" s="216">
        <v>20.118914</v>
      </c>
      <c r="AT19" s="216">
        <v>20.251183999999999</v>
      </c>
      <c r="AU19" s="216">
        <v>19.640605000000001</v>
      </c>
      <c r="AV19" s="216">
        <v>19.989643999999998</v>
      </c>
      <c r="AW19" s="216">
        <v>20.307230000000001</v>
      </c>
      <c r="AX19" s="216">
        <v>20.323447000000002</v>
      </c>
      <c r="AY19" s="216">
        <v>20.461323</v>
      </c>
      <c r="AZ19" s="216">
        <v>19.619446</v>
      </c>
      <c r="BA19" s="216">
        <v>20.573001999999999</v>
      </c>
      <c r="BB19" s="216">
        <v>19.940937000000002</v>
      </c>
      <c r="BC19" s="216">
        <v>20.356517</v>
      </c>
      <c r="BD19" s="216">
        <v>20.705323</v>
      </c>
      <c r="BE19" s="216">
        <v>20.621328999999999</v>
      </c>
      <c r="BF19" s="216">
        <v>21.302289999999999</v>
      </c>
      <c r="BG19" s="216">
        <v>19.951416999999999</v>
      </c>
      <c r="BH19" s="216">
        <v>20.462547757999999</v>
      </c>
      <c r="BI19" s="216">
        <v>20.7501563</v>
      </c>
      <c r="BJ19" s="327">
        <v>20.925419999999999</v>
      </c>
      <c r="BK19" s="327">
        <v>20.408090000000001</v>
      </c>
      <c r="BL19" s="327">
        <v>20.45814</v>
      </c>
      <c r="BM19" s="327">
        <v>20.705549999999999</v>
      </c>
      <c r="BN19" s="327">
        <v>20.400130000000001</v>
      </c>
      <c r="BO19" s="327">
        <v>20.658259999999999</v>
      </c>
      <c r="BP19" s="327">
        <v>20.959520000000001</v>
      </c>
      <c r="BQ19" s="327">
        <v>21.162710000000001</v>
      </c>
      <c r="BR19" s="327">
        <v>21.245000000000001</v>
      </c>
      <c r="BS19" s="327">
        <v>20.680489999999999</v>
      </c>
      <c r="BT19" s="327">
        <v>20.985569999999999</v>
      </c>
      <c r="BU19" s="327">
        <v>20.80499</v>
      </c>
      <c r="BV19" s="327">
        <v>21.25488</v>
      </c>
    </row>
    <row r="20" spans="1:74" ht="11.1" customHeight="1" x14ac:dyDescent="0.2">
      <c r="A20" s="26"/>
      <c r="B20" s="28"/>
      <c r="C20" s="216"/>
      <c r="D20" s="216"/>
      <c r="E20" s="216"/>
      <c r="F20" s="216"/>
      <c r="G20" s="216"/>
      <c r="H20" s="216"/>
      <c r="I20" s="216"/>
      <c r="J20" s="216"/>
      <c r="K20" s="216"/>
      <c r="L20" s="216"/>
      <c r="M20" s="216"/>
      <c r="N20" s="216"/>
      <c r="O20" s="216"/>
      <c r="P20" s="216"/>
      <c r="Q20" s="216"/>
      <c r="R20" s="216"/>
      <c r="S20" s="216"/>
      <c r="T20" s="216"/>
      <c r="U20" s="216"/>
      <c r="V20" s="216"/>
      <c r="W20" s="216"/>
      <c r="X20" s="216"/>
      <c r="Y20" s="216"/>
      <c r="Z20" s="216"/>
      <c r="AA20" s="216"/>
      <c r="AB20" s="216"/>
      <c r="AC20" s="216"/>
      <c r="AD20" s="216"/>
      <c r="AE20" s="216"/>
      <c r="AF20" s="216"/>
      <c r="AG20" s="216"/>
      <c r="AH20" s="216"/>
      <c r="AI20" s="216"/>
      <c r="AJ20" s="216"/>
      <c r="AK20" s="216"/>
      <c r="AL20" s="216"/>
      <c r="AM20" s="216"/>
      <c r="AN20" s="216"/>
      <c r="AO20" s="216"/>
      <c r="AP20" s="216"/>
      <c r="AQ20" s="216"/>
      <c r="AR20" s="216"/>
      <c r="AS20" s="216"/>
      <c r="AT20" s="216"/>
      <c r="AU20" s="216"/>
      <c r="AV20" s="216"/>
      <c r="AW20" s="216"/>
      <c r="AX20" s="216"/>
      <c r="AY20" s="216"/>
      <c r="AZ20" s="216"/>
      <c r="BA20" s="216"/>
      <c r="BB20" s="216"/>
      <c r="BC20" s="216"/>
      <c r="BD20" s="216"/>
      <c r="BE20" s="216"/>
      <c r="BF20" s="216"/>
      <c r="BG20" s="216"/>
      <c r="BH20" s="216"/>
      <c r="BI20" s="216"/>
      <c r="BJ20" s="327"/>
      <c r="BK20" s="327"/>
      <c r="BL20" s="327"/>
      <c r="BM20" s="327"/>
      <c r="BN20" s="327"/>
      <c r="BO20" s="327"/>
      <c r="BP20" s="327"/>
      <c r="BQ20" s="327"/>
      <c r="BR20" s="327"/>
      <c r="BS20" s="327"/>
      <c r="BT20" s="327"/>
      <c r="BU20" s="327"/>
      <c r="BV20" s="327"/>
    </row>
    <row r="21" spans="1:74" ht="11.1" customHeight="1" x14ac:dyDescent="0.2">
      <c r="A21" s="16"/>
      <c r="B21" s="25" t="s">
        <v>757</v>
      </c>
      <c r="C21" s="218"/>
      <c r="D21" s="218"/>
      <c r="E21" s="218"/>
      <c r="F21" s="218"/>
      <c r="G21" s="218"/>
      <c r="H21" s="218"/>
      <c r="I21" s="218"/>
      <c r="J21" s="218"/>
      <c r="K21" s="218"/>
      <c r="L21" s="218"/>
      <c r="M21" s="218"/>
      <c r="N21" s="218"/>
      <c r="O21" s="218"/>
      <c r="P21" s="218"/>
      <c r="Q21" s="218"/>
      <c r="R21" s="218"/>
      <c r="S21" s="218"/>
      <c r="T21" s="218"/>
      <c r="U21" s="218"/>
      <c r="V21" s="218"/>
      <c r="W21" s="218"/>
      <c r="X21" s="218"/>
      <c r="Y21" s="218"/>
      <c r="Z21" s="218"/>
      <c r="AA21" s="218"/>
      <c r="AB21" s="218"/>
      <c r="AC21" s="218"/>
      <c r="AD21" s="218"/>
      <c r="AE21" s="218"/>
      <c r="AF21" s="218"/>
      <c r="AG21" s="218"/>
      <c r="AH21" s="218"/>
      <c r="AI21" s="218"/>
      <c r="AJ21" s="218"/>
      <c r="AK21" s="218"/>
      <c r="AL21" s="218"/>
      <c r="AM21" s="218"/>
      <c r="AN21" s="218"/>
      <c r="AO21" s="218"/>
      <c r="AP21" s="218"/>
      <c r="AQ21" s="218"/>
      <c r="AR21" s="218"/>
      <c r="AS21" s="218"/>
      <c r="AT21" s="218"/>
      <c r="AU21" s="218"/>
      <c r="AV21" s="218"/>
      <c r="AW21" s="218"/>
      <c r="AX21" s="218"/>
      <c r="AY21" s="218"/>
      <c r="AZ21" s="218"/>
      <c r="BA21" s="218"/>
      <c r="BB21" s="218"/>
      <c r="BC21" s="218"/>
      <c r="BD21" s="218"/>
      <c r="BE21" s="218"/>
      <c r="BF21" s="218"/>
      <c r="BG21" s="218"/>
      <c r="BH21" s="218"/>
      <c r="BI21" s="218"/>
      <c r="BJ21" s="331"/>
      <c r="BK21" s="331"/>
      <c r="BL21" s="331"/>
      <c r="BM21" s="331"/>
      <c r="BN21" s="331"/>
      <c r="BO21" s="331"/>
      <c r="BP21" s="331"/>
      <c r="BQ21" s="331"/>
      <c r="BR21" s="331"/>
      <c r="BS21" s="331"/>
      <c r="BT21" s="331"/>
      <c r="BU21" s="331"/>
      <c r="BV21" s="331"/>
    </row>
    <row r="22" spans="1:74" ht="11.1" customHeight="1" x14ac:dyDescent="0.2">
      <c r="A22" s="26" t="s">
        <v>680</v>
      </c>
      <c r="B22" s="27" t="s">
        <v>102</v>
      </c>
      <c r="C22" s="216">
        <v>103.35890281</v>
      </c>
      <c r="D22" s="216">
        <v>97.901319853000004</v>
      </c>
      <c r="E22" s="216">
        <v>82.512467806000004</v>
      </c>
      <c r="F22" s="216">
        <v>65.389165833000007</v>
      </c>
      <c r="G22" s="216">
        <v>58.394169640999998</v>
      </c>
      <c r="H22" s="216">
        <v>58.178213630000002</v>
      </c>
      <c r="I22" s="216">
        <v>60.677867157000001</v>
      </c>
      <c r="J22" s="216">
        <v>62.356696745999997</v>
      </c>
      <c r="K22" s="216">
        <v>60.309592897000002</v>
      </c>
      <c r="L22" s="216">
        <v>61.703474811</v>
      </c>
      <c r="M22" s="216">
        <v>78.583897902999993</v>
      </c>
      <c r="N22" s="216">
        <v>86.424582712000003</v>
      </c>
      <c r="O22" s="216">
        <v>100.48322674000001</v>
      </c>
      <c r="P22" s="216">
        <v>104.47036579</v>
      </c>
      <c r="Q22" s="216">
        <v>83.591160578</v>
      </c>
      <c r="R22" s="216">
        <v>66.930632669999994</v>
      </c>
      <c r="S22" s="216">
        <v>59.940184803999998</v>
      </c>
      <c r="T22" s="216">
        <v>63.330122637000002</v>
      </c>
      <c r="U22" s="216">
        <v>66.700323319999995</v>
      </c>
      <c r="V22" s="216">
        <v>66.216925161999995</v>
      </c>
      <c r="W22" s="216">
        <v>63.377828262999998</v>
      </c>
      <c r="X22" s="216">
        <v>64.106702131999995</v>
      </c>
      <c r="Y22" s="216">
        <v>74.971261769999998</v>
      </c>
      <c r="Z22" s="216">
        <v>83.489204803000007</v>
      </c>
      <c r="AA22" s="216">
        <v>99.732019773999994</v>
      </c>
      <c r="AB22" s="216">
        <v>91.457169726999993</v>
      </c>
      <c r="AC22" s="216">
        <v>76.009562127999999</v>
      </c>
      <c r="AD22" s="216">
        <v>69.461554766999996</v>
      </c>
      <c r="AE22" s="216">
        <v>63.412751839000002</v>
      </c>
      <c r="AF22" s="216">
        <v>66.688463866999996</v>
      </c>
      <c r="AG22" s="216">
        <v>70.535909384999997</v>
      </c>
      <c r="AH22" s="216">
        <v>71.237811579999999</v>
      </c>
      <c r="AI22" s="216">
        <v>64.924982063000002</v>
      </c>
      <c r="AJ22" s="216">
        <v>62.103255230000002</v>
      </c>
      <c r="AK22" s="216">
        <v>71.981428532999999</v>
      </c>
      <c r="AL22" s="216">
        <v>92.460310518</v>
      </c>
      <c r="AM22" s="216">
        <v>93.971454484000006</v>
      </c>
      <c r="AN22" s="216">
        <v>83.542541893000006</v>
      </c>
      <c r="AO22" s="216">
        <v>81.372219096999999</v>
      </c>
      <c r="AP22" s="216">
        <v>64.367193932999996</v>
      </c>
      <c r="AQ22" s="216">
        <v>60.993230032</v>
      </c>
      <c r="AR22" s="216">
        <v>63.633924</v>
      </c>
      <c r="AS22" s="216">
        <v>69.040276516000006</v>
      </c>
      <c r="AT22" s="216">
        <v>67.523258451999993</v>
      </c>
      <c r="AU22" s="216">
        <v>63.991618899999999</v>
      </c>
      <c r="AV22" s="216">
        <v>65.473677871000007</v>
      </c>
      <c r="AW22" s="216">
        <v>78.487295099999997</v>
      </c>
      <c r="AX22" s="216">
        <v>99.437875903000005</v>
      </c>
      <c r="AY22" s="216">
        <v>106.69794777</v>
      </c>
      <c r="AZ22" s="216">
        <v>96.407764463999996</v>
      </c>
      <c r="BA22" s="216">
        <v>89.408633194000004</v>
      </c>
      <c r="BB22" s="216">
        <v>77.845407132999995</v>
      </c>
      <c r="BC22" s="216">
        <v>65.988272547999998</v>
      </c>
      <c r="BD22" s="216">
        <v>68.293292167000004</v>
      </c>
      <c r="BE22" s="216">
        <v>75.554049547999995</v>
      </c>
      <c r="BF22" s="216">
        <v>74.640923612999998</v>
      </c>
      <c r="BG22" s="216">
        <v>71.880766566999995</v>
      </c>
      <c r="BH22" s="216">
        <v>70.581967300000002</v>
      </c>
      <c r="BI22" s="216">
        <v>87.2068443</v>
      </c>
      <c r="BJ22" s="327">
        <v>97.110380000000006</v>
      </c>
      <c r="BK22" s="327">
        <v>106.21250000000001</v>
      </c>
      <c r="BL22" s="327">
        <v>99.766959999999997</v>
      </c>
      <c r="BM22" s="327">
        <v>88.029660000000007</v>
      </c>
      <c r="BN22" s="327">
        <v>74.326480000000004</v>
      </c>
      <c r="BO22" s="327">
        <v>67.739949999999993</v>
      </c>
      <c r="BP22" s="327">
        <v>70.072469999999996</v>
      </c>
      <c r="BQ22" s="327">
        <v>75.143659999999997</v>
      </c>
      <c r="BR22" s="327">
        <v>75.622979999999998</v>
      </c>
      <c r="BS22" s="327">
        <v>69.673659999999998</v>
      </c>
      <c r="BT22" s="327">
        <v>71.055760000000006</v>
      </c>
      <c r="BU22" s="327">
        <v>82.986080000000001</v>
      </c>
      <c r="BV22" s="327">
        <v>99.078289999999996</v>
      </c>
    </row>
    <row r="23" spans="1:74" ht="11.1" customHeight="1" x14ac:dyDescent="0.2">
      <c r="A23" s="16"/>
      <c r="B23" s="25"/>
      <c r="C23" s="216"/>
      <c r="D23" s="216"/>
      <c r="E23" s="216"/>
      <c r="F23" s="216"/>
      <c r="G23" s="216"/>
      <c r="H23" s="216"/>
      <c r="I23" s="216"/>
      <c r="J23" s="216"/>
      <c r="K23" s="216"/>
      <c r="L23" s="216"/>
      <c r="M23" s="216"/>
      <c r="N23" s="216"/>
      <c r="O23" s="216"/>
      <c r="P23" s="216"/>
      <c r="Q23" s="216"/>
      <c r="R23" s="216"/>
      <c r="S23" s="216"/>
      <c r="T23" s="216"/>
      <c r="U23" s="216"/>
      <c r="V23" s="216"/>
      <c r="W23" s="216"/>
      <c r="X23" s="216"/>
      <c r="Y23" s="216"/>
      <c r="Z23" s="216"/>
      <c r="AA23" s="216"/>
      <c r="AB23" s="216"/>
      <c r="AC23" s="216"/>
      <c r="AD23" s="216"/>
      <c r="AE23" s="216"/>
      <c r="AF23" s="216"/>
      <c r="AG23" s="216"/>
      <c r="AH23" s="216"/>
      <c r="AI23" s="216"/>
      <c r="AJ23" s="216"/>
      <c r="AK23" s="216"/>
      <c r="AL23" s="216"/>
      <c r="AM23" s="216"/>
      <c r="AN23" s="216"/>
      <c r="AO23" s="216"/>
      <c r="AP23" s="216"/>
      <c r="AQ23" s="216"/>
      <c r="AR23" s="216"/>
      <c r="AS23" s="216"/>
      <c r="AT23" s="216"/>
      <c r="AU23" s="216"/>
      <c r="AV23" s="216"/>
      <c r="AW23" s="216"/>
      <c r="AX23" s="216"/>
      <c r="AY23" s="216"/>
      <c r="AZ23" s="216"/>
      <c r="BA23" s="216"/>
      <c r="BB23" s="216"/>
      <c r="BC23" s="216"/>
      <c r="BD23" s="216"/>
      <c r="BE23" s="216"/>
      <c r="BF23" s="216"/>
      <c r="BG23" s="216"/>
      <c r="BH23" s="216"/>
      <c r="BI23" s="216"/>
      <c r="BJ23" s="327"/>
      <c r="BK23" s="327"/>
      <c r="BL23" s="327"/>
      <c r="BM23" s="327"/>
      <c r="BN23" s="327"/>
      <c r="BO23" s="327"/>
      <c r="BP23" s="327"/>
      <c r="BQ23" s="327"/>
      <c r="BR23" s="327"/>
      <c r="BS23" s="327"/>
      <c r="BT23" s="327"/>
      <c r="BU23" s="327"/>
      <c r="BV23" s="327"/>
    </row>
    <row r="24" spans="1:74" ht="11.1" customHeight="1" x14ac:dyDescent="0.2">
      <c r="A24" s="16"/>
      <c r="B24" s="25" t="s">
        <v>114</v>
      </c>
      <c r="C24" s="216"/>
      <c r="D24" s="216"/>
      <c r="E24" s="216"/>
      <c r="F24" s="216"/>
      <c r="G24" s="216"/>
      <c r="H24" s="216"/>
      <c r="I24" s="216"/>
      <c r="J24" s="216"/>
      <c r="K24" s="216"/>
      <c r="L24" s="216"/>
      <c r="M24" s="216"/>
      <c r="N24" s="216"/>
      <c r="O24" s="216"/>
      <c r="P24" s="216"/>
      <c r="Q24" s="216"/>
      <c r="R24" s="216"/>
      <c r="S24" s="216"/>
      <c r="T24" s="216"/>
      <c r="U24" s="216"/>
      <c r="V24" s="216"/>
      <c r="W24" s="216"/>
      <c r="X24" s="216"/>
      <c r="Y24" s="216"/>
      <c r="Z24" s="216"/>
      <c r="AA24" s="216"/>
      <c r="AB24" s="216"/>
      <c r="AC24" s="216"/>
      <c r="AD24" s="216"/>
      <c r="AE24" s="216"/>
      <c r="AF24" s="216"/>
      <c r="AG24" s="216"/>
      <c r="AH24" s="216"/>
      <c r="AI24" s="216"/>
      <c r="AJ24" s="216"/>
      <c r="AK24" s="216"/>
      <c r="AL24" s="216"/>
      <c r="AM24" s="216"/>
      <c r="AN24" s="216"/>
      <c r="AO24" s="216"/>
      <c r="AP24" s="216"/>
      <c r="AQ24" s="216"/>
      <c r="AR24" s="216"/>
      <c r="AS24" s="216"/>
      <c r="AT24" s="216"/>
      <c r="AU24" s="216"/>
      <c r="AV24" s="216"/>
      <c r="AW24" s="216"/>
      <c r="AX24" s="216"/>
      <c r="AY24" s="216"/>
      <c r="AZ24" s="216"/>
      <c r="BA24" s="216"/>
      <c r="BB24" s="216"/>
      <c r="BC24" s="216"/>
      <c r="BD24" s="216"/>
      <c r="BE24" s="216"/>
      <c r="BF24" s="216"/>
      <c r="BG24" s="216"/>
      <c r="BH24" s="216"/>
      <c r="BI24" s="216"/>
      <c r="BJ24" s="327"/>
      <c r="BK24" s="327"/>
      <c r="BL24" s="327"/>
      <c r="BM24" s="327"/>
      <c r="BN24" s="327"/>
      <c r="BO24" s="327"/>
      <c r="BP24" s="327"/>
      <c r="BQ24" s="327"/>
      <c r="BR24" s="327"/>
      <c r="BS24" s="327"/>
      <c r="BT24" s="327"/>
      <c r="BU24" s="327"/>
      <c r="BV24" s="327"/>
    </row>
    <row r="25" spans="1:74" ht="11.1" customHeight="1" x14ac:dyDescent="0.2">
      <c r="A25" s="26" t="s">
        <v>231</v>
      </c>
      <c r="B25" s="27" t="s">
        <v>1001</v>
      </c>
      <c r="C25" s="68">
        <v>89.062794221999994</v>
      </c>
      <c r="D25" s="68">
        <v>81.580980879999998</v>
      </c>
      <c r="E25" s="68">
        <v>77.685495165000006</v>
      </c>
      <c r="F25" s="68">
        <v>63.209565179999998</v>
      </c>
      <c r="G25" s="68">
        <v>69.184695284</v>
      </c>
      <c r="H25" s="68">
        <v>79.487082060000006</v>
      </c>
      <c r="I25" s="68">
        <v>86.802295302000005</v>
      </c>
      <c r="J25" s="68">
        <v>86.357127676000005</v>
      </c>
      <c r="K25" s="68">
        <v>74.293548810000004</v>
      </c>
      <c r="L25" s="68">
        <v>66.493940574999996</v>
      </c>
      <c r="M25" s="68">
        <v>70.154742929999998</v>
      </c>
      <c r="N25" s="68">
        <v>73.419210312999994</v>
      </c>
      <c r="O25" s="68">
        <v>76.894689783999993</v>
      </c>
      <c r="P25" s="68">
        <v>72.317598724000007</v>
      </c>
      <c r="Q25" s="68">
        <v>63.559966283000001</v>
      </c>
      <c r="R25" s="68">
        <v>53.207419049999999</v>
      </c>
      <c r="S25" s="68">
        <v>61.923189532999999</v>
      </c>
      <c r="T25" s="68">
        <v>73.844880239999995</v>
      </c>
      <c r="U25" s="68">
        <v>81.448948888000004</v>
      </c>
      <c r="V25" s="68">
        <v>78.574441152000006</v>
      </c>
      <c r="W25" s="68">
        <v>69.369491819999993</v>
      </c>
      <c r="X25" s="68">
        <v>58.404551583</v>
      </c>
      <c r="Y25" s="68">
        <v>53.639953409999997</v>
      </c>
      <c r="Z25" s="68">
        <v>54.929549233000003</v>
      </c>
      <c r="AA25" s="68">
        <v>66.662224447</v>
      </c>
      <c r="AB25" s="68">
        <v>55.210717475999999</v>
      </c>
      <c r="AC25" s="68">
        <v>44.574606430000003</v>
      </c>
      <c r="AD25" s="68">
        <v>43.383704280000003</v>
      </c>
      <c r="AE25" s="68">
        <v>49.342932779000002</v>
      </c>
      <c r="AF25" s="68">
        <v>67.551228989999998</v>
      </c>
      <c r="AG25" s="68">
        <v>78.568539092999998</v>
      </c>
      <c r="AH25" s="68">
        <v>78.174536501999995</v>
      </c>
      <c r="AI25" s="68">
        <v>66.614897790000001</v>
      </c>
      <c r="AJ25" s="68">
        <v>58.952702821000003</v>
      </c>
      <c r="AK25" s="68">
        <v>52.533241680000003</v>
      </c>
      <c r="AL25" s="68">
        <v>69.501358113999999</v>
      </c>
      <c r="AM25" s="68">
        <v>68.005522998999993</v>
      </c>
      <c r="AN25" s="68">
        <v>52.380835070000003</v>
      </c>
      <c r="AO25" s="68">
        <v>53.325139464999999</v>
      </c>
      <c r="AP25" s="68">
        <v>48.565371628000001</v>
      </c>
      <c r="AQ25" s="68">
        <v>55.201626419</v>
      </c>
      <c r="AR25" s="68">
        <v>63.098462259999998</v>
      </c>
      <c r="AS25" s="68">
        <v>74.213695552000004</v>
      </c>
      <c r="AT25" s="68">
        <v>70.229039396999994</v>
      </c>
      <c r="AU25" s="68">
        <v>59.03939329</v>
      </c>
      <c r="AV25" s="68">
        <v>54.435802490999997</v>
      </c>
      <c r="AW25" s="68">
        <v>55.357179289000001</v>
      </c>
      <c r="AX25" s="68">
        <v>63.002723621999998</v>
      </c>
      <c r="AY25" s="68">
        <v>68.912900769999993</v>
      </c>
      <c r="AZ25" s="68">
        <v>49.896834054000003</v>
      </c>
      <c r="BA25" s="68">
        <v>48.758311839000001</v>
      </c>
      <c r="BB25" s="68">
        <v>44.776378948999998</v>
      </c>
      <c r="BC25" s="68">
        <v>51.693596382999999</v>
      </c>
      <c r="BD25" s="68">
        <v>60.172459602000004</v>
      </c>
      <c r="BE25" s="68">
        <v>67.853297835999996</v>
      </c>
      <c r="BF25" s="68">
        <v>68.124811621999996</v>
      </c>
      <c r="BG25" s="68">
        <v>58.474335361000001</v>
      </c>
      <c r="BH25" s="68">
        <v>54.74690365</v>
      </c>
      <c r="BI25" s="68">
        <v>58.471208699999998</v>
      </c>
      <c r="BJ25" s="329">
        <v>64.883700000000005</v>
      </c>
      <c r="BK25" s="329">
        <v>70.226349999999996</v>
      </c>
      <c r="BL25" s="329">
        <v>54.225380000000001</v>
      </c>
      <c r="BM25" s="329">
        <v>49.409050000000001</v>
      </c>
      <c r="BN25" s="329">
        <v>41.428789999999999</v>
      </c>
      <c r="BO25" s="329">
        <v>46.114629999999998</v>
      </c>
      <c r="BP25" s="329">
        <v>53.573680000000003</v>
      </c>
      <c r="BQ25" s="329">
        <v>63.254809999999999</v>
      </c>
      <c r="BR25" s="329">
        <v>64.964439999999996</v>
      </c>
      <c r="BS25" s="329">
        <v>50.664929999999998</v>
      </c>
      <c r="BT25" s="329">
        <v>50.15052</v>
      </c>
      <c r="BU25" s="329">
        <v>49.631520000000002</v>
      </c>
      <c r="BV25" s="329">
        <v>58.606250000000003</v>
      </c>
    </row>
    <row r="26" spans="1:74" ht="11.1" customHeight="1" x14ac:dyDescent="0.2">
      <c r="A26" s="16"/>
      <c r="B26" s="25"/>
      <c r="C26" s="218"/>
      <c r="D26" s="218"/>
      <c r="E26" s="218"/>
      <c r="F26" s="218"/>
      <c r="G26" s="218"/>
      <c r="H26" s="218"/>
      <c r="I26" s="218"/>
      <c r="J26" s="218"/>
      <c r="K26" s="218"/>
      <c r="L26" s="218"/>
      <c r="M26" s="218"/>
      <c r="N26" s="218"/>
      <c r="O26" s="218"/>
      <c r="P26" s="218"/>
      <c r="Q26" s="218"/>
      <c r="R26" s="218"/>
      <c r="S26" s="218"/>
      <c r="T26" s="218"/>
      <c r="U26" s="218"/>
      <c r="V26" s="218"/>
      <c r="W26" s="218"/>
      <c r="X26" s="218"/>
      <c r="Y26" s="218"/>
      <c r="Z26" s="218"/>
      <c r="AA26" s="218"/>
      <c r="AB26" s="218"/>
      <c r="AC26" s="218"/>
      <c r="AD26" s="218"/>
      <c r="AE26" s="218"/>
      <c r="AF26" s="218"/>
      <c r="AG26" s="218"/>
      <c r="AH26" s="218"/>
      <c r="AI26" s="218"/>
      <c r="AJ26" s="218"/>
      <c r="AK26" s="218"/>
      <c r="AL26" s="218"/>
      <c r="AM26" s="218"/>
      <c r="AN26" s="218"/>
      <c r="AO26" s="218"/>
      <c r="AP26" s="218"/>
      <c r="AQ26" s="218"/>
      <c r="AR26" s="218"/>
      <c r="AS26" s="218"/>
      <c r="AT26" s="218"/>
      <c r="AU26" s="218"/>
      <c r="AV26" s="218"/>
      <c r="AW26" s="218"/>
      <c r="AX26" s="218"/>
      <c r="AY26" s="218"/>
      <c r="AZ26" s="218"/>
      <c r="BA26" s="218"/>
      <c r="BB26" s="218"/>
      <c r="BC26" s="218"/>
      <c r="BD26" s="218"/>
      <c r="BE26" s="218"/>
      <c r="BF26" s="218"/>
      <c r="BG26" s="218"/>
      <c r="BH26" s="218"/>
      <c r="BI26" s="218"/>
      <c r="BJ26" s="331"/>
      <c r="BK26" s="331"/>
      <c r="BL26" s="331"/>
      <c r="BM26" s="331"/>
      <c r="BN26" s="331"/>
      <c r="BO26" s="331"/>
      <c r="BP26" s="331"/>
      <c r="BQ26" s="331"/>
      <c r="BR26" s="331"/>
      <c r="BS26" s="331"/>
      <c r="BT26" s="331"/>
      <c r="BU26" s="331"/>
      <c r="BV26" s="331"/>
    </row>
    <row r="27" spans="1:74" ht="11.1" customHeight="1" x14ac:dyDescent="0.2">
      <c r="A27" s="16"/>
      <c r="B27" s="29" t="s">
        <v>982</v>
      </c>
      <c r="C27" s="216"/>
      <c r="D27" s="216"/>
      <c r="E27" s="216"/>
      <c r="F27" s="216"/>
      <c r="G27" s="216"/>
      <c r="H27" s="216"/>
      <c r="I27" s="216"/>
      <c r="J27" s="216"/>
      <c r="K27" s="216"/>
      <c r="L27" s="216"/>
      <c r="M27" s="216"/>
      <c r="N27" s="216"/>
      <c r="O27" s="216"/>
      <c r="P27" s="216"/>
      <c r="Q27" s="216"/>
      <c r="R27" s="216"/>
      <c r="S27" s="216"/>
      <c r="T27" s="216"/>
      <c r="U27" s="216"/>
      <c r="V27" s="216"/>
      <c r="W27" s="216"/>
      <c r="X27" s="216"/>
      <c r="Y27" s="216"/>
      <c r="Z27" s="216"/>
      <c r="AA27" s="216"/>
      <c r="AB27" s="216"/>
      <c r="AC27" s="216"/>
      <c r="AD27" s="216"/>
      <c r="AE27" s="216"/>
      <c r="AF27" s="216"/>
      <c r="AG27" s="216"/>
      <c r="AH27" s="216"/>
      <c r="AI27" s="216"/>
      <c r="AJ27" s="216"/>
      <c r="AK27" s="216"/>
      <c r="AL27" s="216"/>
      <c r="AM27" s="216"/>
      <c r="AN27" s="216"/>
      <c r="AO27" s="216"/>
      <c r="AP27" s="216"/>
      <c r="AQ27" s="216"/>
      <c r="AR27" s="216"/>
      <c r="AS27" s="216"/>
      <c r="AT27" s="216"/>
      <c r="AU27" s="216"/>
      <c r="AV27" s="216"/>
      <c r="AW27" s="216"/>
      <c r="AX27" s="216"/>
      <c r="AY27" s="216"/>
      <c r="AZ27" s="216"/>
      <c r="BA27" s="216"/>
      <c r="BB27" s="216"/>
      <c r="BC27" s="216"/>
      <c r="BD27" s="216"/>
      <c r="BE27" s="216"/>
      <c r="BF27" s="216"/>
      <c r="BG27" s="216"/>
      <c r="BH27" s="216"/>
      <c r="BI27" s="216"/>
      <c r="BJ27" s="327"/>
      <c r="BK27" s="327"/>
      <c r="BL27" s="327"/>
      <c r="BM27" s="327"/>
      <c r="BN27" s="327"/>
      <c r="BO27" s="327"/>
      <c r="BP27" s="327"/>
      <c r="BQ27" s="327"/>
      <c r="BR27" s="327"/>
      <c r="BS27" s="327"/>
      <c r="BT27" s="327"/>
      <c r="BU27" s="327"/>
      <c r="BV27" s="327"/>
    </row>
    <row r="28" spans="1:74" ht="11.1" customHeight="1" x14ac:dyDescent="0.2">
      <c r="A28" s="16" t="s">
        <v>755</v>
      </c>
      <c r="B28" s="27" t="s">
        <v>105</v>
      </c>
      <c r="C28" s="216">
        <v>11.39615527</v>
      </c>
      <c r="D28" s="216">
        <v>11.415138990000001</v>
      </c>
      <c r="E28" s="216">
        <v>10.122936129999999</v>
      </c>
      <c r="F28" s="216">
        <v>9.5556409280000008</v>
      </c>
      <c r="G28" s="216">
        <v>9.7618369769999997</v>
      </c>
      <c r="H28" s="216">
        <v>11.138922620000001</v>
      </c>
      <c r="I28" s="216">
        <v>11.73802553</v>
      </c>
      <c r="J28" s="216">
        <v>11.75173987</v>
      </c>
      <c r="K28" s="216">
        <v>11.28419938</v>
      </c>
      <c r="L28" s="216">
        <v>9.9321204390000002</v>
      </c>
      <c r="M28" s="216">
        <v>9.8900314560000009</v>
      </c>
      <c r="N28" s="216">
        <v>10.38061894</v>
      </c>
      <c r="O28" s="216">
        <v>11.02840939</v>
      </c>
      <c r="P28" s="216">
        <v>11.338277209999999</v>
      </c>
      <c r="Q28" s="216">
        <v>10.20822628</v>
      </c>
      <c r="R28" s="216">
        <v>9.5372963510000002</v>
      </c>
      <c r="S28" s="216">
        <v>9.6538179579999994</v>
      </c>
      <c r="T28" s="216">
        <v>11.276475270000001</v>
      </c>
      <c r="U28" s="216">
        <v>12.12562518</v>
      </c>
      <c r="V28" s="216">
        <v>12.08863665</v>
      </c>
      <c r="W28" s="216">
        <v>11.499994839999999</v>
      </c>
      <c r="X28" s="216">
        <v>9.9225002460000002</v>
      </c>
      <c r="Y28" s="216">
        <v>9.5866746559999996</v>
      </c>
      <c r="Z28" s="216">
        <v>9.9945556829999997</v>
      </c>
      <c r="AA28" s="216">
        <v>10.73582944</v>
      </c>
      <c r="AB28" s="216">
        <v>10.616690930000001</v>
      </c>
      <c r="AC28" s="216">
        <v>9.5931623380000008</v>
      </c>
      <c r="AD28" s="216">
        <v>9.3472501539999993</v>
      </c>
      <c r="AE28" s="216">
        <v>9.5511917690000008</v>
      </c>
      <c r="AF28" s="216">
        <v>11.38790897</v>
      </c>
      <c r="AG28" s="216">
        <v>12.41094657</v>
      </c>
      <c r="AH28" s="216">
        <v>12.70533176</v>
      </c>
      <c r="AI28" s="216">
        <v>11.61376739</v>
      </c>
      <c r="AJ28" s="216">
        <v>9.9364685769999994</v>
      </c>
      <c r="AK28" s="216">
        <v>9.6195098940000001</v>
      </c>
      <c r="AL28" s="216">
        <v>10.401550110000001</v>
      </c>
      <c r="AM28" s="216">
        <v>10.64725943</v>
      </c>
      <c r="AN28" s="216">
        <v>10.231637679</v>
      </c>
      <c r="AO28" s="216">
        <v>9.7705933953000006</v>
      </c>
      <c r="AP28" s="216">
        <v>9.4599960473000007</v>
      </c>
      <c r="AQ28" s="216">
        <v>9.7792121568999999</v>
      </c>
      <c r="AR28" s="216">
        <v>11.345010427</v>
      </c>
      <c r="AS28" s="216">
        <v>12.263394849000001</v>
      </c>
      <c r="AT28" s="216">
        <v>12.019814811</v>
      </c>
      <c r="AU28" s="216">
        <v>11.0918516</v>
      </c>
      <c r="AV28" s="216">
        <v>10.022661035</v>
      </c>
      <c r="AW28" s="216">
        <v>9.8202615831000006</v>
      </c>
      <c r="AX28" s="216">
        <v>10.468134214000001</v>
      </c>
      <c r="AY28" s="216">
        <v>11.375830019</v>
      </c>
      <c r="AZ28" s="216">
        <v>10.676028941</v>
      </c>
      <c r="BA28" s="216">
        <v>9.7940414119000003</v>
      </c>
      <c r="BB28" s="216">
        <v>9.4981836918999996</v>
      </c>
      <c r="BC28" s="216">
        <v>9.9864542004000008</v>
      </c>
      <c r="BD28" s="216">
        <v>11.498340465</v>
      </c>
      <c r="BE28" s="216">
        <v>12.327987479000001</v>
      </c>
      <c r="BF28" s="216">
        <v>12.547774433000001</v>
      </c>
      <c r="BG28" s="216">
        <v>11.451464178</v>
      </c>
      <c r="BH28" s="216">
        <v>10.073932683000001</v>
      </c>
      <c r="BI28" s="216">
        <v>9.9808971116999992</v>
      </c>
      <c r="BJ28" s="327">
        <v>10.63259</v>
      </c>
      <c r="BK28" s="327">
        <v>11.28769</v>
      </c>
      <c r="BL28" s="327">
        <v>10.80212</v>
      </c>
      <c r="BM28" s="327">
        <v>9.8808430000000005</v>
      </c>
      <c r="BN28" s="327">
        <v>9.3792600000000004</v>
      </c>
      <c r="BO28" s="327">
        <v>9.7340710000000001</v>
      </c>
      <c r="BP28" s="327">
        <v>11.216390000000001</v>
      </c>
      <c r="BQ28" s="327">
        <v>12.16977</v>
      </c>
      <c r="BR28" s="327">
        <v>12.35017</v>
      </c>
      <c r="BS28" s="327">
        <v>11.086980000000001</v>
      </c>
      <c r="BT28" s="327">
        <v>9.9864180000000005</v>
      </c>
      <c r="BU28" s="327">
        <v>9.8449089999999995</v>
      </c>
      <c r="BV28" s="327">
        <v>10.54848</v>
      </c>
    </row>
    <row r="29" spans="1:74" ht="11.1" customHeight="1" x14ac:dyDescent="0.2">
      <c r="A29" s="16"/>
      <c r="B29" s="25"/>
      <c r="C29" s="216"/>
      <c r="D29" s="216"/>
      <c r="E29" s="216"/>
      <c r="F29" s="216"/>
      <c r="G29" s="216"/>
      <c r="H29" s="216"/>
      <c r="I29" s="216"/>
      <c r="J29" s="216"/>
      <c r="K29" s="216"/>
      <c r="L29" s="216"/>
      <c r="M29" s="216"/>
      <c r="N29" s="216"/>
      <c r="O29" s="216"/>
      <c r="P29" s="216"/>
      <c r="Q29" s="216"/>
      <c r="R29" s="216"/>
      <c r="S29" s="216"/>
      <c r="T29" s="216"/>
      <c r="U29" s="216"/>
      <c r="V29" s="216"/>
      <c r="W29" s="216"/>
      <c r="X29" s="216"/>
      <c r="Y29" s="216"/>
      <c r="Z29" s="216"/>
      <c r="AA29" s="216"/>
      <c r="AB29" s="216"/>
      <c r="AC29" s="216"/>
      <c r="AD29" s="216"/>
      <c r="AE29" s="216"/>
      <c r="AF29" s="216"/>
      <c r="AG29" s="216"/>
      <c r="AH29" s="216"/>
      <c r="AI29" s="216"/>
      <c r="AJ29" s="216"/>
      <c r="AK29" s="216"/>
      <c r="AL29" s="216"/>
      <c r="AM29" s="216"/>
      <c r="AN29" s="216"/>
      <c r="AO29" s="216"/>
      <c r="AP29" s="216"/>
      <c r="AQ29" s="216"/>
      <c r="AR29" s="216"/>
      <c r="AS29" s="216"/>
      <c r="AT29" s="216"/>
      <c r="AU29" s="216"/>
      <c r="AV29" s="216"/>
      <c r="AW29" s="216"/>
      <c r="AX29" s="216"/>
      <c r="AY29" s="216"/>
      <c r="AZ29" s="216"/>
      <c r="BA29" s="216"/>
      <c r="BB29" s="216"/>
      <c r="BC29" s="216"/>
      <c r="BD29" s="216"/>
      <c r="BE29" s="216"/>
      <c r="BF29" s="216"/>
      <c r="BG29" s="216"/>
      <c r="BH29" s="216"/>
      <c r="BI29" s="216"/>
      <c r="BJ29" s="327"/>
      <c r="BK29" s="327"/>
      <c r="BL29" s="327"/>
      <c r="BM29" s="327"/>
      <c r="BN29" s="327"/>
      <c r="BO29" s="327"/>
      <c r="BP29" s="327"/>
      <c r="BQ29" s="327"/>
      <c r="BR29" s="327"/>
      <c r="BS29" s="327"/>
      <c r="BT29" s="327"/>
      <c r="BU29" s="327"/>
      <c r="BV29" s="327"/>
    </row>
    <row r="30" spans="1:74" ht="11.1" customHeight="1" x14ac:dyDescent="0.2">
      <c r="A30" s="16"/>
      <c r="B30" s="25" t="s">
        <v>240</v>
      </c>
      <c r="C30" s="216"/>
      <c r="D30" s="216"/>
      <c r="E30" s="216"/>
      <c r="F30" s="216"/>
      <c r="G30" s="216"/>
      <c r="H30" s="216"/>
      <c r="I30" s="216"/>
      <c r="J30" s="216"/>
      <c r="K30" s="216"/>
      <c r="L30" s="216"/>
      <c r="M30" s="216"/>
      <c r="N30" s="216"/>
      <c r="O30" s="216"/>
      <c r="P30" s="216"/>
      <c r="Q30" s="216"/>
      <c r="R30" s="216"/>
      <c r="S30" s="216"/>
      <c r="T30" s="216"/>
      <c r="U30" s="216"/>
      <c r="V30" s="216"/>
      <c r="W30" s="216"/>
      <c r="X30" s="216"/>
      <c r="Y30" s="216"/>
      <c r="Z30" s="216"/>
      <c r="AA30" s="216"/>
      <c r="AB30" s="216"/>
      <c r="AC30" s="216"/>
      <c r="AD30" s="216"/>
      <c r="AE30" s="216"/>
      <c r="AF30" s="216"/>
      <c r="AG30" s="216"/>
      <c r="AH30" s="216"/>
      <c r="AI30" s="216"/>
      <c r="AJ30" s="216"/>
      <c r="AK30" s="216"/>
      <c r="AL30" s="216"/>
      <c r="AM30" s="216"/>
      <c r="AN30" s="216"/>
      <c r="AO30" s="216"/>
      <c r="AP30" s="216"/>
      <c r="AQ30" s="216"/>
      <c r="AR30" s="216"/>
      <c r="AS30" s="216"/>
      <c r="AT30" s="216"/>
      <c r="AU30" s="216"/>
      <c r="AV30" s="216"/>
      <c r="AW30" s="216"/>
      <c r="AX30" s="216"/>
      <c r="AY30" s="216"/>
      <c r="AZ30" s="216"/>
      <c r="BA30" s="216"/>
      <c r="BB30" s="216"/>
      <c r="BC30" s="216"/>
      <c r="BD30" s="216"/>
      <c r="BE30" s="216"/>
      <c r="BF30" s="216"/>
      <c r="BG30" s="216"/>
      <c r="BH30" s="216"/>
      <c r="BI30" s="216"/>
      <c r="BJ30" s="327"/>
      <c r="BK30" s="327"/>
      <c r="BL30" s="327"/>
      <c r="BM30" s="327"/>
      <c r="BN30" s="327"/>
      <c r="BO30" s="327"/>
      <c r="BP30" s="327"/>
      <c r="BQ30" s="327"/>
      <c r="BR30" s="327"/>
      <c r="BS30" s="327"/>
      <c r="BT30" s="327"/>
      <c r="BU30" s="327"/>
      <c r="BV30" s="327"/>
    </row>
    <row r="31" spans="1:74" ht="11.1" customHeight="1" x14ac:dyDescent="0.2">
      <c r="A31" s="133" t="s">
        <v>27</v>
      </c>
      <c r="B31" s="30" t="s">
        <v>106</v>
      </c>
      <c r="C31" s="216">
        <v>0.82253963963999999</v>
      </c>
      <c r="D31" s="216">
        <v>0.70944377101</v>
      </c>
      <c r="E31" s="216">
        <v>0.85854449126999999</v>
      </c>
      <c r="F31" s="216">
        <v>0.86936357096000005</v>
      </c>
      <c r="G31" s="216">
        <v>0.86659245609000002</v>
      </c>
      <c r="H31" s="216">
        <v>0.86243972262000002</v>
      </c>
      <c r="I31" s="216">
        <v>0.83016686768000003</v>
      </c>
      <c r="J31" s="216">
        <v>0.77021141770000001</v>
      </c>
      <c r="K31" s="216">
        <v>0.72081543799000003</v>
      </c>
      <c r="L31" s="216">
        <v>0.77228197837000001</v>
      </c>
      <c r="M31" s="216">
        <v>0.81253163451999999</v>
      </c>
      <c r="N31" s="216">
        <v>0.82617694916999995</v>
      </c>
      <c r="O31" s="216">
        <v>0.80599890045</v>
      </c>
      <c r="P31" s="216">
        <v>0.75973938411999997</v>
      </c>
      <c r="Q31" s="216">
        <v>0.82489366504999995</v>
      </c>
      <c r="R31" s="216">
        <v>0.82369798782000003</v>
      </c>
      <c r="S31" s="216">
        <v>0.82030590112000001</v>
      </c>
      <c r="T31" s="216">
        <v>0.7859596606</v>
      </c>
      <c r="U31" s="216">
        <v>0.81096618738000004</v>
      </c>
      <c r="V31" s="216">
        <v>0.78764728078000001</v>
      </c>
      <c r="W31" s="216">
        <v>0.74133971207000005</v>
      </c>
      <c r="X31" s="216">
        <v>0.76741254966000005</v>
      </c>
      <c r="Y31" s="216">
        <v>0.81599984541000004</v>
      </c>
      <c r="Z31" s="216">
        <v>0.86927341849999995</v>
      </c>
      <c r="AA31" s="216">
        <v>0.84663822522999999</v>
      </c>
      <c r="AB31" s="216">
        <v>0.84599701320999998</v>
      </c>
      <c r="AC31" s="216">
        <v>0.92213210906999998</v>
      </c>
      <c r="AD31" s="216">
        <v>0.87469236284999996</v>
      </c>
      <c r="AE31" s="216">
        <v>0.88823303456000002</v>
      </c>
      <c r="AF31" s="216">
        <v>0.84225303307999999</v>
      </c>
      <c r="AG31" s="216">
        <v>0.86001305247000004</v>
      </c>
      <c r="AH31" s="216">
        <v>0.81078050013000003</v>
      </c>
      <c r="AI31" s="216">
        <v>0.77733508883000002</v>
      </c>
      <c r="AJ31" s="216">
        <v>0.81951074192999995</v>
      </c>
      <c r="AK31" s="216">
        <v>0.82297199846000002</v>
      </c>
      <c r="AL31" s="216">
        <v>0.92251933701</v>
      </c>
      <c r="AM31" s="216">
        <v>0.89381023527000003</v>
      </c>
      <c r="AN31" s="216">
        <v>0.84197109218999999</v>
      </c>
      <c r="AO31" s="216">
        <v>0.99909158134999998</v>
      </c>
      <c r="AP31" s="216">
        <v>0.98193873565000001</v>
      </c>
      <c r="AQ31" s="216">
        <v>1.0226766901</v>
      </c>
      <c r="AR31" s="216">
        <v>0.98023874932999999</v>
      </c>
      <c r="AS31" s="216">
        <v>0.91561928336999998</v>
      </c>
      <c r="AT31" s="216">
        <v>0.85801591600000005</v>
      </c>
      <c r="AU31" s="216">
        <v>0.83178366386000002</v>
      </c>
      <c r="AV31" s="216">
        <v>0.90318142947000002</v>
      </c>
      <c r="AW31" s="216">
        <v>0.89454164960000004</v>
      </c>
      <c r="AX31" s="216">
        <v>0.93016783435999995</v>
      </c>
      <c r="AY31" s="216">
        <v>0.97285010259000004</v>
      </c>
      <c r="AZ31" s="216">
        <v>0.91121208106999996</v>
      </c>
      <c r="BA31" s="216">
        <v>1.0033567135999999</v>
      </c>
      <c r="BB31" s="216">
        <v>1.0021695024999999</v>
      </c>
      <c r="BC31" s="216">
        <v>1.0396521319000001</v>
      </c>
      <c r="BD31" s="216">
        <v>1.0223024844999999</v>
      </c>
      <c r="BE31" s="216">
        <v>0.91635552839000001</v>
      </c>
      <c r="BF31" s="216">
        <v>0.92875396750000005</v>
      </c>
      <c r="BG31" s="216">
        <v>0.86815390000000003</v>
      </c>
      <c r="BH31" s="216">
        <v>0.89415440000000002</v>
      </c>
      <c r="BI31" s="216">
        <v>0.90868950000000004</v>
      </c>
      <c r="BJ31" s="327">
        <v>0.9449999</v>
      </c>
      <c r="BK31" s="327">
        <v>0.9314983</v>
      </c>
      <c r="BL31" s="327">
        <v>0.87473849999999997</v>
      </c>
      <c r="BM31" s="327">
        <v>1.02138</v>
      </c>
      <c r="BN31" s="327">
        <v>1.0248790000000001</v>
      </c>
      <c r="BO31" s="327">
        <v>1.055018</v>
      </c>
      <c r="BP31" s="327">
        <v>1.0381849999999999</v>
      </c>
      <c r="BQ31" s="327">
        <v>0.99562510000000004</v>
      </c>
      <c r="BR31" s="327">
        <v>0.94278960000000001</v>
      </c>
      <c r="BS31" s="327">
        <v>0.89785990000000004</v>
      </c>
      <c r="BT31" s="327">
        <v>0.95111990000000002</v>
      </c>
      <c r="BU31" s="327">
        <v>0.94447029999999998</v>
      </c>
      <c r="BV31" s="327">
        <v>1.015193</v>
      </c>
    </row>
    <row r="32" spans="1:74" ht="11.1" customHeight="1" x14ac:dyDescent="0.2">
      <c r="A32" s="16"/>
      <c r="B32" s="25"/>
      <c r="C32" s="216"/>
      <c r="D32" s="216"/>
      <c r="E32" s="216"/>
      <c r="F32" s="216"/>
      <c r="G32" s="216"/>
      <c r="H32" s="216"/>
      <c r="I32" s="216"/>
      <c r="J32" s="216"/>
      <c r="K32" s="216"/>
      <c r="L32" s="216"/>
      <c r="M32" s="216"/>
      <c r="N32" s="216"/>
      <c r="O32" s="216"/>
      <c r="P32" s="216"/>
      <c r="Q32" s="216"/>
      <c r="R32" s="216"/>
      <c r="S32" s="216"/>
      <c r="T32" s="216"/>
      <c r="U32" s="216"/>
      <c r="V32" s="216"/>
      <c r="W32" s="216"/>
      <c r="X32" s="216"/>
      <c r="Y32" s="216"/>
      <c r="Z32" s="216"/>
      <c r="AA32" s="216"/>
      <c r="AB32" s="216"/>
      <c r="AC32" s="216"/>
      <c r="AD32" s="216"/>
      <c r="AE32" s="216"/>
      <c r="AF32" s="216"/>
      <c r="AG32" s="216"/>
      <c r="AH32" s="216"/>
      <c r="AI32" s="216"/>
      <c r="AJ32" s="216"/>
      <c r="AK32" s="216"/>
      <c r="AL32" s="216"/>
      <c r="AM32" s="216"/>
      <c r="AN32" s="216"/>
      <c r="AO32" s="216"/>
      <c r="AP32" s="216"/>
      <c r="AQ32" s="216"/>
      <c r="AR32" s="216"/>
      <c r="AS32" s="216"/>
      <c r="AT32" s="216"/>
      <c r="AU32" s="216"/>
      <c r="AV32" s="216"/>
      <c r="AW32" s="216"/>
      <c r="AX32" s="216"/>
      <c r="AY32" s="216"/>
      <c r="AZ32" s="216"/>
      <c r="BA32" s="216"/>
      <c r="BB32" s="216"/>
      <c r="BC32" s="216"/>
      <c r="BD32" s="216"/>
      <c r="BE32" s="216"/>
      <c r="BF32" s="216"/>
      <c r="BG32" s="216"/>
      <c r="BH32" s="216"/>
      <c r="BI32" s="216"/>
      <c r="BJ32" s="327"/>
      <c r="BK32" s="327"/>
      <c r="BL32" s="327"/>
      <c r="BM32" s="327"/>
      <c r="BN32" s="327"/>
      <c r="BO32" s="327"/>
      <c r="BP32" s="327"/>
      <c r="BQ32" s="327"/>
      <c r="BR32" s="327"/>
      <c r="BS32" s="327"/>
      <c r="BT32" s="327"/>
      <c r="BU32" s="327"/>
      <c r="BV32" s="327"/>
    </row>
    <row r="33" spans="1:74" ht="11.1" customHeight="1" x14ac:dyDescent="0.2">
      <c r="A33" s="16"/>
      <c r="B33" s="29" t="s">
        <v>241</v>
      </c>
      <c r="C33" s="218"/>
      <c r="D33" s="218"/>
      <c r="E33" s="218"/>
      <c r="F33" s="218"/>
      <c r="G33" s="218"/>
      <c r="H33" s="218"/>
      <c r="I33" s="218"/>
      <c r="J33" s="218"/>
      <c r="K33" s="218"/>
      <c r="L33" s="218"/>
      <c r="M33" s="218"/>
      <c r="N33" s="218"/>
      <c r="O33" s="218"/>
      <c r="P33" s="218"/>
      <c r="Q33" s="218"/>
      <c r="R33" s="218"/>
      <c r="S33" s="218"/>
      <c r="T33" s="218"/>
      <c r="U33" s="218"/>
      <c r="V33" s="218"/>
      <c r="W33" s="218"/>
      <c r="X33" s="218"/>
      <c r="Y33" s="218"/>
      <c r="Z33" s="218"/>
      <c r="AA33" s="218"/>
      <c r="AB33" s="218"/>
      <c r="AC33" s="218"/>
      <c r="AD33" s="218"/>
      <c r="AE33" s="218"/>
      <c r="AF33" s="218"/>
      <c r="AG33" s="218"/>
      <c r="AH33" s="218"/>
      <c r="AI33" s="218"/>
      <c r="AJ33" s="218"/>
      <c r="AK33" s="218"/>
      <c r="AL33" s="218"/>
      <c r="AM33" s="218"/>
      <c r="AN33" s="218"/>
      <c r="AO33" s="218"/>
      <c r="AP33" s="218"/>
      <c r="AQ33" s="218"/>
      <c r="AR33" s="218"/>
      <c r="AS33" s="218"/>
      <c r="AT33" s="218"/>
      <c r="AU33" s="218"/>
      <c r="AV33" s="218"/>
      <c r="AW33" s="218"/>
      <c r="AX33" s="218"/>
      <c r="AY33" s="218"/>
      <c r="AZ33" s="218"/>
      <c r="BA33" s="218"/>
      <c r="BB33" s="218"/>
      <c r="BC33" s="218"/>
      <c r="BD33" s="218"/>
      <c r="BE33" s="218"/>
      <c r="BF33" s="218"/>
      <c r="BG33" s="218"/>
      <c r="BH33" s="218"/>
      <c r="BI33" s="218"/>
      <c r="BJ33" s="331"/>
      <c r="BK33" s="331"/>
      <c r="BL33" s="331"/>
      <c r="BM33" s="331"/>
      <c r="BN33" s="331"/>
      <c r="BO33" s="331"/>
      <c r="BP33" s="331"/>
      <c r="BQ33" s="331"/>
      <c r="BR33" s="331"/>
      <c r="BS33" s="331"/>
      <c r="BT33" s="331"/>
      <c r="BU33" s="331"/>
      <c r="BV33" s="331"/>
    </row>
    <row r="34" spans="1:74" ht="11.1" customHeight="1" x14ac:dyDescent="0.2">
      <c r="A34" s="26" t="s">
        <v>758</v>
      </c>
      <c r="B34" s="30" t="s">
        <v>106</v>
      </c>
      <c r="C34" s="216">
        <v>9.5974762709999997</v>
      </c>
      <c r="D34" s="216">
        <v>8.4350545199999996</v>
      </c>
      <c r="E34" s="216">
        <v>8.5328320929999997</v>
      </c>
      <c r="F34" s="216">
        <v>7.5637542729999998</v>
      </c>
      <c r="G34" s="216">
        <v>7.6549653600000003</v>
      </c>
      <c r="H34" s="216">
        <v>7.7872785530000002</v>
      </c>
      <c r="I34" s="216">
        <v>8.2400252310000006</v>
      </c>
      <c r="J34" s="216">
        <v>8.2220748149999991</v>
      </c>
      <c r="K34" s="216">
        <v>7.662252273</v>
      </c>
      <c r="L34" s="216">
        <v>7.773040011</v>
      </c>
      <c r="M34" s="216">
        <v>8.2082187120000007</v>
      </c>
      <c r="N34" s="216">
        <v>8.8104383740000003</v>
      </c>
      <c r="O34" s="216">
        <v>9.2927482169999998</v>
      </c>
      <c r="P34" s="216">
        <v>8.6125218219999997</v>
      </c>
      <c r="Q34" s="216">
        <v>8.4351644990000008</v>
      </c>
      <c r="R34" s="216">
        <v>7.4710530909999999</v>
      </c>
      <c r="S34" s="216">
        <v>7.6521294209999997</v>
      </c>
      <c r="T34" s="216">
        <v>7.9094423779999996</v>
      </c>
      <c r="U34" s="216">
        <v>8.4380551189999995</v>
      </c>
      <c r="V34" s="216">
        <v>8.3218352919999994</v>
      </c>
      <c r="W34" s="216">
        <v>7.6944336079999998</v>
      </c>
      <c r="X34" s="216">
        <v>7.6253233849999997</v>
      </c>
      <c r="Y34" s="216">
        <v>7.6842623290000001</v>
      </c>
      <c r="Z34" s="216">
        <v>8.3790180319999994</v>
      </c>
      <c r="AA34" s="216">
        <v>9.0599602029999993</v>
      </c>
      <c r="AB34" s="216">
        <v>8.2337584259999996</v>
      </c>
      <c r="AC34" s="216">
        <v>7.9883184700000003</v>
      </c>
      <c r="AD34" s="216">
        <v>7.4538675039999998</v>
      </c>
      <c r="AE34" s="216">
        <v>7.5891277099999996</v>
      </c>
      <c r="AF34" s="216">
        <v>7.9403058770000001</v>
      </c>
      <c r="AG34" s="216">
        <v>8.4795545140000002</v>
      </c>
      <c r="AH34" s="216">
        <v>8.5478409620000004</v>
      </c>
      <c r="AI34" s="216">
        <v>7.7569933579999999</v>
      </c>
      <c r="AJ34" s="216">
        <v>7.6593457410000001</v>
      </c>
      <c r="AK34" s="216">
        <v>7.7242670349999996</v>
      </c>
      <c r="AL34" s="216">
        <v>9.0903110040000001</v>
      </c>
      <c r="AM34" s="216">
        <v>8.9804340979999999</v>
      </c>
      <c r="AN34" s="216">
        <v>7.6220056019999998</v>
      </c>
      <c r="AO34" s="216">
        <v>8.4337521590000009</v>
      </c>
      <c r="AP34" s="216">
        <v>7.45701868</v>
      </c>
      <c r="AQ34" s="216">
        <v>7.8091945760000003</v>
      </c>
      <c r="AR34" s="216">
        <v>7.9739082689999998</v>
      </c>
      <c r="AS34" s="216">
        <v>8.441678134</v>
      </c>
      <c r="AT34" s="216">
        <v>8.3078832049999995</v>
      </c>
      <c r="AU34" s="216">
        <v>7.6367657700000002</v>
      </c>
      <c r="AV34" s="216">
        <v>7.8450241739999997</v>
      </c>
      <c r="AW34" s="216">
        <v>8.1357499180000001</v>
      </c>
      <c r="AX34" s="216">
        <v>9.2365545910000009</v>
      </c>
      <c r="AY34" s="216">
        <v>9.6554092929999999</v>
      </c>
      <c r="AZ34" s="216">
        <v>8.0747668570000002</v>
      </c>
      <c r="BA34" s="216">
        <v>8.6845824809999996</v>
      </c>
      <c r="BB34" s="216">
        <v>7.8854326410000004</v>
      </c>
      <c r="BC34" s="216">
        <v>8.0211171760000006</v>
      </c>
      <c r="BD34" s="216">
        <v>8.1494453440000001</v>
      </c>
      <c r="BE34" s="216">
        <v>8.6054451390000004</v>
      </c>
      <c r="BF34" s="216">
        <v>8.7062423869999996</v>
      </c>
      <c r="BG34" s="216">
        <v>7.7148719999999997</v>
      </c>
      <c r="BH34" s="216">
        <v>7.9441499999999996</v>
      </c>
      <c r="BI34" s="216">
        <v>8.3891770000000001</v>
      </c>
      <c r="BJ34" s="327">
        <v>9.1548499999999997</v>
      </c>
      <c r="BK34" s="327">
        <v>9.4839870000000008</v>
      </c>
      <c r="BL34" s="327">
        <v>8.2138969999999993</v>
      </c>
      <c r="BM34" s="327">
        <v>8.5519449999999999</v>
      </c>
      <c r="BN34" s="327">
        <v>7.6951850000000004</v>
      </c>
      <c r="BO34" s="327">
        <v>7.8707830000000003</v>
      </c>
      <c r="BP34" s="327">
        <v>7.9748760000000001</v>
      </c>
      <c r="BQ34" s="327">
        <v>8.5226609999999994</v>
      </c>
      <c r="BR34" s="327">
        <v>8.5399750000000001</v>
      </c>
      <c r="BS34" s="327">
        <v>7.7139639999999998</v>
      </c>
      <c r="BT34" s="327">
        <v>7.9697449999999996</v>
      </c>
      <c r="BU34" s="327">
        <v>8.1242450000000002</v>
      </c>
      <c r="BV34" s="327">
        <v>9.1952239999999996</v>
      </c>
    </row>
    <row r="35" spans="1:74" ht="11.1" customHeight="1" x14ac:dyDescent="0.2">
      <c r="A35" s="16"/>
      <c r="B35" s="25"/>
      <c r="C35" s="219"/>
      <c r="D35" s="219"/>
      <c r="E35" s="219"/>
      <c r="F35" s="219"/>
      <c r="G35" s="219"/>
      <c r="H35" s="219"/>
      <c r="I35" s="219"/>
      <c r="J35" s="219"/>
      <c r="K35" s="219"/>
      <c r="L35" s="219"/>
      <c r="M35" s="219"/>
      <c r="N35" s="219"/>
      <c r="O35" s="219"/>
      <c r="P35" s="219"/>
      <c r="Q35" s="219"/>
      <c r="R35" s="219"/>
      <c r="S35" s="219"/>
      <c r="T35" s="219"/>
      <c r="U35" s="219"/>
      <c r="V35" s="219"/>
      <c r="W35" s="219"/>
      <c r="X35" s="219"/>
      <c r="Y35" s="219"/>
      <c r="Z35" s="219"/>
      <c r="AA35" s="219"/>
      <c r="AB35" s="219"/>
      <c r="AC35" s="219"/>
      <c r="AD35" s="219"/>
      <c r="AE35" s="219"/>
      <c r="AF35" s="219"/>
      <c r="AG35" s="219"/>
      <c r="AH35" s="219"/>
      <c r="AI35" s="219"/>
      <c r="AJ35" s="219"/>
      <c r="AK35" s="219"/>
      <c r="AL35" s="219"/>
      <c r="AM35" s="219"/>
      <c r="AN35" s="219"/>
      <c r="AO35" s="219"/>
      <c r="AP35" s="219"/>
      <c r="AQ35" s="219"/>
      <c r="AR35" s="219"/>
      <c r="AS35" s="219"/>
      <c r="AT35" s="219"/>
      <c r="AU35" s="219"/>
      <c r="AV35" s="219"/>
      <c r="AW35" s="219"/>
      <c r="AX35" s="219"/>
      <c r="AY35" s="219"/>
      <c r="AZ35" s="219"/>
      <c r="BA35" s="219"/>
      <c r="BB35" s="219"/>
      <c r="BC35" s="219"/>
      <c r="BD35" s="219"/>
      <c r="BE35" s="219"/>
      <c r="BF35" s="219"/>
      <c r="BG35" s="219"/>
      <c r="BH35" s="219"/>
      <c r="BI35" s="219"/>
      <c r="BJ35" s="332"/>
      <c r="BK35" s="332"/>
      <c r="BL35" s="332"/>
      <c r="BM35" s="332"/>
      <c r="BN35" s="332"/>
      <c r="BO35" s="332"/>
      <c r="BP35" s="332"/>
      <c r="BQ35" s="332"/>
      <c r="BR35" s="332"/>
      <c r="BS35" s="332"/>
      <c r="BT35" s="332"/>
      <c r="BU35" s="332"/>
      <c r="BV35" s="332"/>
    </row>
    <row r="36" spans="1:74" ht="11.1" customHeight="1" x14ac:dyDescent="0.2">
      <c r="A36" s="16"/>
      <c r="B36" s="31" t="s">
        <v>135</v>
      </c>
      <c r="C36" s="219"/>
      <c r="D36" s="219"/>
      <c r="E36" s="219"/>
      <c r="F36" s="219"/>
      <c r="G36" s="219"/>
      <c r="H36" s="219"/>
      <c r="I36" s="219"/>
      <c r="J36" s="219"/>
      <c r="K36" s="219"/>
      <c r="L36" s="219"/>
      <c r="M36" s="219"/>
      <c r="N36" s="219"/>
      <c r="O36" s="219"/>
      <c r="P36" s="219"/>
      <c r="Q36" s="219"/>
      <c r="R36" s="219"/>
      <c r="S36" s="219"/>
      <c r="T36" s="219"/>
      <c r="U36" s="219"/>
      <c r="V36" s="219"/>
      <c r="W36" s="219"/>
      <c r="X36" s="219"/>
      <c r="Y36" s="219"/>
      <c r="Z36" s="219"/>
      <c r="AA36" s="219"/>
      <c r="AB36" s="219"/>
      <c r="AC36" s="219"/>
      <c r="AD36" s="219"/>
      <c r="AE36" s="219"/>
      <c r="AF36" s="219"/>
      <c r="AG36" s="219"/>
      <c r="AH36" s="219"/>
      <c r="AI36" s="219"/>
      <c r="AJ36" s="219"/>
      <c r="AK36" s="219"/>
      <c r="AL36" s="219"/>
      <c r="AM36" s="219"/>
      <c r="AN36" s="219"/>
      <c r="AO36" s="219"/>
      <c r="AP36" s="219"/>
      <c r="AQ36" s="219"/>
      <c r="AR36" s="219"/>
      <c r="AS36" s="219"/>
      <c r="AT36" s="219"/>
      <c r="AU36" s="219"/>
      <c r="AV36" s="219"/>
      <c r="AW36" s="219"/>
      <c r="AX36" s="219"/>
      <c r="AY36" s="219"/>
      <c r="AZ36" s="219"/>
      <c r="BA36" s="219"/>
      <c r="BB36" s="219"/>
      <c r="BC36" s="219"/>
      <c r="BD36" s="219"/>
      <c r="BE36" s="219"/>
      <c r="BF36" s="219"/>
      <c r="BG36" s="219"/>
      <c r="BH36" s="219"/>
      <c r="BI36" s="219"/>
      <c r="BJ36" s="332"/>
      <c r="BK36" s="332"/>
      <c r="BL36" s="332"/>
      <c r="BM36" s="332"/>
      <c r="BN36" s="332"/>
      <c r="BO36" s="332"/>
      <c r="BP36" s="332"/>
      <c r="BQ36" s="332"/>
      <c r="BR36" s="332"/>
      <c r="BS36" s="332"/>
      <c r="BT36" s="332"/>
      <c r="BU36" s="332"/>
      <c r="BV36" s="332"/>
    </row>
    <row r="37" spans="1:74" ht="11.1" customHeight="1" x14ac:dyDescent="0.2">
      <c r="A37" s="19"/>
      <c r="B37" s="22"/>
      <c r="C37" s="217"/>
      <c r="D37" s="217"/>
      <c r="E37" s="217"/>
      <c r="F37" s="217"/>
      <c r="G37" s="217"/>
      <c r="H37" s="217"/>
      <c r="I37" s="217"/>
      <c r="J37" s="217"/>
      <c r="K37" s="217"/>
      <c r="L37" s="217"/>
      <c r="M37" s="217"/>
      <c r="N37" s="217"/>
      <c r="O37" s="217"/>
      <c r="P37" s="217"/>
      <c r="Q37" s="217"/>
      <c r="R37" s="217"/>
      <c r="S37" s="217"/>
      <c r="T37" s="217"/>
      <c r="U37" s="217"/>
      <c r="V37" s="217"/>
      <c r="W37" s="217"/>
      <c r="X37" s="217"/>
      <c r="Y37" s="217"/>
      <c r="Z37" s="217"/>
      <c r="AA37" s="217"/>
      <c r="AB37" s="217"/>
      <c r="AC37" s="217"/>
      <c r="AD37" s="217"/>
      <c r="AE37" s="217"/>
      <c r="AF37" s="217"/>
      <c r="AG37" s="217"/>
      <c r="AH37" s="217"/>
      <c r="AI37" s="217"/>
      <c r="AJ37" s="217"/>
      <c r="AK37" s="217"/>
      <c r="AL37" s="217"/>
      <c r="AM37" s="217"/>
      <c r="AN37" s="217"/>
      <c r="AO37" s="217"/>
      <c r="AP37" s="217"/>
      <c r="AQ37" s="217"/>
      <c r="AR37" s="217"/>
      <c r="AS37" s="217"/>
      <c r="AT37" s="217"/>
      <c r="AU37" s="217"/>
      <c r="AV37" s="217"/>
      <c r="AW37" s="217"/>
      <c r="AX37" s="217"/>
      <c r="AY37" s="217"/>
      <c r="AZ37" s="217"/>
      <c r="BA37" s="217"/>
      <c r="BB37" s="217"/>
      <c r="BC37" s="217"/>
      <c r="BD37" s="217"/>
      <c r="BE37" s="217"/>
      <c r="BF37" s="217"/>
      <c r="BG37" s="217"/>
      <c r="BH37" s="217"/>
      <c r="BI37" s="217"/>
      <c r="BJ37" s="328"/>
      <c r="BK37" s="328"/>
      <c r="BL37" s="328"/>
      <c r="BM37" s="328"/>
      <c r="BN37" s="328"/>
      <c r="BO37" s="328"/>
      <c r="BP37" s="328"/>
      <c r="BQ37" s="328"/>
      <c r="BR37" s="328"/>
      <c r="BS37" s="328"/>
      <c r="BT37" s="328"/>
      <c r="BU37" s="328"/>
      <c r="BV37" s="328"/>
    </row>
    <row r="38" spans="1:74" ht="11.1" customHeight="1" x14ac:dyDescent="0.2">
      <c r="A38" s="731"/>
      <c r="B38" s="22" t="s">
        <v>1215</v>
      </c>
      <c r="C38" s="217"/>
      <c r="D38" s="217"/>
      <c r="E38" s="217"/>
      <c r="F38" s="217"/>
      <c r="G38" s="217"/>
      <c r="H38" s="217"/>
      <c r="I38" s="217"/>
      <c r="J38" s="217"/>
      <c r="K38" s="217"/>
      <c r="L38" s="217"/>
      <c r="M38" s="217"/>
      <c r="N38" s="217"/>
      <c r="O38" s="217"/>
      <c r="P38" s="217"/>
      <c r="Q38" s="217"/>
      <c r="R38" s="217"/>
      <c r="S38" s="217"/>
      <c r="T38" s="217"/>
      <c r="U38" s="217"/>
      <c r="V38" s="217"/>
      <c r="W38" s="217"/>
      <c r="X38" s="217"/>
      <c r="Y38" s="217"/>
      <c r="Z38" s="217"/>
      <c r="AA38" s="217"/>
      <c r="AB38" s="217"/>
      <c r="AC38" s="217"/>
      <c r="AD38" s="217"/>
      <c r="AE38" s="217"/>
      <c r="AF38" s="217"/>
      <c r="AG38" s="217"/>
      <c r="AH38" s="217"/>
      <c r="AI38" s="217"/>
      <c r="AJ38" s="217"/>
      <c r="AK38" s="217"/>
      <c r="AL38" s="217"/>
      <c r="AM38" s="217"/>
      <c r="AN38" s="217"/>
      <c r="AO38" s="217"/>
      <c r="AP38" s="217"/>
      <c r="AQ38" s="217"/>
      <c r="AR38" s="217"/>
      <c r="AS38" s="217"/>
      <c r="AT38" s="217"/>
      <c r="AU38" s="217"/>
      <c r="AV38" s="217"/>
      <c r="AW38" s="217"/>
      <c r="AX38" s="217"/>
      <c r="AY38" s="217"/>
      <c r="AZ38" s="217"/>
      <c r="BA38" s="217"/>
      <c r="BB38" s="217"/>
      <c r="BC38" s="217"/>
      <c r="BD38" s="217"/>
      <c r="BE38" s="217"/>
      <c r="BF38" s="217"/>
      <c r="BG38" s="217"/>
      <c r="BH38" s="217"/>
      <c r="BI38" s="217"/>
      <c r="BJ38" s="328"/>
      <c r="BK38" s="328"/>
      <c r="BL38" s="328"/>
      <c r="BM38" s="328"/>
      <c r="BN38" s="328"/>
      <c r="BO38" s="328"/>
      <c r="BP38" s="328"/>
      <c r="BQ38" s="328"/>
      <c r="BR38" s="328"/>
      <c r="BS38" s="328"/>
      <c r="BT38" s="328"/>
      <c r="BU38" s="328"/>
      <c r="BV38" s="328"/>
    </row>
    <row r="39" spans="1:74" ht="11.1" customHeight="1" x14ac:dyDescent="0.2">
      <c r="A39" s="731" t="s">
        <v>655</v>
      </c>
      <c r="B39" s="32" t="s">
        <v>110</v>
      </c>
      <c r="C39" s="216">
        <v>94.617000000000004</v>
      </c>
      <c r="D39" s="216">
        <v>100.81699999999999</v>
      </c>
      <c r="E39" s="216">
        <v>100.804</v>
      </c>
      <c r="F39" s="216">
        <v>102.069</v>
      </c>
      <c r="G39" s="216">
        <v>102.17700000000001</v>
      </c>
      <c r="H39" s="216">
        <v>105.794</v>
      </c>
      <c r="I39" s="216">
        <v>103.58799999999999</v>
      </c>
      <c r="J39" s="216">
        <v>96.534999999999997</v>
      </c>
      <c r="K39" s="216">
        <v>93.212000000000003</v>
      </c>
      <c r="L39" s="216">
        <v>84.397000000000006</v>
      </c>
      <c r="M39" s="216">
        <v>75.789000000000001</v>
      </c>
      <c r="N39" s="216">
        <v>59.29</v>
      </c>
      <c r="O39" s="216">
        <v>47.216999999999999</v>
      </c>
      <c r="P39" s="216">
        <v>50.584000000000003</v>
      </c>
      <c r="Q39" s="216">
        <v>47.823</v>
      </c>
      <c r="R39" s="216">
        <v>54.453000000000003</v>
      </c>
      <c r="S39" s="216">
        <v>59.265000000000001</v>
      </c>
      <c r="T39" s="216">
        <v>59.819000000000003</v>
      </c>
      <c r="U39" s="216">
        <v>50.901000000000003</v>
      </c>
      <c r="V39" s="216">
        <v>42.866999999999997</v>
      </c>
      <c r="W39" s="216">
        <v>45.478999999999999</v>
      </c>
      <c r="X39" s="216">
        <v>46.222999999999999</v>
      </c>
      <c r="Y39" s="216">
        <v>42.442999999999998</v>
      </c>
      <c r="Z39" s="216">
        <v>37.189</v>
      </c>
      <c r="AA39" s="216">
        <v>31.683</v>
      </c>
      <c r="AB39" s="216">
        <v>30.323</v>
      </c>
      <c r="AC39" s="216">
        <v>37.545000000000002</v>
      </c>
      <c r="AD39" s="216">
        <v>40.753999999999998</v>
      </c>
      <c r="AE39" s="216">
        <v>46.712000000000003</v>
      </c>
      <c r="AF39" s="216">
        <v>48.756999999999998</v>
      </c>
      <c r="AG39" s="216">
        <v>44.651000000000003</v>
      </c>
      <c r="AH39" s="216">
        <v>44.723999999999997</v>
      </c>
      <c r="AI39" s="216">
        <v>45.182000000000002</v>
      </c>
      <c r="AJ39" s="216">
        <v>49.774999999999999</v>
      </c>
      <c r="AK39" s="216">
        <v>45.661000000000001</v>
      </c>
      <c r="AL39" s="216">
        <v>51.972000000000001</v>
      </c>
      <c r="AM39" s="216">
        <v>52.503999999999998</v>
      </c>
      <c r="AN39" s="216">
        <v>53.468000000000004</v>
      </c>
      <c r="AO39" s="216">
        <v>49.328000000000003</v>
      </c>
      <c r="AP39" s="216">
        <v>51.06</v>
      </c>
      <c r="AQ39" s="216">
        <v>48.475999999999999</v>
      </c>
      <c r="AR39" s="216">
        <v>45.177999999999997</v>
      </c>
      <c r="AS39" s="216">
        <v>46.63</v>
      </c>
      <c r="AT39" s="216">
        <v>48.036999999999999</v>
      </c>
      <c r="AU39" s="216">
        <v>49.822000000000003</v>
      </c>
      <c r="AV39" s="216">
        <v>51.578000000000003</v>
      </c>
      <c r="AW39" s="216">
        <v>56.639000000000003</v>
      </c>
      <c r="AX39" s="216">
        <v>57.881</v>
      </c>
      <c r="AY39" s="216">
        <v>63.698</v>
      </c>
      <c r="AZ39" s="216">
        <v>62.228999999999999</v>
      </c>
      <c r="BA39" s="216">
        <v>62.725000000000001</v>
      </c>
      <c r="BB39" s="216">
        <v>66.254000000000005</v>
      </c>
      <c r="BC39" s="216">
        <v>69.977999999999994</v>
      </c>
      <c r="BD39" s="216">
        <v>67.873000000000005</v>
      </c>
      <c r="BE39" s="216">
        <v>70.980999999999995</v>
      </c>
      <c r="BF39" s="216">
        <v>68.055000000000007</v>
      </c>
      <c r="BG39" s="216">
        <v>70.230999999999995</v>
      </c>
      <c r="BH39" s="216">
        <v>70.748999999999995</v>
      </c>
      <c r="BI39" s="216">
        <v>56.96</v>
      </c>
      <c r="BJ39" s="327">
        <v>51</v>
      </c>
      <c r="BK39" s="327">
        <v>50</v>
      </c>
      <c r="BL39" s="327">
        <v>50</v>
      </c>
      <c r="BM39" s="327">
        <v>50</v>
      </c>
      <c r="BN39" s="327">
        <v>51</v>
      </c>
      <c r="BO39" s="327">
        <v>52</v>
      </c>
      <c r="BP39" s="327">
        <v>53</v>
      </c>
      <c r="BQ39" s="327">
        <v>55</v>
      </c>
      <c r="BR39" s="327">
        <v>56</v>
      </c>
      <c r="BS39" s="327">
        <v>57</v>
      </c>
      <c r="BT39" s="327">
        <v>58</v>
      </c>
      <c r="BU39" s="327">
        <v>59</v>
      </c>
      <c r="BV39" s="327">
        <v>59</v>
      </c>
    </row>
    <row r="40" spans="1:74" ht="11.1" customHeight="1" x14ac:dyDescent="0.2">
      <c r="A40" s="19"/>
      <c r="B40" s="22"/>
      <c r="C40" s="217"/>
      <c r="D40" s="217"/>
      <c r="E40" s="217"/>
      <c r="F40" s="217"/>
      <c r="G40" s="217"/>
      <c r="H40" s="217"/>
      <c r="I40" s="217"/>
      <c r="J40" s="217"/>
      <c r="K40" s="217"/>
      <c r="L40" s="217"/>
      <c r="M40" s="217"/>
      <c r="N40" s="217"/>
      <c r="O40" s="217"/>
      <c r="P40" s="217"/>
      <c r="Q40" s="217"/>
      <c r="R40" s="217"/>
      <c r="S40" s="217"/>
      <c r="T40" s="217"/>
      <c r="U40" s="217"/>
      <c r="V40" s="217"/>
      <c r="W40" s="217"/>
      <c r="X40" s="217"/>
      <c r="Y40" s="217"/>
      <c r="Z40" s="217"/>
      <c r="AA40" s="217"/>
      <c r="AB40" s="217"/>
      <c r="AC40" s="217"/>
      <c r="AD40" s="217"/>
      <c r="AE40" s="217"/>
      <c r="AF40" s="217"/>
      <c r="AG40" s="217"/>
      <c r="AH40" s="217"/>
      <c r="AI40" s="217"/>
      <c r="AJ40" s="217"/>
      <c r="AK40" s="217"/>
      <c r="AL40" s="217"/>
      <c r="AM40" s="217"/>
      <c r="AN40" s="217"/>
      <c r="AO40" s="217"/>
      <c r="AP40" s="217"/>
      <c r="AQ40" s="217"/>
      <c r="AR40" s="217"/>
      <c r="AS40" s="217"/>
      <c r="AT40" s="217"/>
      <c r="AU40" s="217"/>
      <c r="AV40" s="217"/>
      <c r="AW40" s="217"/>
      <c r="AX40" s="217"/>
      <c r="AY40" s="217"/>
      <c r="AZ40" s="217"/>
      <c r="BA40" s="217"/>
      <c r="BB40" s="217"/>
      <c r="BC40" s="217"/>
      <c r="BD40" s="217"/>
      <c r="BE40" s="217"/>
      <c r="BF40" s="217"/>
      <c r="BG40" s="217"/>
      <c r="BH40" s="217"/>
      <c r="BI40" s="217"/>
      <c r="BJ40" s="328"/>
      <c r="BK40" s="328"/>
      <c r="BL40" s="328"/>
      <c r="BM40" s="328"/>
      <c r="BN40" s="328"/>
      <c r="BO40" s="328"/>
      <c r="BP40" s="328"/>
      <c r="BQ40" s="328"/>
      <c r="BR40" s="328"/>
      <c r="BS40" s="328"/>
      <c r="BT40" s="328"/>
      <c r="BU40" s="328"/>
      <c r="BV40" s="328"/>
    </row>
    <row r="41" spans="1:74" ht="11.1" customHeight="1" x14ac:dyDescent="0.2">
      <c r="A41" s="623"/>
      <c r="B41" s="29" t="s">
        <v>1017</v>
      </c>
      <c r="C41" s="219"/>
      <c r="D41" s="219"/>
      <c r="E41" s="219"/>
      <c r="F41" s="219"/>
      <c r="G41" s="219"/>
      <c r="H41" s="219"/>
      <c r="I41" s="219"/>
      <c r="J41" s="219"/>
      <c r="K41" s="219"/>
      <c r="L41" s="219"/>
      <c r="M41" s="219"/>
      <c r="N41" s="219"/>
      <c r="O41" s="219"/>
      <c r="P41" s="219"/>
      <c r="Q41" s="219"/>
      <c r="R41" s="219"/>
      <c r="S41" s="219"/>
      <c r="T41" s="219"/>
      <c r="U41" s="219"/>
      <c r="V41" s="219"/>
      <c r="W41" s="219"/>
      <c r="X41" s="219"/>
      <c r="Y41" s="219"/>
      <c r="Z41" s="219"/>
      <c r="AA41" s="219"/>
      <c r="AB41" s="219"/>
      <c r="AC41" s="219"/>
      <c r="AD41" s="219"/>
      <c r="AE41" s="219"/>
      <c r="AF41" s="219"/>
      <c r="AG41" s="219"/>
      <c r="AH41" s="219"/>
      <c r="AI41" s="219"/>
      <c r="AJ41" s="219"/>
      <c r="AK41" s="219"/>
      <c r="AL41" s="219"/>
      <c r="AM41" s="219"/>
      <c r="AN41" s="219"/>
      <c r="AO41" s="219"/>
      <c r="AP41" s="219"/>
      <c r="AQ41" s="219"/>
      <c r="AR41" s="219"/>
      <c r="AS41" s="219"/>
      <c r="AT41" s="219"/>
      <c r="AU41" s="219"/>
      <c r="AV41" s="219"/>
      <c r="AW41" s="219"/>
      <c r="AX41" s="219"/>
      <c r="AY41" s="219"/>
      <c r="AZ41" s="219"/>
      <c r="BA41" s="219"/>
      <c r="BB41" s="219"/>
      <c r="BC41" s="219"/>
      <c r="BD41" s="219"/>
      <c r="BE41" s="219"/>
      <c r="BF41" s="219"/>
      <c r="BG41" s="219"/>
      <c r="BH41" s="219"/>
      <c r="BI41" s="219"/>
      <c r="BJ41" s="332"/>
      <c r="BK41" s="332"/>
      <c r="BL41" s="332"/>
      <c r="BM41" s="332"/>
      <c r="BN41" s="332"/>
      <c r="BO41" s="332"/>
      <c r="BP41" s="332"/>
      <c r="BQ41" s="332"/>
      <c r="BR41" s="332"/>
      <c r="BS41" s="332"/>
      <c r="BT41" s="332"/>
      <c r="BU41" s="332"/>
      <c r="BV41" s="332"/>
    </row>
    <row r="42" spans="1:74" ht="11.1" customHeight="1" x14ac:dyDescent="0.2">
      <c r="A42" s="624" t="s">
        <v>142</v>
      </c>
      <c r="B42" s="30" t="s">
        <v>111</v>
      </c>
      <c r="C42" s="216">
        <v>4.7130000000000001</v>
      </c>
      <c r="D42" s="216">
        <v>5.9989999999999997</v>
      </c>
      <c r="E42" s="216">
        <v>4.9029999999999996</v>
      </c>
      <c r="F42" s="216">
        <v>4.6580000000000004</v>
      </c>
      <c r="G42" s="216">
        <v>4.5810000000000004</v>
      </c>
      <c r="H42" s="216">
        <v>4.5880000000000001</v>
      </c>
      <c r="I42" s="216">
        <v>4.0490000000000004</v>
      </c>
      <c r="J42" s="216">
        <v>3.9119999999999999</v>
      </c>
      <c r="K42" s="216">
        <v>3.9239999999999999</v>
      </c>
      <c r="L42" s="216">
        <v>3.7810000000000001</v>
      </c>
      <c r="M42" s="216">
        <v>4.1219999999999999</v>
      </c>
      <c r="N42" s="216">
        <v>3.4820000000000002</v>
      </c>
      <c r="O42" s="216">
        <v>2.9940000000000002</v>
      </c>
      <c r="P42" s="216">
        <v>2.8730000000000002</v>
      </c>
      <c r="Q42" s="216">
        <v>2.831</v>
      </c>
      <c r="R42" s="216">
        <v>2.61</v>
      </c>
      <c r="S42" s="216">
        <v>2.8490000000000002</v>
      </c>
      <c r="T42" s="216">
        <v>2.7839999999999998</v>
      </c>
      <c r="U42" s="216">
        <v>2.839</v>
      </c>
      <c r="V42" s="216">
        <v>2.774</v>
      </c>
      <c r="W42" s="216">
        <v>2.66</v>
      </c>
      <c r="X42" s="216">
        <v>2.3410000000000002</v>
      </c>
      <c r="Y42" s="216">
        <v>2.093</v>
      </c>
      <c r="Z42" s="216">
        <v>1.929</v>
      </c>
      <c r="AA42" s="216">
        <v>2.2829999999999999</v>
      </c>
      <c r="AB42" s="216">
        <v>1.9890000000000001</v>
      </c>
      <c r="AC42" s="216">
        <v>1.7290000000000001</v>
      </c>
      <c r="AD42" s="216">
        <v>1.917</v>
      </c>
      <c r="AE42" s="216">
        <v>1.9219999999999999</v>
      </c>
      <c r="AF42" s="216">
        <v>2.5870000000000002</v>
      </c>
      <c r="AG42" s="216">
        <v>2.8220000000000001</v>
      </c>
      <c r="AH42" s="216">
        <v>2.8220000000000001</v>
      </c>
      <c r="AI42" s="216">
        <v>2.992</v>
      </c>
      <c r="AJ42" s="216">
        <v>2.9769999999999999</v>
      </c>
      <c r="AK42" s="216">
        <v>2.548</v>
      </c>
      <c r="AL42" s="216">
        <v>3.5910000000000002</v>
      </c>
      <c r="AM42" s="216">
        <v>3.3039999999999998</v>
      </c>
      <c r="AN42" s="216">
        <v>2.8519999999999999</v>
      </c>
      <c r="AO42" s="216">
        <v>2.88</v>
      </c>
      <c r="AP42" s="216">
        <v>3.1030000000000002</v>
      </c>
      <c r="AQ42" s="216">
        <v>3.15</v>
      </c>
      <c r="AR42" s="216">
        <v>2.9750000000000001</v>
      </c>
      <c r="AS42" s="216">
        <v>2.984</v>
      </c>
      <c r="AT42" s="216">
        <v>2.9</v>
      </c>
      <c r="AU42" s="216">
        <v>2.976</v>
      </c>
      <c r="AV42" s="216">
        <v>2.879</v>
      </c>
      <c r="AW42" s="216">
        <v>3.0139999999999998</v>
      </c>
      <c r="AX42" s="216">
        <v>2.8210000000000002</v>
      </c>
      <c r="AY42" s="216">
        <v>3.69</v>
      </c>
      <c r="AZ42" s="216">
        <v>2.67</v>
      </c>
      <c r="BA42" s="216">
        <v>2.6930000000000001</v>
      </c>
      <c r="BB42" s="216">
        <v>2.7959999999999998</v>
      </c>
      <c r="BC42" s="216">
        <v>2.8</v>
      </c>
      <c r="BD42" s="216">
        <v>2.9670000000000001</v>
      </c>
      <c r="BE42" s="216">
        <v>2.8330000000000002</v>
      </c>
      <c r="BF42" s="216">
        <v>2.9609999999999999</v>
      </c>
      <c r="BG42" s="216">
        <v>2.9950000000000001</v>
      </c>
      <c r="BH42" s="216">
        <v>3.2759999999999998</v>
      </c>
      <c r="BI42" s="216">
        <v>4.1470000000000002</v>
      </c>
      <c r="BJ42" s="327">
        <v>4.2231050000000003</v>
      </c>
      <c r="BK42" s="327">
        <v>4.1604619999999999</v>
      </c>
      <c r="BL42" s="327">
        <v>3.4954109999999998</v>
      </c>
      <c r="BM42" s="327">
        <v>3.1526429999999999</v>
      </c>
      <c r="BN42" s="327">
        <v>3.0010849999999998</v>
      </c>
      <c r="BO42" s="327">
        <v>2.7814670000000001</v>
      </c>
      <c r="BP42" s="327">
        <v>2.790168</v>
      </c>
      <c r="BQ42" s="327">
        <v>2.8069190000000002</v>
      </c>
      <c r="BR42" s="327">
        <v>2.805501</v>
      </c>
      <c r="BS42" s="327">
        <v>2.7931460000000001</v>
      </c>
      <c r="BT42" s="327">
        <v>2.985649</v>
      </c>
      <c r="BU42" s="327">
        <v>3.1817120000000001</v>
      </c>
      <c r="BV42" s="327">
        <v>3.4187690000000002</v>
      </c>
    </row>
    <row r="43" spans="1:74" ht="11.1" customHeight="1" x14ac:dyDescent="0.2">
      <c r="A43" s="16"/>
      <c r="B43" s="25"/>
      <c r="C43" s="218"/>
      <c r="D43" s="218"/>
      <c r="E43" s="218"/>
      <c r="F43" s="218"/>
      <c r="G43" s="218"/>
      <c r="H43" s="218"/>
      <c r="I43" s="218"/>
      <c r="J43" s="218"/>
      <c r="K43" s="218"/>
      <c r="L43" s="218"/>
      <c r="M43" s="218"/>
      <c r="N43" s="218"/>
      <c r="O43" s="218"/>
      <c r="P43" s="218"/>
      <c r="Q43" s="218"/>
      <c r="R43" s="218"/>
      <c r="S43" s="218"/>
      <c r="T43" s="218"/>
      <c r="U43" s="218"/>
      <c r="V43" s="218"/>
      <c r="W43" s="218"/>
      <c r="X43" s="218"/>
      <c r="Y43" s="218"/>
      <c r="Z43" s="218"/>
      <c r="AA43" s="218"/>
      <c r="AB43" s="218"/>
      <c r="AC43" s="218"/>
      <c r="AD43" s="218"/>
      <c r="AE43" s="218"/>
      <c r="AF43" s="218"/>
      <c r="AG43" s="218"/>
      <c r="AH43" s="218"/>
      <c r="AI43" s="218"/>
      <c r="AJ43" s="218"/>
      <c r="AK43" s="218"/>
      <c r="AL43" s="218"/>
      <c r="AM43" s="218"/>
      <c r="AN43" s="218"/>
      <c r="AO43" s="218"/>
      <c r="AP43" s="218"/>
      <c r="AQ43" s="218"/>
      <c r="AR43" s="218"/>
      <c r="AS43" s="218"/>
      <c r="AT43" s="218"/>
      <c r="AU43" s="218"/>
      <c r="AV43" s="218"/>
      <c r="AW43" s="218"/>
      <c r="AX43" s="218"/>
      <c r="AY43" s="218"/>
      <c r="AZ43" s="218"/>
      <c r="BA43" s="218"/>
      <c r="BB43" s="218"/>
      <c r="BC43" s="218"/>
      <c r="BD43" s="218"/>
      <c r="BE43" s="218"/>
      <c r="BF43" s="218"/>
      <c r="BG43" s="218"/>
      <c r="BH43" s="218"/>
      <c r="BI43" s="218"/>
      <c r="BJ43" s="331"/>
      <c r="BK43" s="331"/>
      <c r="BL43" s="331"/>
      <c r="BM43" s="331"/>
      <c r="BN43" s="331"/>
      <c r="BO43" s="331"/>
      <c r="BP43" s="331"/>
      <c r="BQ43" s="331"/>
      <c r="BR43" s="331"/>
      <c r="BS43" s="331"/>
      <c r="BT43" s="331"/>
      <c r="BU43" s="331"/>
      <c r="BV43" s="331"/>
    </row>
    <row r="44" spans="1:74" ht="11.1" customHeight="1" x14ac:dyDescent="0.2">
      <c r="A44" s="33"/>
      <c r="B44" s="29" t="s">
        <v>986</v>
      </c>
      <c r="C44" s="218"/>
      <c r="D44" s="218"/>
      <c r="E44" s="218"/>
      <c r="F44" s="218"/>
      <c r="G44" s="218"/>
      <c r="H44" s="218"/>
      <c r="I44" s="218"/>
      <c r="J44" s="218"/>
      <c r="K44" s="218"/>
      <c r="L44" s="218"/>
      <c r="M44" s="218"/>
      <c r="N44" s="218"/>
      <c r="O44" s="218"/>
      <c r="P44" s="218"/>
      <c r="Q44" s="218"/>
      <c r="R44" s="218"/>
      <c r="S44" s="218"/>
      <c r="T44" s="218"/>
      <c r="U44" s="218"/>
      <c r="V44" s="218"/>
      <c r="W44" s="218"/>
      <c r="X44" s="218"/>
      <c r="Y44" s="218"/>
      <c r="Z44" s="218"/>
      <c r="AA44" s="218"/>
      <c r="AB44" s="218"/>
      <c r="AC44" s="218"/>
      <c r="AD44" s="218"/>
      <c r="AE44" s="218"/>
      <c r="AF44" s="218"/>
      <c r="AG44" s="218"/>
      <c r="AH44" s="218"/>
      <c r="AI44" s="218"/>
      <c r="AJ44" s="218"/>
      <c r="AK44" s="218"/>
      <c r="AL44" s="218"/>
      <c r="AM44" s="218"/>
      <c r="AN44" s="218"/>
      <c r="AO44" s="218"/>
      <c r="AP44" s="218"/>
      <c r="AQ44" s="218"/>
      <c r="AR44" s="218"/>
      <c r="AS44" s="218"/>
      <c r="AT44" s="218"/>
      <c r="AU44" s="218"/>
      <c r="AV44" s="218"/>
      <c r="AW44" s="218"/>
      <c r="AX44" s="218"/>
      <c r="AY44" s="218"/>
      <c r="AZ44" s="218"/>
      <c r="BA44" s="218"/>
      <c r="BB44" s="218"/>
      <c r="BC44" s="218"/>
      <c r="BD44" s="218"/>
      <c r="BE44" s="218"/>
      <c r="BF44" s="218"/>
      <c r="BG44" s="218"/>
      <c r="BH44" s="218"/>
      <c r="BI44" s="218"/>
      <c r="BJ44" s="331"/>
      <c r="BK44" s="331"/>
      <c r="BL44" s="331"/>
      <c r="BM44" s="331"/>
      <c r="BN44" s="331"/>
      <c r="BO44" s="331"/>
      <c r="BP44" s="331"/>
      <c r="BQ44" s="331"/>
      <c r="BR44" s="331"/>
      <c r="BS44" s="331"/>
      <c r="BT44" s="331"/>
      <c r="BU44" s="331"/>
      <c r="BV44" s="331"/>
    </row>
    <row r="45" spans="1:74" ht="11.1" customHeight="1" x14ac:dyDescent="0.2">
      <c r="A45" s="26" t="s">
        <v>660</v>
      </c>
      <c r="B45" s="30" t="s">
        <v>111</v>
      </c>
      <c r="C45" s="216">
        <v>2.29</v>
      </c>
      <c r="D45" s="216">
        <v>2.3199999999999998</v>
      </c>
      <c r="E45" s="216">
        <v>2.36</v>
      </c>
      <c r="F45" s="216">
        <v>2.39</v>
      </c>
      <c r="G45" s="216">
        <v>2.4</v>
      </c>
      <c r="H45" s="216">
        <v>2.38</v>
      </c>
      <c r="I45" s="216">
        <v>2.38</v>
      </c>
      <c r="J45" s="216">
        <v>2.37</v>
      </c>
      <c r="K45" s="216">
        <v>2.37</v>
      </c>
      <c r="L45" s="216">
        <v>2.31</v>
      </c>
      <c r="M45" s="216">
        <v>2.2999999999999998</v>
      </c>
      <c r="N45" s="216">
        <v>2.5099999999999998</v>
      </c>
      <c r="O45" s="216">
        <v>2.29</v>
      </c>
      <c r="P45" s="216">
        <v>2.2599999999999998</v>
      </c>
      <c r="Q45" s="216">
        <v>2.2599999999999998</v>
      </c>
      <c r="R45" s="216">
        <v>2.23</v>
      </c>
      <c r="S45" s="216">
        <v>2.2599999999999998</v>
      </c>
      <c r="T45" s="216">
        <v>2.25</v>
      </c>
      <c r="U45" s="216">
        <v>2.21</v>
      </c>
      <c r="V45" s="216">
        <v>2.23</v>
      </c>
      <c r="W45" s="216">
        <v>2.2200000000000002</v>
      </c>
      <c r="X45" s="216">
        <v>2.15</v>
      </c>
      <c r="Y45" s="216">
        <v>2.15</v>
      </c>
      <c r="Z45" s="216">
        <v>2.16</v>
      </c>
      <c r="AA45" s="216">
        <v>2.12</v>
      </c>
      <c r="AB45" s="216">
        <v>2.11</v>
      </c>
      <c r="AC45" s="216">
        <v>2.17</v>
      </c>
      <c r="AD45" s="216">
        <v>2.16</v>
      </c>
      <c r="AE45" s="216">
        <v>2.16</v>
      </c>
      <c r="AF45" s="216">
        <v>2.1</v>
      </c>
      <c r="AG45" s="216">
        <v>2.11</v>
      </c>
      <c r="AH45" s="216">
        <v>2.11</v>
      </c>
      <c r="AI45" s="216">
        <v>2.12</v>
      </c>
      <c r="AJ45" s="216">
        <v>2.0699999999999998</v>
      </c>
      <c r="AK45" s="216">
        <v>2.08</v>
      </c>
      <c r="AL45" s="216">
        <v>2.08</v>
      </c>
      <c r="AM45" s="216">
        <v>2.0876660289000002</v>
      </c>
      <c r="AN45" s="216">
        <v>2.057581136</v>
      </c>
      <c r="AO45" s="216">
        <v>2.0676659216000002</v>
      </c>
      <c r="AP45" s="216">
        <v>2.0753303576</v>
      </c>
      <c r="AQ45" s="216">
        <v>2.0885129579999999</v>
      </c>
      <c r="AR45" s="216">
        <v>2.0728664185999999</v>
      </c>
      <c r="AS45" s="216">
        <v>2.0577239552000002</v>
      </c>
      <c r="AT45" s="216">
        <v>2.0482526883999999</v>
      </c>
      <c r="AU45" s="216">
        <v>2.0185520681</v>
      </c>
      <c r="AV45" s="216">
        <v>2.0312369346999999</v>
      </c>
      <c r="AW45" s="216">
        <v>2.0385420139999999</v>
      </c>
      <c r="AX45" s="216">
        <v>2.0412769897</v>
      </c>
      <c r="AY45" s="216">
        <v>2.0678855502000002</v>
      </c>
      <c r="AZ45" s="216">
        <v>2.0697357354000001</v>
      </c>
      <c r="BA45" s="216">
        <v>2.0433949917000001</v>
      </c>
      <c r="BB45" s="216">
        <v>2.0694120039000001</v>
      </c>
      <c r="BC45" s="216">
        <v>2.0475886077999998</v>
      </c>
      <c r="BD45" s="216">
        <v>2.0459894171999999</v>
      </c>
      <c r="BE45" s="216">
        <v>2.0560957987999999</v>
      </c>
      <c r="BF45" s="216">
        <v>2.0599137972000001</v>
      </c>
      <c r="BG45" s="216">
        <v>2.0522773758000001</v>
      </c>
      <c r="BH45" s="216">
        <v>2.1506310000000002</v>
      </c>
      <c r="BI45" s="216">
        <v>2.1242420000000002</v>
      </c>
      <c r="BJ45" s="327">
        <v>2.1007850000000001</v>
      </c>
      <c r="BK45" s="327">
        <v>2.0908069999999999</v>
      </c>
      <c r="BL45" s="327">
        <v>2.089772</v>
      </c>
      <c r="BM45" s="327">
        <v>2.0871740000000001</v>
      </c>
      <c r="BN45" s="327">
        <v>2.0739299999999998</v>
      </c>
      <c r="BO45" s="327">
        <v>2.0800960000000002</v>
      </c>
      <c r="BP45" s="327">
        <v>2.0632480000000002</v>
      </c>
      <c r="BQ45" s="327">
        <v>2.0758019999999999</v>
      </c>
      <c r="BR45" s="327">
        <v>2.0760100000000001</v>
      </c>
      <c r="BS45" s="327">
        <v>2.0591620000000002</v>
      </c>
      <c r="BT45" s="327">
        <v>2.0779200000000002</v>
      </c>
      <c r="BU45" s="327">
        <v>2.0716969999999999</v>
      </c>
      <c r="BV45" s="327">
        <v>2.0810240000000002</v>
      </c>
    </row>
    <row r="46" spans="1:74" ht="11.1" customHeight="1" x14ac:dyDescent="0.2">
      <c r="A46" s="26"/>
      <c r="B46" s="34"/>
      <c r="C46" s="217"/>
      <c r="D46" s="217"/>
      <c r="E46" s="217"/>
      <c r="F46" s="217"/>
      <c r="G46" s="217"/>
      <c r="H46" s="217"/>
      <c r="I46" s="217"/>
      <c r="J46" s="217"/>
      <c r="K46" s="217"/>
      <c r="L46" s="217"/>
      <c r="M46" s="217"/>
      <c r="N46" s="217"/>
      <c r="O46" s="217"/>
      <c r="P46" s="217"/>
      <c r="Q46" s="217"/>
      <c r="R46" s="217"/>
      <c r="S46" s="217"/>
      <c r="T46" s="217"/>
      <c r="U46" s="217"/>
      <c r="V46" s="217"/>
      <c r="W46" s="217"/>
      <c r="X46" s="217"/>
      <c r="Y46" s="217"/>
      <c r="Z46" s="217"/>
      <c r="AA46" s="217"/>
      <c r="AB46" s="217"/>
      <c r="AC46" s="217"/>
      <c r="AD46" s="217"/>
      <c r="AE46" s="217"/>
      <c r="AF46" s="217"/>
      <c r="AG46" s="217"/>
      <c r="AH46" s="217"/>
      <c r="AI46" s="217"/>
      <c r="AJ46" s="217"/>
      <c r="AK46" s="217"/>
      <c r="AL46" s="217"/>
      <c r="AM46" s="217"/>
      <c r="AN46" s="217"/>
      <c r="AO46" s="217"/>
      <c r="AP46" s="217"/>
      <c r="AQ46" s="217"/>
      <c r="AR46" s="217"/>
      <c r="AS46" s="217"/>
      <c r="AT46" s="217"/>
      <c r="AU46" s="217"/>
      <c r="AV46" s="217"/>
      <c r="AW46" s="217"/>
      <c r="AX46" s="217"/>
      <c r="AY46" s="217"/>
      <c r="AZ46" s="217"/>
      <c r="BA46" s="217"/>
      <c r="BB46" s="217"/>
      <c r="BC46" s="217"/>
      <c r="BD46" s="217"/>
      <c r="BE46" s="217"/>
      <c r="BF46" s="217"/>
      <c r="BG46" s="217"/>
      <c r="BH46" s="217"/>
      <c r="BI46" s="217"/>
      <c r="BJ46" s="328"/>
      <c r="BK46" s="328"/>
      <c r="BL46" s="328"/>
      <c r="BM46" s="328"/>
      <c r="BN46" s="328"/>
      <c r="BO46" s="328"/>
      <c r="BP46" s="328"/>
      <c r="BQ46" s="328"/>
      <c r="BR46" s="328"/>
      <c r="BS46" s="328"/>
      <c r="BT46" s="328"/>
      <c r="BU46" s="328"/>
      <c r="BV46" s="328"/>
    </row>
    <row r="47" spans="1:74" ht="11.1" customHeight="1" x14ac:dyDescent="0.2">
      <c r="A47" s="19"/>
      <c r="B47" s="20" t="s">
        <v>987</v>
      </c>
      <c r="C47" s="217"/>
      <c r="D47" s="217"/>
      <c r="E47" s="217"/>
      <c r="F47" s="217"/>
      <c r="G47" s="217"/>
      <c r="H47" s="217"/>
      <c r="I47" s="217"/>
      <c r="J47" s="217"/>
      <c r="K47" s="217"/>
      <c r="L47" s="217"/>
      <c r="M47" s="217"/>
      <c r="N47" s="217"/>
      <c r="O47" s="217"/>
      <c r="P47" s="217"/>
      <c r="Q47" s="217"/>
      <c r="R47" s="217"/>
      <c r="S47" s="217"/>
      <c r="T47" s="217"/>
      <c r="U47" s="217"/>
      <c r="V47" s="217"/>
      <c r="W47" s="217"/>
      <c r="X47" s="217"/>
      <c r="Y47" s="217"/>
      <c r="Z47" s="217"/>
      <c r="AA47" s="217"/>
      <c r="AB47" s="217"/>
      <c r="AC47" s="217"/>
      <c r="AD47" s="217"/>
      <c r="AE47" s="217"/>
      <c r="AF47" s="217"/>
      <c r="AG47" s="217"/>
      <c r="AH47" s="217"/>
      <c r="AI47" s="217"/>
      <c r="AJ47" s="217"/>
      <c r="AK47" s="217"/>
      <c r="AL47" s="217"/>
      <c r="AM47" s="217"/>
      <c r="AN47" s="217"/>
      <c r="AO47" s="217"/>
      <c r="AP47" s="217"/>
      <c r="AQ47" s="217"/>
      <c r="AR47" s="217"/>
      <c r="AS47" s="217"/>
      <c r="AT47" s="217"/>
      <c r="AU47" s="217"/>
      <c r="AV47" s="217"/>
      <c r="AW47" s="217"/>
      <c r="AX47" s="217"/>
      <c r="AY47" s="217"/>
      <c r="AZ47" s="217"/>
      <c r="BA47" s="217"/>
      <c r="BB47" s="217"/>
      <c r="BC47" s="217"/>
      <c r="BD47" s="217"/>
      <c r="BE47" s="217"/>
      <c r="BF47" s="217"/>
      <c r="BG47" s="217"/>
      <c r="BH47" s="217"/>
      <c r="BI47" s="217"/>
      <c r="BJ47" s="328"/>
      <c r="BK47" s="328"/>
      <c r="BL47" s="328"/>
      <c r="BM47" s="328"/>
      <c r="BN47" s="328"/>
      <c r="BO47" s="328"/>
      <c r="BP47" s="328"/>
      <c r="BQ47" s="328"/>
      <c r="BR47" s="328"/>
      <c r="BS47" s="328"/>
      <c r="BT47" s="328"/>
      <c r="BU47" s="328"/>
      <c r="BV47" s="328"/>
    </row>
    <row r="48" spans="1:74" ht="11.1" customHeight="1" x14ac:dyDescent="0.2">
      <c r="A48" s="19"/>
      <c r="B48" s="22"/>
      <c r="C48" s="217"/>
      <c r="D48" s="217"/>
      <c r="E48" s="217"/>
      <c r="F48" s="217"/>
      <c r="G48" s="217"/>
      <c r="H48" s="217"/>
      <c r="I48" s="217"/>
      <c r="J48" s="217"/>
      <c r="K48" s="217"/>
      <c r="L48" s="217"/>
      <c r="M48" s="217"/>
      <c r="N48" s="217"/>
      <c r="O48" s="217"/>
      <c r="P48" s="217"/>
      <c r="Q48" s="217"/>
      <c r="R48" s="217"/>
      <c r="S48" s="217"/>
      <c r="T48" s="217"/>
      <c r="U48" s="217"/>
      <c r="V48" s="217"/>
      <c r="W48" s="217"/>
      <c r="X48" s="217"/>
      <c r="Y48" s="217"/>
      <c r="Z48" s="217"/>
      <c r="AA48" s="217"/>
      <c r="AB48" s="217"/>
      <c r="AC48" s="217"/>
      <c r="AD48" s="217"/>
      <c r="AE48" s="217"/>
      <c r="AF48" s="217"/>
      <c r="AG48" s="217"/>
      <c r="AH48" s="217"/>
      <c r="AI48" s="217"/>
      <c r="AJ48" s="217"/>
      <c r="AK48" s="217"/>
      <c r="AL48" s="217"/>
      <c r="AM48" s="217"/>
      <c r="AN48" s="217"/>
      <c r="AO48" s="217"/>
      <c r="AP48" s="217"/>
      <c r="AQ48" s="217"/>
      <c r="AR48" s="217"/>
      <c r="AS48" s="217"/>
      <c r="AT48" s="217"/>
      <c r="AU48" s="217"/>
      <c r="AV48" s="217"/>
      <c r="AW48" s="217"/>
      <c r="AX48" s="217"/>
      <c r="AY48" s="217"/>
      <c r="AZ48" s="217"/>
      <c r="BA48" s="217"/>
      <c r="BB48" s="217"/>
      <c r="BC48" s="217"/>
      <c r="BD48" s="217"/>
      <c r="BE48" s="217"/>
      <c r="BF48" s="217"/>
      <c r="BG48" s="217"/>
      <c r="BH48" s="217"/>
      <c r="BI48" s="217"/>
      <c r="BJ48" s="328"/>
      <c r="BK48" s="328"/>
      <c r="BL48" s="328"/>
      <c r="BM48" s="328"/>
      <c r="BN48" s="328"/>
      <c r="BO48" s="328"/>
      <c r="BP48" s="328"/>
      <c r="BQ48" s="328"/>
      <c r="BR48" s="328"/>
      <c r="BS48" s="328"/>
      <c r="BT48" s="328"/>
      <c r="BU48" s="328"/>
      <c r="BV48" s="328"/>
    </row>
    <row r="49" spans="1:74" ht="11.1" customHeight="1" x14ac:dyDescent="0.2">
      <c r="A49" s="35"/>
      <c r="B49" s="36" t="s">
        <v>693</v>
      </c>
      <c r="C49" s="217"/>
      <c r="D49" s="217"/>
      <c r="E49" s="217"/>
      <c r="F49" s="217"/>
      <c r="G49" s="217"/>
      <c r="H49" s="217"/>
      <c r="I49" s="217"/>
      <c r="J49" s="217"/>
      <c r="K49" s="217"/>
      <c r="L49" s="217"/>
      <c r="M49" s="217"/>
      <c r="N49" s="217"/>
      <c r="O49" s="217"/>
      <c r="P49" s="217"/>
      <c r="Q49" s="217"/>
      <c r="R49" s="217"/>
      <c r="S49" s="217"/>
      <c r="T49" s="217"/>
      <c r="U49" s="217"/>
      <c r="V49" s="217"/>
      <c r="W49" s="217"/>
      <c r="X49" s="217"/>
      <c r="Y49" s="217"/>
      <c r="Z49" s="217"/>
      <c r="AA49" s="217"/>
      <c r="AB49" s="217"/>
      <c r="AC49" s="217"/>
      <c r="AD49" s="217"/>
      <c r="AE49" s="217"/>
      <c r="AF49" s="217"/>
      <c r="AG49" s="217"/>
      <c r="AH49" s="217"/>
      <c r="AI49" s="217"/>
      <c r="AJ49" s="217"/>
      <c r="AK49" s="217"/>
      <c r="AL49" s="217"/>
      <c r="AM49" s="217"/>
      <c r="AN49" s="217"/>
      <c r="AO49" s="217"/>
      <c r="AP49" s="217"/>
      <c r="AQ49" s="217"/>
      <c r="AR49" s="217"/>
      <c r="AS49" s="217"/>
      <c r="AT49" s="217"/>
      <c r="AU49" s="217"/>
      <c r="AV49" s="217"/>
      <c r="AW49" s="217"/>
      <c r="AX49" s="217"/>
      <c r="AY49" s="217"/>
      <c r="AZ49" s="217"/>
      <c r="BA49" s="217"/>
      <c r="BB49" s="217"/>
      <c r="BC49" s="217"/>
      <c r="BD49" s="217"/>
      <c r="BE49" s="217"/>
      <c r="BF49" s="217"/>
      <c r="BG49" s="217"/>
      <c r="BH49" s="217"/>
      <c r="BI49" s="217"/>
      <c r="BJ49" s="328"/>
      <c r="BK49" s="328"/>
      <c r="BL49" s="328"/>
      <c r="BM49" s="328"/>
      <c r="BN49" s="328"/>
      <c r="BO49" s="328"/>
      <c r="BP49" s="328"/>
      <c r="BQ49" s="328"/>
      <c r="BR49" s="328"/>
      <c r="BS49" s="328"/>
      <c r="BT49" s="328"/>
      <c r="BU49" s="328"/>
      <c r="BV49" s="328"/>
    </row>
    <row r="50" spans="1:74" ht="11.1" customHeight="1" x14ac:dyDescent="0.2">
      <c r="A50" s="37" t="s">
        <v>694</v>
      </c>
      <c r="B50" s="38" t="s">
        <v>1364</v>
      </c>
      <c r="C50" s="240">
        <v>16598.588778000001</v>
      </c>
      <c r="D50" s="240">
        <v>16612.423111</v>
      </c>
      <c r="E50" s="240">
        <v>16654.076110999998</v>
      </c>
      <c r="F50" s="240">
        <v>16761.373259</v>
      </c>
      <c r="G50" s="240">
        <v>16830.294481000001</v>
      </c>
      <c r="H50" s="240">
        <v>16898.665259000001</v>
      </c>
      <c r="I50" s="240">
        <v>16983.986926000001</v>
      </c>
      <c r="J50" s="240">
        <v>17038.130815</v>
      </c>
      <c r="K50" s="240">
        <v>17078.598258999999</v>
      </c>
      <c r="L50" s="240">
        <v>17078.202000000001</v>
      </c>
      <c r="M50" s="240">
        <v>17111.706999999999</v>
      </c>
      <c r="N50" s="240">
        <v>17151.925999999999</v>
      </c>
      <c r="O50" s="240">
        <v>17207.590852000001</v>
      </c>
      <c r="P50" s="240">
        <v>17254.688963000001</v>
      </c>
      <c r="Q50" s="240">
        <v>17301.952184999998</v>
      </c>
      <c r="R50" s="240">
        <v>17364.491333000002</v>
      </c>
      <c r="S50" s="240">
        <v>17400.751667</v>
      </c>
      <c r="T50" s="240">
        <v>17425.844000000001</v>
      </c>
      <c r="U50" s="240">
        <v>17428.485074</v>
      </c>
      <c r="V50" s="240">
        <v>17439.703851999999</v>
      </c>
      <c r="W50" s="240">
        <v>17448.217074</v>
      </c>
      <c r="X50" s="240">
        <v>17443.050519</v>
      </c>
      <c r="Y50" s="240">
        <v>17454.383296</v>
      </c>
      <c r="Z50" s="240">
        <v>17471.241184999999</v>
      </c>
      <c r="AA50" s="240">
        <v>17496.255741000001</v>
      </c>
      <c r="AB50" s="240">
        <v>17522.190184999999</v>
      </c>
      <c r="AC50" s="240">
        <v>17551.676073999999</v>
      </c>
      <c r="AD50" s="240">
        <v>17591.655037</v>
      </c>
      <c r="AE50" s="240">
        <v>17623.037593000001</v>
      </c>
      <c r="AF50" s="240">
        <v>17652.765370000001</v>
      </c>
      <c r="AG50" s="240">
        <v>17679.630369999999</v>
      </c>
      <c r="AH50" s="240">
        <v>17706.954592999999</v>
      </c>
      <c r="AI50" s="240">
        <v>17733.530037</v>
      </c>
      <c r="AJ50" s="240">
        <v>17758.157147999998</v>
      </c>
      <c r="AK50" s="240">
        <v>17784.134704</v>
      </c>
      <c r="AL50" s="240">
        <v>17810.263147999998</v>
      </c>
      <c r="AM50" s="240">
        <v>17828.848999999998</v>
      </c>
      <c r="AN50" s="240">
        <v>17861.049332999999</v>
      </c>
      <c r="AO50" s="240">
        <v>17899.170666999999</v>
      </c>
      <c r="AP50" s="240">
        <v>17952.060851999999</v>
      </c>
      <c r="AQ50" s="240">
        <v>17995.388296000001</v>
      </c>
      <c r="AR50" s="240">
        <v>18038.000852000001</v>
      </c>
      <c r="AS50" s="240">
        <v>18082.319852000001</v>
      </c>
      <c r="AT50" s="240">
        <v>18121.68663</v>
      </c>
      <c r="AU50" s="240">
        <v>18158.522518999998</v>
      </c>
      <c r="AV50" s="240">
        <v>18189.854480999998</v>
      </c>
      <c r="AW50" s="240">
        <v>18223.858370000002</v>
      </c>
      <c r="AX50" s="240">
        <v>18257.561148000001</v>
      </c>
      <c r="AY50" s="240">
        <v>18277.612000000001</v>
      </c>
      <c r="AZ50" s="240">
        <v>18320.725666999999</v>
      </c>
      <c r="BA50" s="240">
        <v>18373.551332999999</v>
      </c>
      <c r="BB50" s="240">
        <v>18453.140852</v>
      </c>
      <c r="BC50" s="240">
        <v>18512.601630000001</v>
      </c>
      <c r="BD50" s="240">
        <v>18568.985519000002</v>
      </c>
      <c r="BE50" s="240">
        <v>18622.292518999999</v>
      </c>
      <c r="BF50" s="240">
        <v>18672.522629999999</v>
      </c>
      <c r="BG50" s="240">
        <v>18719.675852</v>
      </c>
      <c r="BH50" s="240">
        <v>18757.117963000001</v>
      </c>
      <c r="BI50" s="240">
        <v>18799.963073999999</v>
      </c>
      <c r="BJ50" s="333">
        <v>18842.830000000002</v>
      </c>
      <c r="BK50" s="333">
        <v>18885.48</v>
      </c>
      <c r="BL50" s="333">
        <v>18928.560000000001</v>
      </c>
      <c r="BM50" s="333">
        <v>18971.84</v>
      </c>
      <c r="BN50" s="333">
        <v>19016.490000000002</v>
      </c>
      <c r="BO50" s="333">
        <v>19059.28</v>
      </c>
      <c r="BP50" s="333">
        <v>19101.38</v>
      </c>
      <c r="BQ50" s="333">
        <v>19143.509999999998</v>
      </c>
      <c r="BR50" s="333">
        <v>19183.689999999999</v>
      </c>
      <c r="BS50" s="333">
        <v>19222.650000000001</v>
      </c>
      <c r="BT50" s="333">
        <v>19261.77</v>
      </c>
      <c r="BU50" s="333">
        <v>19297.23</v>
      </c>
      <c r="BV50" s="333">
        <v>19330.41</v>
      </c>
    </row>
    <row r="51" spans="1:74" ht="11.1" customHeight="1" x14ac:dyDescent="0.2">
      <c r="A51" s="37" t="s">
        <v>28</v>
      </c>
      <c r="B51" s="39" t="s">
        <v>12</v>
      </c>
      <c r="C51" s="68">
        <v>1.4997197286999999</v>
      </c>
      <c r="D51" s="68">
        <v>1.372267793</v>
      </c>
      <c r="E51" s="68">
        <v>1.4996381217999999</v>
      </c>
      <c r="F51" s="68">
        <v>2.3257965324000001</v>
      </c>
      <c r="G51" s="68">
        <v>2.6289452678999998</v>
      </c>
      <c r="H51" s="68">
        <v>2.8526711354000001</v>
      </c>
      <c r="I51" s="68">
        <v>3.0060603060000002</v>
      </c>
      <c r="J51" s="68">
        <v>3.064284443</v>
      </c>
      <c r="K51" s="68">
        <v>3.0373021246</v>
      </c>
      <c r="L51" s="68">
        <v>2.5999665373999998</v>
      </c>
      <c r="M51" s="68">
        <v>2.6491555824000002</v>
      </c>
      <c r="N51" s="68">
        <v>2.8574726265999999</v>
      </c>
      <c r="O51" s="68">
        <v>3.6689991072999999</v>
      </c>
      <c r="P51" s="68">
        <v>3.8661780257</v>
      </c>
      <c r="Q51" s="68">
        <v>3.8901952276</v>
      </c>
      <c r="R51" s="68">
        <v>3.5982616982</v>
      </c>
      <c r="S51" s="68">
        <v>3.3894664518000002</v>
      </c>
      <c r="T51" s="68">
        <v>3.1196472185999999</v>
      </c>
      <c r="U51" s="68">
        <v>2.6171602114999999</v>
      </c>
      <c r="V51" s="68">
        <v>2.3569078170000002</v>
      </c>
      <c r="W51" s="68">
        <v>2.1642221991000001</v>
      </c>
      <c r="X51" s="68">
        <v>2.1363403391000002</v>
      </c>
      <c r="Y51" s="68">
        <v>2.0025839403000001</v>
      </c>
      <c r="Z51" s="68">
        <v>1.8616870501</v>
      </c>
      <c r="AA51" s="68">
        <v>1.6775438895999999</v>
      </c>
      <c r="AB51" s="68">
        <v>1.5503103116000001</v>
      </c>
      <c r="AC51" s="68">
        <v>1.4433278177</v>
      </c>
      <c r="AD51" s="68">
        <v>1.3082082240999999</v>
      </c>
      <c r="AE51" s="68">
        <v>1.2774501364999999</v>
      </c>
      <c r="AF51" s="68">
        <v>1.3022116481999999</v>
      </c>
      <c r="AG51" s="68">
        <v>1.4410047415</v>
      </c>
      <c r="AH51" s="68">
        <v>1.5324270584999999</v>
      </c>
      <c r="AI51" s="68">
        <v>1.6351983802000001</v>
      </c>
      <c r="AJ51" s="68">
        <v>1.806488087</v>
      </c>
      <c r="AK51" s="68">
        <v>1.8892183229999999</v>
      </c>
      <c r="AL51" s="68">
        <v>1.9404572311999999</v>
      </c>
      <c r="AM51" s="68">
        <v>1.9009396306999999</v>
      </c>
      <c r="AN51" s="68">
        <v>1.9338858018</v>
      </c>
      <c r="AO51" s="68">
        <v>1.9798370886000001</v>
      </c>
      <c r="AP51" s="68">
        <v>2.0487317086000001</v>
      </c>
      <c r="AQ51" s="68">
        <v>2.1128633571000002</v>
      </c>
      <c r="AR51" s="68">
        <v>2.1822953706999999</v>
      </c>
      <c r="AS51" s="68">
        <v>2.2777030574000001</v>
      </c>
      <c r="AT51" s="68">
        <v>2.3421985688000002</v>
      </c>
      <c r="AU51" s="68">
        <v>2.3965475604000002</v>
      </c>
      <c r="AV51" s="68">
        <v>2.4309804768999999</v>
      </c>
      <c r="AW51" s="68">
        <v>2.4725614936999998</v>
      </c>
      <c r="AX51" s="68">
        <v>2.5114620502</v>
      </c>
      <c r="AY51" s="68">
        <v>2.5170609723999999</v>
      </c>
      <c r="AZ51" s="68">
        <v>2.5736244536999999</v>
      </c>
      <c r="BA51" s="68">
        <v>2.6502941141999998</v>
      </c>
      <c r="BB51" s="68">
        <v>2.7912115725</v>
      </c>
      <c r="BC51" s="68">
        <v>2.8741437795999998</v>
      </c>
      <c r="BD51" s="68">
        <v>2.9437001973000001</v>
      </c>
      <c r="BE51" s="68">
        <v>2.9861913244</v>
      </c>
      <c r="BF51" s="68">
        <v>3.0396508407999998</v>
      </c>
      <c r="BG51" s="68">
        <v>3.0903028193000002</v>
      </c>
      <c r="BH51" s="68">
        <v>3.1185707508</v>
      </c>
      <c r="BI51" s="68">
        <v>3.1612663575000002</v>
      </c>
      <c r="BJ51" s="329">
        <v>3.205619</v>
      </c>
      <c r="BK51" s="329">
        <v>3.3257659999999998</v>
      </c>
      <c r="BL51" s="329">
        <v>3.3177680000000001</v>
      </c>
      <c r="BM51" s="329">
        <v>3.2562639999999998</v>
      </c>
      <c r="BN51" s="329">
        <v>3.052883</v>
      </c>
      <c r="BO51" s="329">
        <v>2.9530029999999998</v>
      </c>
      <c r="BP51" s="329">
        <v>2.8671009999999999</v>
      </c>
      <c r="BQ51" s="329">
        <v>2.7988659999999999</v>
      </c>
      <c r="BR51" s="329">
        <v>2.7375319999999999</v>
      </c>
      <c r="BS51" s="329">
        <v>2.6868500000000002</v>
      </c>
      <c r="BT51" s="329">
        <v>2.6904460000000001</v>
      </c>
      <c r="BU51" s="329">
        <v>2.6450260000000001</v>
      </c>
      <c r="BV51" s="329">
        <v>2.587647</v>
      </c>
    </row>
    <row r="52" spans="1:74" ht="11.1" customHeight="1" x14ac:dyDescent="0.2">
      <c r="A52" s="19"/>
      <c r="B52" s="22"/>
      <c r="C52" s="217"/>
      <c r="D52" s="217"/>
      <c r="E52" s="217"/>
      <c r="F52" s="217"/>
      <c r="G52" s="217"/>
      <c r="H52" s="217"/>
      <c r="I52" s="217"/>
      <c r="J52" s="217"/>
      <c r="K52" s="217"/>
      <c r="L52" s="217"/>
      <c r="M52" s="217"/>
      <c r="N52" s="217"/>
      <c r="O52" s="217"/>
      <c r="P52" s="217"/>
      <c r="Q52" s="217"/>
      <c r="R52" s="217"/>
      <c r="S52" s="217"/>
      <c r="T52" s="217"/>
      <c r="U52" s="217"/>
      <c r="V52" s="217"/>
      <c r="W52" s="217"/>
      <c r="X52" s="217"/>
      <c r="Y52" s="217"/>
      <c r="Z52" s="217"/>
      <c r="AA52" s="217"/>
      <c r="AB52" s="217"/>
      <c r="AC52" s="217"/>
      <c r="AD52" s="217"/>
      <c r="AE52" s="217"/>
      <c r="AF52" s="217"/>
      <c r="AG52" s="217"/>
      <c r="AH52" s="217"/>
      <c r="AI52" s="217"/>
      <c r="AJ52" s="217"/>
      <c r="AK52" s="217"/>
      <c r="AL52" s="217"/>
      <c r="AM52" s="217"/>
      <c r="AN52" s="217"/>
      <c r="AO52" s="217"/>
      <c r="AP52" s="217"/>
      <c r="AQ52" s="217"/>
      <c r="AR52" s="217"/>
      <c r="AS52" s="217"/>
      <c r="AT52" s="217"/>
      <c r="AU52" s="217"/>
      <c r="AV52" s="217"/>
      <c r="AW52" s="217"/>
      <c r="AX52" s="217"/>
      <c r="AY52" s="217"/>
      <c r="AZ52" s="217"/>
      <c r="BA52" s="217"/>
      <c r="BB52" s="217"/>
      <c r="BC52" s="217"/>
      <c r="BD52" s="217"/>
      <c r="BE52" s="217"/>
      <c r="BF52" s="217"/>
      <c r="BG52" s="217"/>
      <c r="BH52" s="217"/>
      <c r="BI52" s="217"/>
      <c r="BJ52" s="328"/>
      <c r="BK52" s="328"/>
      <c r="BL52" s="328"/>
      <c r="BM52" s="328"/>
      <c r="BN52" s="328"/>
      <c r="BO52" s="328"/>
      <c r="BP52" s="328"/>
      <c r="BQ52" s="328"/>
      <c r="BR52" s="328"/>
      <c r="BS52" s="328"/>
      <c r="BT52" s="328"/>
      <c r="BU52" s="328"/>
      <c r="BV52" s="328"/>
    </row>
    <row r="53" spans="1:74" ht="11.1" customHeight="1" x14ac:dyDescent="0.2">
      <c r="A53" s="35"/>
      <c r="B53" s="36" t="s">
        <v>695</v>
      </c>
      <c r="C53" s="219"/>
      <c r="D53" s="219"/>
      <c r="E53" s="219"/>
      <c r="F53" s="219"/>
      <c r="G53" s="219"/>
      <c r="H53" s="219"/>
      <c r="I53" s="219"/>
      <c r="J53" s="219"/>
      <c r="K53" s="219"/>
      <c r="L53" s="219"/>
      <c r="M53" s="219"/>
      <c r="N53" s="219"/>
      <c r="O53" s="219"/>
      <c r="P53" s="219"/>
      <c r="Q53" s="219"/>
      <c r="R53" s="219"/>
      <c r="S53" s="219"/>
      <c r="T53" s="219"/>
      <c r="U53" s="219"/>
      <c r="V53" s="219"/>
      <c r="W53" s="219"/>
      <c r="X53" s="219"/>
      <c r="Y53" s="219"/>
      <c r="Z53" s="219"/>
      <c r="AA53" s="219"/>
      <c r="AB53" s="219"/>
      <c r="AC53" s="219"/>
      <c r="AD53" s="219"/>
      <c r="AE53" s="219"/>
      <c r="AF53" s="219"/>
      <c r="AG53" s="219"/>
      <c r="AH53" s="219"/>
      <c r="AI53" s="219"/>
      <c r="AJ53" s="219"/>
      <c r="AK53" s="219"/>
      <c r="AL53" s="219"/>
      <c r="AM53" s="219"/>
      <c r="AN53" s="219"/>
      <c r="AO53" s="219"/>
      <c r="AP53" s="219"/>
      <c r="AQ53" s="219"/>
      <c r="AR53" s="219"/>
      <c r="AS53" s="219"/>
      <c r="AT53" s="219"/>
      <c r="AU53" s="219"/>
      <c r="AV53" s="219"/>
      <c r="AW53" s="219"/>
      <c r="AX53" s="219"/>
      <c r="AY53" s="219"/>
      <c r="AZ53" s="219"/>
      <c r="BA53" s="219"/>
      <c r="BB53" s="219"/>
      <c r="BC53" s="219"/>
      <c r="BD53" s="219"/>
      <c r="BE53" s="219"/>
      <c r="BF53" s="219"/>
      <c r="BG53" s="219"/>
      <c r="BH53" s="219"/>
      <c r="BI53" s="219"/>
      <c r="BJ53" s="332"/>
      <c r="BK53" s="332"/>
      <c r="BL53" s="332"/>
      <c r="BM53" s="332"/>
      <c r="BN53" s="332"/>
      <c r="BO53" s="332"/>
      <c r="BP53" s="332"/>
      <c r="BQ53" s="332"/>
      <c r="BR53" s="332"/>
      <c r="BS53" s="332"/>
      <c r="BT53" s="332"/>
      <c r="BU53" s="332"/>
      <c r="BV53" s="332"/>
    </row>
    <row r="54" spans="1:74" ht="11.1" customHeight="1" x14ac:dyDescent="0.2">
      <c r="A54" s="37" t="s">
        <v>696</v>
      </c>
      <c r="B54" s="38" t="s">
        <v>1340</v>
      </c>
      <c r="C54" s="68">
        <v>102.76774073999999</v>
      </c>
      <c r="D54" s="68">
        <v>102.92185185</v>
      </c>
      <c r="E54" s="68">
        <v>103.10340741</v>
      </c>
      <c r="F54" s="68">
        <v>103.36499999999999</v>
      </c>
      <c r="G54" s="68">
        <v>103.562</v>
      </c>
      <c r="H54" s="68">
        <v>103.747</v>
      </c>
      <c r="I54" s="68">
        <v>103.96503704</v>
      </c>
      <c r="J54" s="68">
        <v>104.09225926000001</v>
      </c>
      <c r="K54" s="68">
        <v>104.1737037</v>
      </c>
      <c r="L54" s="68">
        <v>104.17262963</v>
      </c>
      <c r="M54" s="68">
        <v>104.19007406999999</v>
      </c>
      <c r="N54" s="68">
        <v>104.1892963</v>
      </c>
      <c r="O54" s="68">
        <v>104.04600000000001</v>
      </c>
      <c r="P54" s="68">
        <v>104.102</v>
      </c>
      <c r="Q54" s="68">
        <v>104.233</v>
      </c>
      <c r="R54" s="68">
        <v>104.58388889</v>
      </c>
      <c r="S54" s="68">
        <v>104.75622222</v>
      </c>
      <c r="T54" s="68">
        <v>104.89488889</v>
      </c>
      <c r="U54" s="68">
        <v>104.99618519000001</v>
      </c>
      <c r="V54" s="68">
        <v>105.0702963</v>
      </c>
      <c r="W54" s="68">
        <v>105.11351852</v>
      </c>
      <c r="X54" s="68">
        <v>105.09814815</v>
      </c>
      <c r="Y54" s="68">
        <v>105.10037036999999</v>
      </c>
      <c r="Z54" s="68">
        <v>105.09248148</v>
      </c>
      <c r="AA54" s="68">
        <v>104.95003704</v>
      </c>
      <c r="AB54" s="68">
        <v>105.01525925999999</v>
      </c>
      <c r="AC54" s="68">
        <v>105.1637037</v>
      </c>
      <c r="AD54" s="68">
        <v>105.55418519</v>
      </c>
      <c r="AE54" s="68">
        <v>105.74996296</v>
      </c>
      <c r="AF54" s="68">
        <v>105.90985185</v>
      </c>
      <c r="AG54" s="68">
        <v>105.95325926</v>
      </c>
      <c r="AH54" s="68">
        <v>106.10181480999999</v>
      </c>
      <c r="AI54" s="68">
        <v>106.27492592999999</v>
      </c>
      <c r="AJ54" s="68">
        <v>106.51466667</v>
      </c>
      <c r="AK54" s="68">
        <v>106.70533333</v>
      </c>
      <c r="AL54" s="68">
        <v>106.889</v>
      </c>
      <c r="AM54" s="68">
        <v>107.08744444</v>
      </c>
      <c r="AN54" s="68">
        <v>107.24077778</v>
      </c>
      <c r="AO54" s="68">
        <v>107.37077778</v>
      </c>
      <c r="AP54" s="68">
        <v>107.40766667</v>
      </c>
      <c r="AQ54" s="68">
        <v>107.54333333</v>
      </c>
      <c r="AR54" s="68">
        <v>107.708</v>
      </c>
      <c r="AS54" s="68">
        <v>107.9267037</v>
      </c>
      <c r="AT54" s="68">
        <v>108.13059259000001</v>
      </c>
      <c r="AU54" s="68">
        <v>108.3447037</v>
      </c>
      <c r="AV54" s="68">
        <v>108.60222222</v>
      </c>
      <c r="AW54" s="68">
        <v>108.81188889000001</v>
      </c>
      <c r="AX54" s="68">
        <v>109.00688889</v>
      </c>
      <c r="AY54" s="68">
        <v>109.12574074</v>
      </c>
      <c r="AZ54" s="68">
        <v>109.33751852</v>
      </c>
      <c r="BA54" s="68">
        <v>109.58074074</v>
      </c>
      <c r="BB54" s="68">
        <v>109.9517037</v>
      </c>
      <c r="BC54" s="68">
        <v>110.18559259</v>
      </c>
      <c r="BD54" s="68">
        <v>110.3787037</v>
      </c>
      <c r="BE54" s="68">
        <v>110.53103704</v>
      </c>
      <c r="BF54" s="68">
        <v>110.64259259000001</v>
      </c>
      <c r="BG54" s="68">
        <v>110.71337037000001</v>
      </c>
      <c r="BH54" s="68">
        <v>110.93980741</v>
      </c>
      <c r="BI54" s="68">
        <v>111.13245185</v>
      </c>
      <c r="BJ54" s="329">
        <v>111.34739999999999</v>
      </c>
      <c r="BK54" s="329">
        <v>111.6384</v>
      </c>
      <c r="BL54" s="329">
        <v>111.8579</v>
      </c>
      <c r="BM54" s="329">
        <v>112.0595</v>
      </c>
      <c r="BN54" s="329">
        <v>112.20820000000001</v>
      </c>
      <c r="BO54" s="329">
        <v>112.4003</v>
      </c>
      <c r="BP54" s="329">
        <v>112.60080000000001</v>
      </c>
      <c r="BQ54" s="329">
        <v>112.8155</v>
      </c>
      <c r="BR54" s="329">
        <v>113.0282</v>
      </c>
      <c r="BS54" s="329">
        <v>113.2448</v>
      </c>
      <c r="BT54" s="329">
        <v>113.4692</v>
      </c>
      <c r="BU54" s="329">
        <v>113.69070000000001</v>
      </c>
      <c r="BV54" s="329">
        <v>113.9132</v>
      </c>
    </row>
    <row r="55" spans="1:74" ht="11.1" customHeight="1" x14ac:dyDescent="0.2">
      <c r="A55" s="37" t="s">
        <v>29</v>
      </c>
      <c r="B55" s="39" t="s">
        <v>12</v>
      </c>
      <c r="C55" s="68">
        <v>1.7459849497</v>
      </c>
      <c r="D55" s="68">
        <v>1.7756320667000001</v>
      </c>
      <c r="E55" s="68">
        <v>1.8420371978000001</v>
      </c>
      <c r="F55" s="68">
        <v>2.0466704035999999</v>
      </c>
      <c r="G55" s="68">
        <v>2.1101077238000001</v>
      </c>
      <c r="H55" s="68">
        <v>2.1340759757000001</v>
      </c>
      <c r="I55" s="68">
        <v>2.1282045405000001</v>
      </c>
      <c r="J55" s="68">
        <v>2.0666891102</v>
      </c>
      <c r="K55" s="68">
        <v>1.9592618249</v>
      </c>
      <c r="L55" s="68">
        <v>1.7411296760999999</v>
      </c>
      <c r="M55" s="68">
        <v>1.5914769725</v>
      </c>
      <c r="N55" s="68">
        <v>1.4449840446</v>
      </c>
      <c r="O55" s="68">
        <v>1.2438331815000001</v>
      </c>
      <c r="P55" s="68">
        <v>1.1466448834</v>
      </c>
      <c r="Q55" s="68">
        <v>1.0955919119999999</v>
      </c>
      <c r="R55" s="68">
        <v>1.1792085220999999</v>
      </c>
      <c r="S55" s="68">
        <v>1.1531471217</v>
      </c>
      <c r="T55" s="68">
        <v>1.1064309221999999</v>
      </c>
      <c r="U55" s="68">
        <v>0.99182203704000005</v>
      </c>
      <c r="V55" s="68">
        <v>0.93958671278000006</v>
      </c>
      <c r="W55" s="68">
        <v>0.90216127621999997</v>
      </c>
      <c r="X55" s="68">
        <v>0.88844691912999996</v>
      </c>
      <c r="Y55" s="68">
        <v>0.87368811702000004</v>
      </c>
      <c r="Z55" s="68">
        <v>0.86686945520000003</v>
      </c>
      <c r="AA55" s="68">
        <v>0.86888206854000005</v>
      </c>
      <c r="AB55" s="68">
        <v>0.87727350027999995</v>
      </c>
      <c r="AC55" s="68">
        <v>0.89290695240999995</v>
      </c>
      <c r="AD55" s="68">
        <v>0.92776842266000004</v>
      </c>
      <c r="AE55" s="68">
        <v>0.94862216263999999</v>
      </c>
      <c r="AF55" s="68">
        <v>0.96760001723</v>
      </c>
      <c r="AG55" s="68">
        <v>0.91153223555999996</v>
      </c>
      <c r="AH55" s="68">
        <v>0.98174132449999996</v>
      </c>
      <c r="AI55" s="68">
        <v>1.1049077452</v>
      </c>
      <c r="AJ55" s="68">
        <v>1.3478054023999999</v>
      </c>
      <c r="AK55" s="68">
        <v>1.5270764102000001</v>
      </c>
      <c r="AL55" s="68">
        <v>1.7094643624000001</v>
      </c>
      <c r="AM55" s="68">
        <v>2.0365951912</v>
      </c>
      <c r="AN55" s="68">
        <v>2.1192334658999998</v>
      </c>
      <c r="AO55" s="68">
        <v>2.0987032562999999</v>
      </c>
      <c r="AP55" s="68">
        <v>1.7559526211000001</v>
      </c>
      <c r="AQ55" s="68">
        <v>1.6958591002000001</v>
      </c>
      <c r="AR55" s="68">
        <v>1.6978100872999999</v>
      </c>
      <c r="AS55" s="68">
        <v>1.8625613391</v>
      </c>
      <c r="AT55" s="68">
        <v>1.9121046905000001</v>
      </c>
      <c r="AU55" s="68">
        <v>1.9475692499999999</v>
      </c>
      <c r="AV55" s="68">
        <v>1.9598761569000001</v>
      </c>
      <c r="AW55" s="68">
        <v>1.974180193</v>
      </c>
      <c r="AX55" s="68">
        <v>1.9813908716999999</v>
      </c>
      <c r="AY55" s="68">
        <v>1.9033942839</v>
      </c>
      <c r="AZ55" s="68">
        <v>1.9551711431000001</v>
      </c>
      <c r="BA55" s="68">
        <v>2.0582536596000001</v>
      </c>
      <c r="BB55" s="68">
        <v>2.3685804895999998</v>
      </c>
      <c r="BC55" s="68">
        <v>2.4569252015999998</v>
      </c>
      <c r="BD55" s="68">
        <v>2.4795778435</v>
      </c>
      <c r="BE55" s="68">
        <v>2.4130574213</v>
      </c>
      <c r="BF55" s="68">
        <v>2.3231168347</v>
      </c>
      <c r="BG55" s="68">
        <v>2.1862320775000001</v>
      </c>
      <c r="BH55" s="68">
        <v>2.1524285021999998</v>
      </c>
      <c r="BI55" s="68">
        <v>2.1326373310000002</v>
      </c>
      <c r="BJ55" s="329">
        <v>2.14716</v>
      </c>
      <c r="BK55" s="329">
        <v>2.3025259999999999</v>
      </c>
      <c r="BL55" s="329">
        <v>2.3050980000000001</v>
      </c>
      <c r="BM55" s="329">
        <v>2.2619989999999999</v>
      </c>
      <c r="BN55" s="329">
        <v>2.0522849999999999</v>
      </c>
      <c r="BO55" s="329">
        <v>2.0099930000000001</v>
      </c>
      <c r="BP55" s="329">
        <v>2.0131199999999998</v>
      </c>
      <c r="BQ55" s="329">
        <v>2.0668069999999998</v>
      </c>
      <c r="BR55" s="329">
        <v>2.1561379999999999</v>
      </c>
      <c r="BS55" s="329">
        <v>2.2864710000000001</v>
      </c>
      <c r="BT55" s="329">
        <v>2.279938</v>
      </c>
      <c r="BU55" s="329">
        <v>2.3019509999999999</v>
      </c>
      <c r="BV55" s="329">
        <v>2.304252</v>
      </c>
    </row>
    <row r="56" spans="1:74" ht="11.1" customHeight="1" x14ac:dyDescent="0.2">
      <c r="A56" s="16"/>
      <c r="B56" s="25"/>
      <c r="C56" s="220"/>
      <c r="D56" s="220"/>
      <c r="E56" s="220"/>
      <c r="F56" s="220"/>
      <c r="G56" s="220"/>
      <c r="H56" s="220"/>
      <c r="I56" s="220"/>
      <c r="J56" s="220"/>
      <c r="K56" s="220"/>
      <c r="L56" s="220"/>
      <c r="M56" s="220"/>
      <c r="N56" s="220"/>
      <c r="O56" s="220"/>
      <c r="P56" s="220"/>
      <c r="Q56" s="220"/>
      <c r="R56" s="220"/>
      <c r="S56" s="220"/>
      <c r="T56" s="220"/>
      <c r="U56" s="220"/>
      <c r="V56" s="220"/>
      <c r="W56" s="220"/>
      <c r="X56" s="220"/>
      <c r="Y56" s="220"/>
      <c r="Z56" s="220"/>
      <c r="AA56" s="220"/>
      <c r="AB56" s="220"/>
      <c r="AC56" s="220"/>
      <c r="AD56" s="220"/>
      <c r="AE56" s="220"/>
      <c r="AF56" s="220"/>
      <c r="AG56" s="220"/>
      <c r="AH56" s="220"/>
      <c r="AI56" s="220"/>
      <c r="AJ56" s="220"/>
      <c r="AK56" s="220"/>
      <c r="AL56" s="220"/>
      <c r="AM56" s="220"/>
      <c r="AN56" s="220"/>
      <c r="AO56" s="220"/>
      <c r="AP56" s="220"/>
      <c r="AQ56" s="220"/>
      <c r="AR56" s="220"/>
      <c r="AS56" s="220"/>
      <c r="AT56" s="220"/>
      <c r="AU56" s="220"/>
      <c r="AV56" s="220"/>
      <c r="AW56" s="220"/>
      <c r="AX56" s="220"/>
      <c r="AY56" s="220"/>
      <c r="AZ56" s="220"/>
      <c r="BA56" s="220"/>
      <c r="BB56" s="220"/>
      <c r="BC56" s="220"/>
      <c r="BD56" s="220"/>
      <c r="BE56" s="220"/>
      <c r="BF56" s="220"/>
      <c r="BG56" s="220"/>
      <c r="BH56" s="220"/>
      <c r="BI56" s="220"/>
      <c r="BJ56" s="334"/>
      <c r="BK56" s="334"/>
      <c r="BL56" s="334"/>
      <c r="BM56" s="334"/>
      <c r="BN56" s="334"/>
      <c r="BO56" s="334"/>
      <c r="BP56" s="334"/>
      <c r="BQ56" s="334"/>
      <c r="BR56" s="334"/>
      <c r="BS56" s="334"/>
      <c r="BT56" s="334"/>
      <c r="BU56" s="334"/>
      <c r="BV56" s="334"/>
    </row>
    <row r="57" spans="1:74" ht="11.1" customHeight="1" x14ac:dyDescent="0.2">
      <c r="A57" s="35"/>
      <c r="B57" s="36" t="s">
        <v>697</v>
      </c>
      <c r="C57" s="219"/>
      <c r="D57" s="219"/>
      <c r="E57" s="219"/>
      <c r="F57" s="219"/>
      <c r="G57" s="219"/>
      <c r="H57" s="219"/>
      <c r="I57" s="219"/>
      <c r="J57" s="219"/>
      <c r="K57" s="219"/>
      <c r="L57" s="219"/>
      <c r="M57" s="219"/>
      <c r="N57" s="219"/>
      <c r="O57" s="219"/>
      <c r="P57" s="219"/>
      <c r="Q57" s="219"/>
      <c r="R57" s="219"/>
      <c r="S57" s="219"/>
      <c r="T57" s="219"/>
      <c r="U57" s="219"/>
      <c r="V57" s="219"/>
      <c r="W57" s="219"/>
      <c r="X57" s="219"/>
      <c r="Y57" s="219"/>
      <c r="Z57" s="219"/>
      <c r="AA57" s="219"/>
      <c r="AB57" s="219"/>
      <c r="AC57" s="219"/>
      <c r="AD57" s="219"/>
      <c r="AE57" s="219"/>
      <c r="AF57" s="219"/>
      <c r="AG57" s="219"/>
      <c r="AH57" s="219"/>
      <c r="AI57" s="219"/>
      <c r="AJ57" s="219"/>
      <c r="AK57" s="219"/>
      <c r="AL57" s="219"/>
      <c r="AM57" s="219"/>
      <c r="AN57" s="219"/>
      <c r="AO57" s="219"/>
      <c r="AP57" s="219"/>
      <c r="AQ57" s="219"/>
      <c r="AR57" s="219"/>
      <c r="AS57" s="219"/>
      <c r="AT57" s="219"/>
      <c r="AU57" s="219"/>
      <c r="AV57" s="219"/>
      <c r="AW57" s="219"/>
      <c r="AX57" s="219"/>
      <c r="AY57" s="219"/>
      <c r="AZ57" s="219"/>
      <c r="BA57" s="219"/>
      <c r="BB57" s="219"/>
      <c r="BC57" s="219"/>
      <c r="BD57" s="219"/>
      <c r="BE57" s="219"/>
      <c r="BF57" s="219"/>
      <c r="BG57" s="219"/>
      <c r="BH57" s="219"/>
      <c r="BI57" s="219"/>
      <c r="BJ57" s="332"/>
      <c r="BK57" s="332"/>
      <c r="BL57" s="332"/>
      <c r="BM57" s="332"/>
      <c r="BN57" s="332"/>
      <c r="BO57" s="332"/>
      <c r="BP57" s="332"/>
      <c r="BQ57" s="332"/>
      <c r="BR57" s="332"/>
      <c r="BS57" s="332"/>
      <c r="BT57" s="332"/>
      <c r="BU57" s="332"/>
      <c r="BV57" s="332"/>
    </row>
    <row r="58" spans="1:74" ht="11.1" customHeight="1" x14ac:dyDescent="0.2">
      <c r="A58" s="37" t="s">
        <v>698</v>
      </c>
      <c r="B58" s="38" t="s">
        <v>1364</v>
      </c>
      <c r="C58" s="240">
        <v>12532</v>
      </c>
      <c r="D58" s="240">
        <v>12618</v>
      </c>
      <c r="E58" s="240">
        <v>12693.3</v>
      </c>
      <c r="F58" s="240">
        <v>12725.5</v>
      </c>
      <c r="G58" s="240">
        <v>12760.6</v>
      </c>
      <c r="H58" s="240">
        <v>12811.7</v>
      </c>
      <c r="I58" s="240">
        <v>12854.8</v>
      </c>
      <c r="J58" s="240">
        <v>12915.5</v>
      </c>
      <c r="K58" s="240">
        <v>12950.4</v>
      </c>
      <c r="L58" s="240">
        <v>13001.2</v>
      </c>
      <c r="M58" s="240">
        <v>13055.5</v>
      </c>
      <c r="N58" s="240">
        <v>13138.9</v>
      </c>
      <c r="O58" s="240">
        <v>13205.4</v>
      </c>
      <c r="P58" s="240">
        <v>13251.2</v>
      </c>
      <c r="Q58" s="240">
        <v>13223.3</v>
      </c>
      <c r="R58" s="240">
        <v>13286.9</v>
      </c>
      <c r="S58" s="240">
        <v>13331.7</v>
      </c>
      <c r="T58" s="240">
        <v>13364.8</v>
      </c>
      <c r="U58" s="240">
        <v>13404.2</v>
      </c>
      <c r="V58" s="240">
        <v>13446.6</v>
      </c>
      <c r="W58" s="240">
        <v>13470.3</v>
      </c>
      <c r="X58" s="240">
        <v>13475.7</v>
      </c>
      <c r="Y58" s="240">
        <v>13447.7</v>
      </c>
      <c r="Z58" s="240">
        <v>13490.7</v>
      </c>
      <c r="AA58" s="240">
        <v>13546.5</v>
      </c>
      <c r="AB58" s="240">
        <v>13561.7</v>
      </c>
      <c r="AC58" s="240">
        <v>13578.5</v>
      </c>
      <c r="AD58" s="240">
        <v>13551.9</v>
      </c>
      <c r="AE58" s="240">
        <v>13538.2</v>
      </c>
      <c r="AF58" s="240">
        <v>13534.4</v>
      </c>
      <c r="AG58" s="240">
        <v>13571.6</v>
      </c>
      <c r="AH58" s="240">
        <v>13583.4</v>
      </c>
      <c r="AI58" s="240">
        <v>13623.7</v>
      </c>
      <c r="AJ58" s="240">
        <v>13654.5</v>
      </c>
      <c r="AK58" s="240">
        <v>13688.5</v>
      </c>
      <c r="AL58" s="240">
        <v>13713.1</v>
      </c>
      <c r="AM58" s="240">
        <v>13772.9</v>
      </c>
      <c r="AN58" s="240">
        <v>13832.9</v>
      </c>
      <c r="AO58" s="240">
        <v>13900.3</v>
      </c>
      <c r="AP58" s="240">
        <v>13875.3</v>
      </c>
      <c r="AQ58" s="240">
        <v>13932.5</v>
      </c>
      <c r="AR58" s="240">
        <v>13921.6</v>
      </c>
      <c r="AS58" s="240">
        <v>13961.7</v>
      </c>
      <c r="AT58" s="240">
        <v>13987.9</v>
      </c>
      <c r="AU58" s="240">
        <v>14009.2</v>
      </c>
      <c r="AV58" s="240">
        <v>14046.8</v>
      </c>
      <c r="AW58" s="240">
        <v>14060.8</v>
      </c>
      <c r="AX58" s="240">
        <v>14090.2</v>
      </c>
      <c r="AY58" s="240">
        <v>14185.7</v>
      </c>
      <c r="AZ58" s="240">
        <v>14212.5</v>
      </c>
      <c r="BA58" s="240">
        <v>14261.3</v>
      </c>
      <c r="BB58" s="240">
        <v>14275.3</v>
      </c>
      <c r="BC58" s="240">
        <v>14300.8</v>
      </c>
      <c r="BD58" s="240">
        <v>14343.8</v>
      </c>
      <c r="BE58" s="240">
        <v>14366.5</v>
      </c>
      <c r="BF58" s="240">
        <v>14402.4</v>
      </c>
      <c r="BG58" s="240">
        <v>14411.9</v>
      </c>
      <c r="BH58" s="240">
        <v>14436.381778000001</v>
      </c>
      <c r="BI58" s="240">
        <v>14459.457111</v>
      </c>
      <c r="BJ58" s="333">
        <v>14483.54</v>
      </c>
      <c r="BK58" s="333">
        <v>14505.29</v>
      </c>
      <c r="BL58" s="333">
        <v>14533.91</v>
      </c>
      <c r="BM58" s="333">
        <v>14566.05</v>
      </c>
      <c r="BN58" s="333">
        <v>14607.66</v>
      </c>
      <c r="BO58" s="333">
        <v>14642.37</v>
      </c>
      <c r="BP58" s="333">
        <v>14676.14</v>
      </c>
      <c r="BQ58" s="333">
        <v>14706.73</v>
      </c>
      <c r="BR58" s="333">
        <v>14740.29</v>
      </c>
      <c r="BS58" s="333">
        <v>14774.58</v>
      </c>
      <c r="BT58" s="333">
        <v>14809.48</v>
      </c>
      <c r="BU58" s="333">
        <v>14845.34</v>
      </c>
      <c r="BV58" s="333">
        <v>14882.05</v>
      </c>
    </row>
    <row r="59" spans="1:74" ht="11.1" customHeight="1" x14ac:dyDescent="0.2">
      <c r="A59" s="37" t="s">
        <v>30</v>
      </c>
      <c r="B59" s="39" t="s">
        <v>12</v>
      </c>
      <c r="C59" s="68">
        <v>2.1619330225</v>
      </c>
      <c r="D59" s="68">
        <v>3.3821649789000001</v>
      </c>
      <c r="E59" s="68">
        <v>3.8400183247999999</v>
      </c>
      <c r="F59" s="68">
        <v>3.6962491545999998</v>
      </c>
      <c r="G59" s="68">
        <v>3.3899953006999999</v>
      </c>
      <c r="H59" s="68">
        <v>3.6964791581999998</v>
      </c>
      <c r="I59" s="68">
        <v>4.1591378682000002</v>
      </c>
      <c r="J59" s="68">
        <v>4.4208364661999999</v>
      </c>
      <c r="K59" s="68">
        <v>4.2814465282</v>
      </c>
      <c r="L59" s="68">
        <v>4.9668981107999999</v>
      </c>
      <c r="M59" s="68">
        <v>5.0719097326</v>
      </c>
      <c r="N59" s="68">
        <v>5.4122574072000003</v>
      </c>
      <c r="O59" s="68">
        <v>5.3734439833999996</v>
      </c>
      <c r="P59" s="68">
        <v>5.0182279284</v>
      </c>
      <c r="Q59" s="68">
        <v>4.175431133</v>
      </c>
      <c r="R59" s="68">
        <v>4.4116144749000004</v>
      </c>
      <c r="S59" s="68">
        <v>4.4754948826999996</v>
      </c>
      <c r="T59" s="68">
        <v>4.3171476072999999</v>
      </c>
      <c r="U59" s="68">
        <v>4.2738899088000002</v>
      </c>
      <c r="V59" s="68">
        <v>4.1121133521999997</v>
      </c>
      <c r="W59" s="68">
        <v>4.0145478132000001</v>
      </c>
      <c r="X59" s="68">
        <v>3.6496631079999999</v>
      </c>
      <c r="Y59" s="68">
        <v>3.0040978898000001</v>
      </c>
      <c r="Z59" s="68">
        <v>2.6775453044000002</v>
      </c>
      <c r="AA59" s="68">
        <v>2.5830342132999999</v>
      </c>
      <c r="AB59" s="68">
        <v>2.3431840135000002</v>
      </c>
      <c r="AC59" s="68">
        <v>2.6861675980999999</v>
      </c>
      <c r="AD59" s="68">
        <v>1.994445657</v>
      </c>
      <c r="AE59" s="68">
        <v>1.5489397451</v>
      </c>
      <c r="AF59" s="68">
        <v>1.2690051479</v>
      </c>
      <c r="AG59" s="68">
        <v>1.2488622969000001</v>
      </c>
      <c r="AH59" s="68">
        <v>1.0173575476000001</v>
      </c>
      <c r="AI59" s="68">
        <v>1.1388016598999999</v>
      </c>
      <c r="AJ59" s="68">
        <v>1.3268327434</v>
      </c>
      <c r="AK59" s="68">
        <v>1.7906407787</v>
      </c>
      <c r="AL59" s="68">
        <v>1.6485430703999999</v>
      </c>
      <c r="AM59" s="68">
        <v>1.6712804045</v>
      </c>
      <c r="AN59" s="68">
        <v>1.9997492939999999</v>
      </c>
      <c r="AO59" s="68">
        <v>2.3699230401000002</v>
      </c>
      <c r="AP59" s="68">
        <v>2.3863812454</v>
      </c>
      <c r="AQ59" s="68">
        <v>2.912499446</v>
      </c>
      <c r="AR59" s="68">
        <v>2.8608582574999999</v>
      </c>
      <c r="AS59" s="68">
        <v>2.8743847445999999</v>
      </c>
      <c r="AT59" s="68">
        <v>2.977899495</v>
      </c>
      <c r="AU59" s="68">
        <v>2.8296277810000001</v>
      </c>
      <c r="AV59" s="68">
        <v>2.8730455160999999</v>
      </c>
      <c r="AW59" s="68">
        <v>2.7198012931000002</v>
      </c>
      <c r="AX59" s="68">
        <v>2.7499252539999999</v>
      </c>
      <c r="AY59" s="68">
        <v>2.9971901341999998</v>
      </c>
      <c r="AZ59" s="68">
        <v>2.7441823478999998</v>
      </c>
      <c r="BA59" s="68">
        <v>2.5970662504000002</v>
      </c>
      <c r="BB59" s="68">
        <v>2.8828205516000001</v>
      </c>
      <c r="BC59" s="68">
        <v>2.6434595371</v>
      </c>
      <c r="BD59" s="68">
        <v>3.0326973911000001</v>
      </c>
      <c r="BE59" s="68">
        <v>2.8993603930999998</v>
      </c>
      <c r="BF59" s="68">
        <v>2.9632754022999999</v>
      </c>
      <c r="BG59" s="68">
        <v>2.8745395882999998</v>
      </c>
      <c r="BH59" s="68">
        <v>2.7734557179000001</v>
      </c>
      <c r="BI59" s="68">
        <v>2.8352377611000001</v>
      </c>
      <c r="BJ59" s="329">
        <v>2.7916080000000001</v>
      </c>
      <c r="BK59" s="329">
        <v>2.2529309999999998</v>
      </c>
      <c r="BL59" s="329">
        <v>2.2614649999999998</v>
      </c>
      <c r="BM59" s="329">
        <v>2.1368830000000001</v>
      </c>
      <c r="BN59" s="329">
        <v>2.3281830000000001</v>
      </c>
      <c r="BO59" s="329">
        <v>2.3884569999999998</v>
      </c>
      <c r="BP59" s="329">
        <v>2.316948</v>
      </c>
      <c r="BQ59" s="329">
        <v>2.368204</v>
      </c>
      <c r="BR59" s="329">
        <v>2.3460619999999999</v>
      </c>
      <c r="BS59" s="329">
        <v>2.5165639999999998</v>
      </c>
      <c r="BT59" s="329">
        <v>2.5843989999999999</v>
      </c>
      <c r="BU59" s="329">
        <v>2.6687530000000002</v>
      </c>
      <c r="BV59" s="329">
        <v>2.7514609999999999</v>
      </c>
    </row>
    <row r="60" spans="1:74" ht="11.1" customHeight="1" x14ac:dyDescent="0.2">
      <c r="A60" s="26"/>
      <c r="B60" s="34"/>
      <c r="C60" s="217"/>
      <c r="D60" s="217"/>
      <c r="E60" s="217"/>
      <c r="F60" s="217"/>
      <c r="G60" s="217"/>
      <c r="H60" s="217"/>
      <c r="I60" s="217"/>
      <c r="J60" s="217"/>
      <c r="K60" s="217"/>
      <c r="L60" s="217"/>
      <c r="M60" s="217"/>
      <c r="N60" s="217"/>
      <c r="O60" s="217"/>
      <c r="P60" s="217"/>
      <c r="Q60" s="217"/>
      <c r="R60" s="217"/>
      <c r="S60" s="217"/>
      <c r="T60" s="217"/>
      <c r="U60" s="217"/>
      <c r="V60" s="217"/>
      <c r="W60" s="217"/>
      <c r="X60" s="217"/>
      <c r="Y60" s="217"/>
      <c r="Z60" s="217"/>
      <c r="AA60" s="217"/>
      <c r="AB60" s="217"/>
      <c r="AC60" s="217"/>
      <c r="AD60" s="217"/>
      <c r="AE60" s="217"/>
      <c r="AF60" s="217"/>
      <c r="AG60" s="217"/>
      <c r="AH60" s="217"/>
      <c r="AI60" s="217"/>
      <c r="AJ60" s="217"/>
      <c r="AK60" s="217"/>
      <c r="AL60" s="217"/>
      <c r="AM60" s="217"/>
      <c r="AN60" s="217"/>
      <c r="AO60" s="217"/>
      <c r="AP60" s="217"/>
      <c r="AQ60" s="217"/>
      <c r="AR60" s="217"/>
      <c r="AS60" s="217"/>
      <c r="AT60" s="217"/>
      <c r="AU60" s="217"/>
      <c r="AV60" s="217"/>
      <c r="AW60" s="217"/>
      <c r="AX60" s="217"/>
      <c r="AY60" s="217"/>
      <c r="AZ60" s="217"/>
      <c r="BA60" s="217"/>
      <c r="BB60" s="217"/>
      <c r="BC60" s="217"/>
      <c r="BD60" s="217"/>
      <c r="BE60" s="217"/>
      <c r="BF60" s="217"/>
      <c r="BG60" s="217"/>
      <c r="BH60" s="217"/>
      <c r="BI60" s="217"/>
      <c r="BJ60" s="328"/>
      <c r="BK60" s="328"/>
      <c r="BL60" s="328"/>
      <c r="BM60" s="328"/>
      <c r="BN60" s="328"/>
      <c r="BO60" s="328"/>
      <c r="BP60" s="328"/>
      <c r="BQ60" s="328"/>
      <c r="BR60" s="328"/>
      <c r="BS60" s="328"/>
      <c r="BT60" s="328"/>
      <c r="BU60" s="328"/>
      <c r="BV60" s="328"/>
    </row>
    <row r="61" spans="1:74" ht="11.1" customHeight="1" x14ac:dyDescent="0.2">
      <c r="A61" s="35"/>
      <c r="B61" s="36" t="s">
        <v>988</v>
      </c>
      <c r="C61" s="217"/>
      <c r="D61" s="217"/>
      <c r="E61" s="217"/>
      <c r="F61" s="217"/>
      <c r="G61" s="217"/>
      <c r="H61" s="217"/>
      <c r="I61" s="217"/>
      <c r="J61" s="217"/>
      <c r="K61" s="217"/>
      <c r="L61" s="217"/>
      <c r="M61" s="217"/>
      <c r="N61" s="217"/>
      <c r="O61" s="217"/>
      <c r="P61" s="217"/>
      <c r="Q61" s="217"/>
      <c r="R61" s="217"/>
      <c r="S61" s="217"/>
      <c r="T61" s="217"/>
      <c r="U61" s="217"/>
      <c r="V61" s="217"/>
      <c r="W61" s="217"/>
      <c r="X61" s="217"/>
      <c r="Y61" s="217"/>
      <c r="Z61" s="217"/>
      <c r="AA61" s="217"/>
      <c r="AB61" s="217"/>
      <c r="AC61" s="217"/>
      <c r="AD61" s="217"/>
      <c r="AE61" s="217"/>
      <c r="AF61" s="217"/>
      <c r="AG61" s="217"/>
      <c r="AH61" s="217"/>
      <c r="AI61" s="217"/>
      <c r="AJ61" s="217"/>
      <c r="AK61" s="217"/>
      <c r="AL61" s="217"/>
      <c r="AM61" s="217"/>
      <c r="AN61" s="217"/>
      <c r="AO61" s="217"/>
      <c r="AP61" s="217"/>
      <c r="AQ61" s="217"/>
      <c r="AR61" s="217"/>
      <c r="AS61" s="217"/>
      <c r="AT61" s="217"/>
      <c r="AU61" s="217"/>
      <c r="AV61" s="217"/>
      <c r="AW61" s="217"/>
      <c r="AX61" s="217"/>
      <c r="AY61" s="217"/>
      <c r="AZ61" s="217"/>
      <c r="BA61" s="217"/>
      <c r="BB61" s="217"/>
      <c r="BC61" s="217"/>
      <c r="BD61" s="217"/>
      <c r="BE61" s="217"/>
      <c r="BF61" s="217"/>
      <c r="BG61" s="217"/>
      <c r="BH61" s="217"/>
      <c r="BI61" s="217"/>
      <c r="BJ61" s="328"/>
      <c r="BK61" s="328"/>
      <c r="BL61" s="328"/>
      <c r="BM61" s="328"/>
      <c r="BN61" s="328"/>
      <c r="BO61" s="328"/>
      <c r="BP61" s="328"/>
      <c r="BQ61" s="328"/>
      <c r="BR61" s="328"/>
      <c r="BS61" s="328"/>
      <c r="BT61" s="328"/>
      <c r="BU61" s="328"/>
      <c r="BV61" s="328"/>
    </row>
    <row r="62" spans="1:74" ht="11.1" customHeight="1" x14ac:dyDescent="0.2">
      <c r="A62" s="37" t="s">
        <v>699</v>
      </c>
      <c r="B62" s="40" t="s">
        <v>1340</v>
      </c>
      <c r="C62" s="68">
        <v>100.20059999999999</v>
      </c>
      <c r="D62" s="68">
        <v>101.3034</v>
      </c>
      <c r="E62" s="68">
        <v>102.1737</v>
      </c>
      <c r="F62" s="68">
        <v>102.0449</v>
      </c>
      <c r="G62" s="68">
        <v>102.2912</v>
      </c>
      <c r="H62" s="68">
        <v>102.6511</v>
      </c>
      <c r="I62" s="68">
        <v>103.03830000000001</v>
      </c>
      <c r="J62" s="68">
        <v>102.599</v>
      </c>
      <c r="K62" s="68">
        <v>102.61660000000001</v>
      </c>
      <c r="L62" s="68">
        <v>102.53019999999999</v>
      </c>
      <c r="M62" s="68">
        <v>103.42489999999999</v>
      </c>
      <c r="N62" s="68">
        <v>103.1216</v>
      </c>
      <c r="O62" s="68">
        <v>102.563</v>
      </c>
      <c r="P62" s="68">
        <v>101.9932</v>
      </c>
      <c r="Q62" s="68">
        <v>102.25749999999999</v>
      </c>
      <c r="R62" s="68">
        <v>102.1754</v>
      </c>
      <c r="S62" s="68">
        <v>102.0433</v>
      </c>
      <c r="T62" s="68">
        <v>101.65389999999999</v>
      </c>
      <c r="U62" s="68">
        <v>102.26819999999999</v>
      </c>
      <c r="V62" s="68">
        <v>102.0202</v>
      </c>
      <c r="W62" s="68">
        <v>101.6251</v>
      </c>
      <c r="X62" s="68">
        <v>101.5789</v>
      </c>
      <c r="Y62" s="68">
        <v>101.3394</v>
      </c>
      <c r="Z62" s="68">
        <v>101.1156</v>
      </c>
      <c r="AA62" s="68">
        <v>101.69159999999999</v>
      </c>
      <c r="AB62" s="68">
        <v>101.3068</v>
      </c>
      <c r="AC62" s="68">
        <v>101.0894</v>
      </c>
      <c r="AD62" s="68">
        <v>100.736</v>
      </c>
      <c r="AE62" s="68">
        <v>100.61320000000001</v>
      </c>
      <c r="AF62" s="68">
        <v>100.91240000000001</v>
      </c>
      <c r="AG62" s="68">
        <v>101.0765</v>
      </c>
      <c r="AH62" s="68">
        <v>100.75539999999999</v>
      </c>
      <c r="AI62" s="68">
        <v>101.044</v>
      </c>
      <c r="AJ62" s="68">
        <v>101.2745</v>
      </c>
      <c r="AK62" s="68">
        <v>101.33669999999999</v>
      </c>
      <c r="AL62" s="68">
        <v>101.69589999999999</v>
      </c>
      <c r="AM62" s="68">
        <v>102.0354</v>
      </c>
      <c r="AN62" s="68">
        <v>102.1644</v>
      </c>
      <c r="AO62" s="68">
        <v>101.7367</v>
      </c>
      <c r="AP62" s="68">
        <v>102.92789999999999</v>
      </c>
      <c r="AQ62" s="68">
        <v>102.5104</v>
      </c>
      <c r="AR62" s="68">
        <v>102.6619</v>
      </c>
      <c r="AS62" s="68">
        <v>102.42140000000001</v>
      </c>
      <c r="AT62" s="68">
        <v>102.1998</v>
      </c>
      <c r="AU62" s="68">
        <v>102.0254</v>
      </c>
      <c r="AV62" s="68">
        <v>103.3783</v>
      </c>
      <c r="AW62" s="68">
        <v>103.70569999999999</v>
      </c>
      <c r="AX62" s="68">
        <v>103.7131</v>
      </c>
      <c r="AY62" s="68">
        <v>103.164</v>
      </c>
      <c r="AZ62" s="68">
        <v>104.66240000000001</v>
      </c>
      <c r="BA62" s="68">
        <v>104.53189999999999</v>
      </c>
      <c r="BB62" s="68">
        <v>105.1519</v>
      </c>
      <c r="BC62" s="68">
        <v>104.1885</v>
      </c>
      <c r="BD62" s="68">
        <v>105.0504</v>
      </c>
      <c r="BE62" s="68">
        <v>105.45189999999999</v>
      </c>
      <c r="BF62" s="68">
        <v>105.91419999999999</v>
      </c>
      <c r="BG62" s="68">
        <v>106.1815</v>
      </c>
      <c r="BH62" s="68">
        <v>106.5234</v>
      </c>
      <c r="BI62" s="68">
        <v>106.64435555999999</v>
      </c>
      <c r="BJ62" s="329">
        <v>106.89319999999999</v>
      </c>
      <c r="BK62" s="329">
        <v>107.1095</v>
      </c>
      <c r="BL62" s="329">
        <v>107.3617</v>
      </c>
      <c r="BM62" s="329">
        <v>107.625</v>
      </c>
      <c r="BN62" s="329">
        <v>107.91500000000001</v>
      </c>
      <c r="BO62" s="329">
        <v>108.18859999999999</v>
      </c>
      <c r="BP62" s="329">
        <v>108.4615</v>
      </c>
      <c r="BQ62" s="329">
        <v>108.7563</v>
      </c>
      <c r="BR62" s="329">
        <v>109.0107</v>
      </c>
      <c r="BS62" s="329">
        <v>109.2474</v>
      </c>
      <c r="BT62" s="329">
        <v>109.4738</v>
      </c>
      <c r="BU62" s="329">
        <v>109.6696</v>
      </c>
      <c r="BV62" s="329">
        <v>109.84220000000001</v>
      </c>
    </row>
    <row r="63" spans="1:74" ht="11.1" customHeight="1" x14ac:dyDescent="0.2">
      <c r="A63" s="37" t="s">
        <v>31</v>
      </c>
      <c r="B63" s="39" t="s">
        <v>12</v>
      </c>
      <c r="C63" s="68">
        <v>-0.52941462606</v>
      </c>
      <c r="D63" s="68">
        <v>1.1353326376999999E-2</v>
      </c>
      <c r="E63" s="68">
        <v>0.97362842616</v>
      </c>
      <c r="F63" s="68">
        <v>1.243456796</v>
      </c>
      <c r="G63" s="68">
        <v>1.2350150875999999</v>
      </c>
      <c r="H63" s="68">
        <v>1.3242588306</v>
      </c>
      <c r="I63" s="68">
        <v>2.8057533858000001</v>
      </c>
      <c r="J63" s="68">
        <v>1.403353064</v>
      </c>
      <c r="K63" s="68">
        <v>1.3318139311999999</v>
      </c>
      <c r="L63" s="68">
        <v>1.1224740389000001</v>
      </c>
      <c r="M63" s="68">
        <v>2.0044875113999998</v>
      </c>
      <c r="N63" s="68">
        <v>1.6813848648</v>
      </c>
      <c r="O63" s="68">
        <v>2.357670513</v>
      </c>
      <c r="P63" s="68">
        <v>0.68092482582000002</v>
      </c>
      <c r="Q63" s="68">
        <v>8.2017192291000005E-2</v>
      </c>
      <c r="R63" s="68">
        <v>0.12788488205000001</v>
      </c>
      <c r="S63" s="68">
        <v>-0.24234733780000001</v>
      </c>
      <c r="T63" s="68">
        <v>-0.97144599521999997</v>
      </c>
      <c r="U63" s="68">
        <v>-0.74739198919000005</v>
      </c>
      <c r="V63" s="68">
        <v>-0.56413805203</v>
      </c>
      <c r="W63" s="68">
        <v>-0.96621794135000005</v>
      </c>
      <c r="X63" s="68">
        <v>-0.92782419229000002</v>
      </c>
      <c r="Y63" s="68">
        <v>-2.0164389812999999</v>
      </c>
      <c r="Z63" s="68">
        <v>-1.9452762563999999</v>
      </c>
      <c r="AA63" s="68">
        <v>-0.84962413345999999</v>
      </c>
      <c r="AB63" s="68">
        <v>-0.67298604221000002</v>
      </c>
      <c r="AC63" s="68">
        <v>-1.1423122997999999</v>
      </c>
      <c r="AD63" s="68">
        <v>-1.4087539661999999</v>
      </c>
      <c r="AE63" s="68">
        <v>-1.4014638883999999</v>
      </c>
      <c r="AF63" s="68">
        <v>-0.72943586030999996</v>
      </c>
      <c r="AG63" s="68">
        <v>-1.1652693604</v>
      </c>
      <c r="AH63" s="68">
        <v>-1.23975448</v>
      </c>
      <c r="AI63" s="68">
        <v>-0.57180755541999995</v>
      </c>
      <c r="AJ63" s="68">
        <v>-0.29966853352</v>
      </c>
      <c r="AK63" s="68">
        <v>-2.6643141759E-3</v>
      </c>
      <c r="AL63" s="68">
        <v>0.57389759838999999</v>
      </c>
      <c r="AM63" s="68">
        <v>0.33808102144000002</v>
      </c>
      <c r="AN63" s="68">
        <v>0.84653744862000002</v>
      </c>
      <c r="AO63" s="68">
        <v>0.64032430699999998</v>
      </c>
      <c r="AP63" s="68">
        <v>2.1758854828</v>
      </c>
      <c r="AQ63" s="68">
        <v>1.8856372722000001</v>
      </c>
      <c r="AR63" s="68">
        <v>1.7336818865000001</v>
      </c>
      <c r="AS63" s="68">
        <v>1.3305763455999999</v>
      </c>
      <c r="AT63" s="68">
        <v>1.4335708061000001</v>
      </c>
      <c r="AU63" s="68">
        <v>0.97126004512999997</v>
      </c>
      <c r="AV63" s="68">
        <v>2.0773244993</v>
      </c>
      <c r="AW63" s="68">
        <v>2.3377512786999999</v>
      </c>
      <c r="AX63" s="68">
        <v>1.9835607925000001</v>
      </c>
      <c r="AY63" s="68">
        <v>1.1060867110999999</v>
      </c>
      <c r="AZ63" s="68">
        <v>2.4450787162999998</v>
      </c>
      <c r="BA63" s="68">
        <v>2.7474844377999998</v>
      </c>
      <c r="BB63" s="68">
        <v>2.1607358159999999</v>
      </c>
      <c r="BC63" s="68">
        <v>1.6370046356000001</v>
      </c>
      <c r="BD63" s="68">
        <v>2.3265690582</v>
      </c>
      <c r="BE63" s="68">
        <v>2.9588543019000002</v>
      </c>
      <c r="BF63" s="68">
        <v>3.6344493825000002</v>
      </c>
      <c r="BG63" s="68">
        <v>4.0735934384999997</v>
      </c>
      <c r="BH63" s="68">
        <v>3.0423212608000001</v>
      </c>
      <c r="BI63" s="68">
        <v>2.8336490237</v>
      </c>
      <c r="BJ63" s="329">
        <v>3.0662690000000001</v>
      </c>
      <c r="BK63" s="329">
        <v>3.824468</v>
      </c>
      <c r="BL63" s="329">
        <v>2.579072</v>
      </c>
      <c r="BM63" s="329">
        <v>2.9590079999999999</v>
      </c>
      <c r="BN63" s="329">
        <v>2.6277650000000001</v>
      </c>
      <c r="BO63" s="329">
        <v>3.839334</v>
      </c>
      <c r="BP63" s="329">
        <v>3.2471190000000001</v>
      </c>
      <c r="BQ63" s="329">
        <v>3.1335299999999999</v>
      </c>
      <c r="BR63" s="329">
        <v>2.9235929999999999</v>
      </c>
      <c r="BS63" s="329">
        <v>2.8874460000000002</v>
      </c>
      <c r="BT63" s="329">
        <v>2.7697479999999999</v>
      </c>
      <c r="BU63" s="329">
        <v>2.8367979999999999</v>
      </c>
      <c r="BV63" s="329">
        <v>2.7588349999999999</v>
      </c>
    </row>
    <row r="64" spans="1:74" ht="11.1" customHeight="1" x14ac:dyDescent="0.2">
      <c r="A64" s="26"/>
      <c r="B64" s="29"/>
      <c r="C64" s="217"/>
      <c r="D64" s="217"/>
      <c r="E64" s="217"/>
      <c r="F64" s="217"/>
      <c r="G64" s="217"/>
      <c r="H64" s="217"/>
      <c r="I64" s="217"/>
      <c r="J64" s="217"/>
      <c r="K64" s="217"/>
      <c r="L64" s="217"/>
      <c r="M64" s="217"/>
      <c r="N64" s="217"/>
      <c r="O64" s="217"/>
      <c r="P64" s="217"/>
      <c r="Q64" s="217"/>
      <c r="R64" s="217"/>
      <c r="S64" s="217"/>
      <c r="T64" s="217"/>
      <c r="U64" s="217"/>
      <c r="V64" s="217"/>
      <c r="W64" s="217"/>
      <c r="X64" s="217"/>
      <c r="Y64" s="217"/>
      <c r="Z64" s="217"/>
      <c r="AA64" s="217"/>
      <c r="AB64" s="217"/>
      <c r="AC64" s="217"/>
      <c r="AD64" s="217"/>
      <c r="AE64" s="217"/>
      <c r="AF64" s="217"/>
      <c r="AG64" s="217"/>
      <c r="AH64" s="217"/>
      <c r="AI64" s="217"/>
      <c r="AJ64" s="217"/>
      <c r="AK64" s="217"/>
      <c r="AL64" s="217"/>
      <c r="AM64" s="217"/>
      <c r="AN64" s="217"/>
      <c r="AO64" s="217"/>
      <c r="AP64" s="217"/>
      <c r="AQ64" s="217"/>
      <c r="AR64" s="217"/>
      <c r="AS64" s="217"/>
      <c r="AT64" s="217"/>
      <c r="AU64" s="217"/>
      <c r="AV64" s="217"/>
      <c r="AW64" s="217"/>
      <c r="AX64" s="217"/>
      <c r="AY64" s="217"/>
      <c r="AZ64" s="217"/>
      <c r="BA64" s="217"/>
      <c r="BB64" s="217"/>
      <c r="BC64" s="217"/>
      <c r="BD64" s="217"/>
      <c r="BE64" s="217"/>
      <c r="BF64" s="217"/>
      <c r="BG64" s="217"/>
      <c r="BH64" s="217"/>
      <c r="BI64" s="217"/>
      <c r="BJ64" s="328"/>
      <c r="BK64" s="328"/>
      <c r="BL64" s="328"/>
      <c r="BM64" s="328"/>
      <c r="BN64" s="328"/>
      <c r="BO64" s="328"/>
      <c r="BP64" s="328"/>
      <c r="BQ64" s="328"/>
      <c r="BR64" s="328"/>
      <c r="BS64" s="328"/>
      <c r="BT64" s="328"/>
      <c r="BU64" s="328"/>
      <c r="BV64" s="328"/>
    </row>
    <row r="65" spans="1:74" ht="11.1" customHeight="1" x14ac:dyDescent="0.2">
      <c r="A65" s="19"/>
      <c r="B65" s="20" t="s">
        <v>989</v>
      </c>
      <c r="C65" s="217"/>
      <c r="D65" s="217"/>
      <c r="E65" s="217"/>
      <c r="F65" s="217"/>
      <c r="G65" s="217"/>
      <c r="H65" s="217"/>
      <c r="I65" s="217"/>
      <c r="J65" s="217"/>
      <c r="K65" s="217"/>
      <c r="L65" s="217"/>
      <c r="M65" s="217"/>
      <c r="N65" s="217"/>
      <c r="O65" s="217"/>
      <c r="P65" s="217"/>
      <c r="Q65" s="217"/>
      <c r="R65" s="217"/>
      <c r="S65" s="217"/>
      <c r="T65" s="217"/>
      <c r="U65" s="217"/>
      <c r="V65" s="217"/>
      <c r="W65" s="217"/>
      <c r="X65" s="217"/>
      <c r="Y65" s="217"/>
      <c r="Z65" s="217"/>
      <c r="AA65" s="217"/>
      <c r="AB65" s="217"/>
      <c r="AC65" s="217"/>
      <c r="AD65" s="217"/>
      <c r="AE65" s="217"/>
      <c r="AF65" s="217"/>
      <c r="AG65" s="217"/>
      <c r="AH65" s="217"/>
      <c r="AI65" s="217"/>
      <c r="AJ65" s="217"/>
      <c r="AK65" s="217"/>
      <c r="AL65" s="217"/>
      <c r="AM65" s="217"/>
      <c r="AN65" s="217"/>
      <c r="AO65" s="217"/>
      <c r="AP65" s="217"/>
      <c r="AQ65" s="217"/>
      <c r="AR65" s="217"/>
      <c r="AS65" s="217"/>
      <c r="AT65" s="217"/>
      <c r="AU65" s="217"/>
      <c r="AV65" s="217"/>
      <c r="AW65" s="217"/>
      <c r="AX65" s="217"/>
      <c r="AY65" s="217"/>
      <c r="AZ65" s="217"/>
      <c r="BA65" s="217"/>
      <c r="BB65" s="217"/>
      <c r="BC65" s="217"/>
      <c r="BD65" s="217"/>
      <c r="BE65" s="217"/>
      <c r="BF65" s="217"/>
      <c r="BG65" s="217"/>
      <c r="BH65" s="217"/>
      <c r="BI65" s="217"/>
      <c r="BJ65" s="328"/>
      <c r="BK65" s="328"/>
      <c r="BL65" s="328"/>
      <c r="BM65" s="328"/>
      <c r="BN65" s="328"/>
      <c r="BO65" s="328"/>
      <c r="BP65" s="328"/>
      <c r="BQ65" s="328"/>
      <c r="BR65" s="328"/>
      <c r="BS65" s="328"/>
      <c r="BT65" s="328"/>
      <c r="BU65" s="328"/>
      <c r="BV65" s="328"/>
    </row>
    <row r="66" spans="1:74" ht="11.1" customHeight="1" x14ac:dyDescent="0.2">
      <c r="A66" s="19"/>
      <c r="B66" s="22"/>
      <c r="C66" s="217"/>
      <c r="D66" s="217"/>
      <c r="E66" s="217"/>
      <c r="F66" s="217"/>
      <c r="G66" s="217"/>
      <c r="H66" s="217"/>
      <c r="I66" s="217"/>
      <c r="J66" s="217"/>
      <c r="K66" s="217"/>
      <c r="L66" s="217"/>
      <c r="M66" s="217"/>
      <c r="N66" s="217"/>
      <c r="O66" s="217"/>
      <c r="P66" s="217"/>
      <c r="Q66" s="217"/>
      <c r="R66" s="217"/>
      <c r="S66" s="217"/>
      <c r="T66" s="217"/>
      <c r="U66" s="217"/>
      <c r="V66" s="217"/>
      <c r="W66" s="217"/>
      <c r="X66" s="217"/>
      <c r="Y66" s="217"/>
      <c r="Z66" s="217"/>
      <c r="AA66" s="217"/>
      <c r="AB66" s="217"/>
      <c r="AC66" s="217"/>
      <c r="AD66" s="217"/>
      <c r="AE66" s="217"/>
      <c r="AF66" s="217"/>
      <c r="AG66" s="217"/>
      <c r="AH66" s="217"/>
      <c r="AI66" s="217"/>
      <c r="AJ66" s="217"/>
      <c r="AK66" s="217"/>
      <c r="AL66" s="217"/>
      <c r="AM66" s="217"/>
      <c r="AN66" s="217"/>
      <c r="AO66" s="217"/>
      <c r="AP66" s="217"/>
      <c r="AQ66" s="217"/>
      <c r="AR66" s="217"/>
      <c r="AS66" s="217"/>
      <c r="AT66" s="217"/>
      <c r="AU66" s="217"/>
      <c r="AV66" s="217"/>
      <c r="AW66" s="217"/>
      <c r="AX66" s="217"/>
      <c r="AY66" s="217"/>
      <c r="AZ66" s="217"/>
      <c r="BA66" s="217"/>
      <c r="BB66" s="217"/>
      <c r="BC66" s="217"/>
      <c r="BD66" s="217"/>
      <c r="BE66" s="217"/>
      <c r="BF66" s="217"/>
      <c r="BG66" s="217"/>
      <c r="BH66" s="217"/>
      <c r="BI66" s="217"/>
      <c r="BJ66" s="328"/>
      <c r="BK66" s="328"/>
      <c r="BL66" s="328"/>
      <c r="BM66" s="328"/>
      <c r="BN66" s="328"/>
      <c r="BO66" s="328"/>
      <c r="BP66" s="328"/>
      <c r="BQ66" s="328"/>
      <c r="BR66" s="328"/>
      <c r="BS66" s="328"/>
      <c r="BT66" s="328"/>
      <c r="BU66" s="328"/>
      <c r="BV66" s="328"/>
    </row>
    <row r="67" spans="1:74" ht="11.1" customHeight="1" x14ac:dyDescent="0.2">
      <c r="A67" s="37" t="s">
        <v>700</v>
      </c>
      <c r="B67" s="41" t="s">
        <v>990</v>
      </c>
      <c r="C67" s="240">
        <v>969.85882934000006</v>
      </c>
      <c r="D67" s="240">
        <v>798.71340287999999</v>
      </c>
      <c r="E67" s="240">
        <v>683.04738563000001</v>
      </c>
      <c r="F67" s="240">
        <v>324.72267793999998</v>
      </c>
      <c r="G67" s="240">
        <v>126.86140159</v>
      </c>
      <c r="H67" s="240">
        <v>27.932951759000002</v>
      </c>
      <c r="I67" s="240">
        <v>9.8035314390000003</v>
      </c>
      <c r="J67" s="240">
        <v>12.990314668</v>
      </c>
      <c r="K67" s="240">
        <v>57.497198226000002</v>
      </c>
      <c r="L67" s="240">
        <v>220.58812552000001</v>
      </c>
      <c r="M67" s="240">
        <v>614.15841936000004</v>
      </c>
      <c r="N67" s="240">
        <v>705.67852873000004</v>
      </c>
      <c r="O67" s="240">
        <v>890.24237982</v>
      </c>
      <c r="P67" s="240">
        <v>867.06262685000002</v>
      </c>
      <c r="Q67" s="240">
        <v>583.84377254000003</v>
      </c>
      <c r="R67" s="240">
        <v>299.86310285000002</v>
      </c>
      <c r="S67" s="240">
        <v>118.73716284</v>
      </c>
      <c r="T67" s="240">
        <v>24.274779760000001</v>
      </c>
      <c r="U67" s="240">
        <v>6.4316002325000001</v>
      </c>
      <c r="V67" s="240">
        <v>10.980928281000001</v>
      </c>
      <c r="W67" s="240">
        <v>31.886903193999999</v>
      </c>
      <c r="X67" s="240">
        <v>227.19669827000001</v>
      </c>
      <c r="Y67" s="240">
        <v>445.21403151999999</v>
      </c>
      <c r="Z67" s="240">
        <v>581.27966786000002</v>
      </c>
      <c r="AA67" s="240">
        <v>870.76340963999996</v>
      </c>
      <c r="AB67" s="240">
        <v>627.98764287999995</v>
      </c>
      <c r="AC67" s="240">
        <v>449.81198544</v>
      </c>
      <c r="AD67" s="240">
        <v>309.51711045000002</v>
      </c>
      <c r="AE67" s="240">
        <v>150.49304003</v>
      </c>
      <c r="AF67" s="240">
        <v>20.790452076000001</v>
      </c>
      <c r="AG67" s="240">
        <v>5.6518742907000004</v>
      </c>
      <c r="AH67" s="240">
        <v>6.3904489758</v>
      </c>
      <c r="AI67" s="240">
        <v>38.827468734999997</v>
      </c>
      <c r="AJ67" s="240">
        <v>197.62480904</v>
      </c>
      <c r="AK67" s="240">
        <v>418.19930539000001</v>
      </c>
      <c r="AL67" s="240">
        <v>783.00140610000005</v>
      </c>
      <c r="AM67" s="240">
        <v>766.89449750000006</v>
      </c>
      <c r="AN67" s="240">
        <v>547.45313529999999</v>
      </c>
      <c r="AO67" s="240">
        <v>543.18255128999999</v>
      </c>
      <c r="AP67" s="240">
        <v>247.99266161</v>
      </c>
      <c r="AQ67" s="240">
        <v>154.17874924</v>
      </c>
      <c r="AR67" s="240">
        <v>24.795284841000001</v>
      </c>
      <c r="AS67" s="240">
        <v>5.2220508271000003</v>
      </c>
      <c r="AT67" s="240">
        <v>15.356750604</v>
      </c>
      <c r="AU67" s="240">
        <v>44.714224944999998</v>
      </c>
      <c r="AV67" s="240">
        <v>192.80900756</v>
      </c>
      <c r="AW67" s="240">
        <v>489.90869745999998</v>
      </c>
      <c r="AX67" s="240">
        <v>797.47674215999996</v>
      </c>
      <c r="AY67" s="240">
        <v>895.82744335999996</v>
      </c>
      <c r="AZ67" s="240">
        <v>624.54196238999998</v>
      </c>
      <c r="BA67" s="240">
        <v>609.05792143999997</v>
      </c>
      <c r="BB67" s="240">
        <v>410.30817374999998</v>
      </c>
      <c r="BC67" s="240">
        <v>85.712444847</v>
      </c>
      <c r="BD67" s="240">
        <v>26.488207837000001</v>
      </c>
      <c r="BE67" s="240">
        <v>3.5218335091999999</v>
      </c>
      <c r="BF67" s="240">
        <v>6.9754218763000004</v>
      </c>
      <c r="BG67" s="240">
        <v>37.394242269999999</v>
      </c>
      <c r="BH67" s="240">
        <v>250.66883353</v>
      </c>
      <c r="BI67" s="240">
        <v>575.50371869000003</v>
      </c>
      <c r="BJ67" s="333">
        <v>792.77499929999999</v>
      </c>
      <c r="BK67" s="333">
        <v>864.36387768999998</v>
      </c>
      <c r="BL67" s="333">
        <v>695.96246711000003</v>
      </c>
      <c r="BM67" s="333">
        <v>565.88490689000002</v>
      </c>
      <c r="BN67" s="333">
        <v>313.44057383000001</v>
      </c>
      <c r="BO67" s="333">
        <v>137.75598255</v>
      </c>
      <c r="BP67" s="333">
        <v>29.141536767000002</v>
      </c>
      <c r="BQ67" s="333">
        <v>6.7736263507999999</v>
      </c>
      <c r="BR67" s="333">
        <v>10.742955901</v>
      </c>
      <c r="BS67" s="333">
        <v>56.211280412999997</v>
      </c>
      <c r="BT67" s="333">
        <v>248.70392616000001</v>
      </c>
      <c r="BU67" s="333">
        <v>495.28024094</v>
      </c>
      <c r="BV67" s="333">
        <v>781.48434600999997</v>
      </c>
    </row>
    <row r="68" spans="1:74" ht="11.1" customHeight="1" x14ac:dyDescent="0.2">
      <c r="A68" s="19"/>
      <c r="B68" s="22"/>
      <c r="C68" s="217"/>
      <c r="D68" s="217"/>
      <c r="E68" s="217"/>
      <c r="F68" s="217"/>
      <c r="G68" s="217"/>
      <c r="H68" s="217"/>
      <c r="I68" s="217"/>
      <c r="J68" s="217"/>
      <c r="K68" s="217"/>
      <c r="L68" s="217"/>
      <c r="M68" s="217"/>
      <c r="N68" s="217"/>
      <c r="O68" s="217"/>
      <c r="P68" s="217"/>
      <c r="Q68" s="217"/>
      <c r="R68" s="217"/>
      <c r="S68" s="217"/>
      <c r="T68" s="217"/>
      <c r="U68" s="217"/>
      <c r="V68" s="217"/>
      <c r="W68" s="217"/>
      <c r="X68" s="217"/>
      <c r="Y68" s="217"/>
      <c r="Z68" s="217"/>
      <c r="AA68" s="217"/>
      <c r="AB68" s="217"/>
      <c r="AC68" s="217"/>
      <c r="AD68" s="217"/>
      <c r="AE68" s="217"/>
      <c r="AF68" s="217"/>
      <c r="AG68" s="217"/>
      <c r="AH68" s="217"/>
      <c r="AI68" s="217"/>
      <c r="AJ68" s="217"/>
      <c r="AK68" s="217"/>
      <c r="AL68" s="217"/>
      <c r="AM68" s="217"/>
      <c r="AN68" s="217"/>
      <c r="AO68" s="217"/>
      <c r="AP68" s="217"/>
      <c r="AQ68" s="217"/>
      <c r="AR68" s="217"/>
      <c r="AS68" s="217"/>
      <c r="AT68" s="217"/>
      <c r="AU68" s="217"/>
      <c r="AV68" s="217"/>
      <c r="AW68" s="217"/>
      <c r="AX68" s="217"/>
      <c r="AY68" s="217"/>
      <c r="AZ68" s="217"/>
      <c r="BA68" s="217"/>
      <c r="BB68" s="217"/>
      <c r="BC68" s="217"/>
      <c r="BD68" s="217"/>
      <c r="BE68" s="217"/>
      <c r="BF68" s="217"/>
      <c r="BG68" s="217"/>
      <c r="BH68" s="217"/>
      <c r="BI68" s="217"/>
      <c r="BJ68" s="328"/>
      <c r="BK68" s="328"/>
      <c r="BL68" s="328"/>
      <c r="BM68" s="328"/>
      <c r="BN68" s="328"/>
      <c r="BO68" s="328"/>
      <c r="BP68" s="328"/>
      <c r="BQ68" s="328"/>
      <c r="BR68" s="328"/>
      <c r="BS68" s="328"/>
      <c r="BT68" s="328"/>
      <c r="BU68" s="328"/>
      <c r="BV68" s="328"/>
    </row>
    <row r="69" spans="1:74" ht="11.1" customHeight="1" x14ac:dyDescent="0.2">
      <c r="A69" s="37" t="s">
        <v>707</v>
      </c>
      <c r="B69" s="42" t="s">
        <v>5</v>
      </c>
      <c r="C69" s="270">
        <v>7.0752922393000004</v>
      </c>
      <c r="D69" s="270">
        <v>11.939348884999999</v>
      </c>
      <c r="E69" s="270">
        <v>15.253094038</v>
      </c>
      <c r="F69" s="270">
        <v>37.29818745</v>
      </c>
      <c r="G69" s="270">
        <v>113.32213363</v>
      </c>
      <c r="H69" s="270">
        <v>242.61268293000001</v>
      </c>
      <c r="I69" s="270">
        <v>300.86378982000002</v>
      </c>
      <c r="J69" s="270">
        <v>292.00611927</v>
      </c>
      <c r="K69" s="270">
        <v>182.66603892000001</v>
      </c>
      <c r="L69" s="270">
        <v>74.237480731000005</v>
      </c>
      <c r="M69" s="270">
        <v>11.123626008</v>
      </c>
      <c r="N69" s="270">
        <v>10.310241628</v>
      </c>
      <c r="O69" s="270">
        <v>9.2002686149000006</v>
      </c>
      <c r="P69" s="270">
        <v>7.2835522402999997</v>
      </c>
      <c r="Q69" s="270">
        <v>29.404568592</v>
      </c>
      <c r="R69" s="270">
        <v>53.294944915999999</v>
      </c>
      <c r="S69" s="270">
        <v>125.88025128</v>
      </c>
      <c r="T69" s="270">
        <v>255.02621941999999</v>
      </c>
      <c r="U69" s="270">
        <v>336.16294015</v>
      </c>
      <c r="V69" s="270">
        <v>315.30373952999997</v>
      </c>
      <c r="W69" s="270">
        <v>223.23775137999999</v>
      </c>
      <c r="X69" s="270">
        <v>77.022171874999998</v>
      </c>
      <c r="Y69" s="270">
        <v>29.781677050999999</v>
      </c>
      <c r="Z69" s="270">
        <v>26.27941182</v>
      </c>
      <c r="AA69" s="270">
        <v>7.4435867431</v>
      </c>
      <c r="AB69" s="270">
        <v>11.156961304999999</v>
      </c>
      <c r="AC69" s="270">
        <v>35.196850939000001</v>
      </c>
      <c r="AD69" s="270">
        <v>42.468016157999998</v>
      </c>
      <c r="AE69" s="270">
        <v>97.526328136000004</v>
      </c>
      <c r="AF69" s="270">
        <v>270.71136482999998</v>
      </c>
      <c r="AG69" s="270">
        <v>383.77925377000003</v>
      </c>
      <c r="AH69" s="270">
        <v>361.91261569</v>
      </c>
      <c r="AI69" s="270">
        <v>219.17432113000001</v>
      </c>
      <c r="AJ69" s="270">
        <v>86.387942334000002</v>
      </c>
      <c r="AK69" s="270">
        <v>25.519193973</v>
      </c>
      <c r="AL69" s="270">
        <v>16.544830306000001</v>
      </c>
      <c r="AM69" s="270">
        <v>16.457249654000002</v>
      </c>
      <c r="AN69" s="270">
        <v>21.566285712999999</v>
      </c>
      <c r="AO69" s="270">
        <v>31.875762771000002</v>
      </c>
      <c r="AP69" s="270">
        <v>55.619694770000002</v>
      </c>
      <c r="AQ69" s="270">
        <v>105.29228098999999</v>
      </c>
      <c r="AR69" s="270">
        <v>241.30615639999999</v>
      </c>
      <c r="AS69" s="270">
        <v>362.61292408999998</v>
      </c>
      <c r="AT69" s="270">
        <v>291.42672596</v>
      </c>
      <c r="AU69" s="270">
        <v>183.93678972000001</v>
      </c>
      <c r="AV69" s="270">
        <v>77.330939622000002</v>
      </c>
      <c r="AW69" s="270">
        <v>27.444830462999999</v>
      </c>
      <c r="AX69" s="270">
        <v>10.031783449000001</v>
      </c>
      <c r="AY69" s="270">
        <v>7.5552661451000001</v>
      </c>
      <c r="AZ69" s="270">
        <v>22.915032635999999</v>
      </c>
      <c r="BA69" s="270">
        <v>21.05497308</v>
      </c>
      <c r="BB69" s="270">
        <v>32.559949189000001</v>
      </c>
      <c r="BC69" s="270">
        <v>173.98518365999999</v>
      </c>
      <c r="BD69" s="270">
        <v>269.63891962999998</v>
      </c>
      <c r="BE69" s="270">
        <v>375.56135003999998</v>
      </c>
      <c r="BF69" s="270">
        <v>350.57408056000003</v>
      </c>
      <c r="BG69" s="270">
        <v>231.81000416000001</v>
      </c>
      <c r="BH69" s="270">
        <v>70.295474623000004</v>
      </c>
      <c r="BI69" s="270">
        <v>20.623342268999998</v>
      </c>
      <c r="BJ69" s="335">
        <v>8.9540787698000006</v>
      </c>
      <c r="BK69" s="335">
        <v>9.2371213208</v>
      </c>
      <c r="BL69" s="335">
        <v>9.9817520067000007</v>
      </c>
      <c r="BM69" s="335">
        <v>20.720213276999999</v>
      </c>
      <c r="BN69" s="335">
        <v>37.658448819</v>
      </c>
      <c r="BO69" s="335">
        <v>118.77392869000001</v>
      </c>
      <c r="BP69" s="335">
        <v>238.86117909000001</v>
      </c>
      <c r="BQ69" s="335">
        <v>349.50649270000002</v>
      </c>
      <c r="BR69" s="335">
        <v>322.98132098999997</v>
      </c>
      <c r="BS69" s="335">
        <v>175.71468999999999</v>
      </c>
      <c r="BT69" s="335">
        <v>61.731768748</v>
      </c>
      <c r="BU69" s="335">
        <v>19.636156877000001</v>
      </c>
      <c r="BV69" s="335">
        <v>9.4279139281000006</v>
      </c>
    </row>
    <row r="70" spans="1:74" s="276" customFormat="1" ht="11.1" customHeight="1" x14ac:dyDescent="0.2">
      <c r="A70" s="16"/>
      <c r="C70" s="277"/>
      <c r="D70" s="277"/>
      <c r="E70" s="277"/>
      <c r="F70" s="277"/>
      <c r="G70" s="277"/>
      <c r="H70" s="277"/>
      <c r="I70" s="277"/>
      <c r="J70" s="277"/>
      <c r="K70" s="277"/>
      <c r="L70" s="277"/>
      <c r="M70" s="277"/>
      <c r="N70" s="277"/>
      <c r="O70" s="277"/>
      <c r="P70" s="277"/>
      <c r="Q70" s="277"/>
      <c r="R70" s="277"/>
      <c r="S70" s="277"/>
      <c r="T70" s="277"/>
      <c r="U70" s="277"/>
      <c r="V70" s="277"/>
      <c r="W70" s="277"/>
      <c r="X70" s="277"/>
      <c r="Y70" s="277"/>
      <c r="Z70" s="277"/>
      <c r="AA70" s="277"/>
      <c r="AB70" s="277"/>
      <c r="AC70" s="277"/>
      <c r="AD70" s="277"/>
      <c r="AE70" s="277"/>
      <c r="AF70" s="277"/>
      <c r="AG70" s="277"/>
      <c r="AH70" s="277"/>
      <c r="AI70" s="277"/>
      <c r="AJ70" s="277"/>
      <c r="AK70" s="277"/>
      <c r="AL70" s="277"/>
      <c r="AM70" s="277"/>
      <c r="AN70" s="277"/>
      <c r="AO70" s="277"/>
      <c r="AP70" s="277"/>
      <c r="AQ70" s="277"/>
      <c r="AR70" s="277"/>
      <c r="AS70" s="277"/>
      <c r="AT70" s="277"/>
      <c r="AU70" s="277"/>
      <c r="AV70" s="277"/>
      <c r="AW70" s="277"/>
      <c r="AX70" s="277"/>
      <c r="AY70" s="336"/>
      <c r="AZ70" s="336"/>
      <c r="BA70" s="336"/>
      <c r="BB70" s="336"/>
      <c r="BC70" s="336"/>
      <c r="BD70" s="336"/>
      <c r="BE70" s="277"/>
      <c r="BF70" s="277"/>
      <c r="BG70" s="336"/>
      <c r="BH70" s="336"/>
      <c r="BI70" s="336"/>
      <c r="BJ70" s="336"/>
      <c r="BK70" s="336"/>
      <c r="BL70" s="336"/>
      <c r="BM70" s="336"/>
      <c r="BN70" s="336"/>
      <c r="BO70" s="336"/>
      <c r="BP70" s="336"/>
      <c r="BQ70" s="336"/>
      <c r="BR70" s="336"/>
      <c r="BS70" s="336"/>
      <c r="BT70" s="336"/>
      <c r="BU70" s="336"/>
      <c r="BV70" s="336"/>
    </row>
    <row r="71" spans="1:74" s="276" customFormat="1" ht="12" customHeight="1" x14ac:dyDescent="0.2">
      <c r="A71" s="16"/>
      <c r="B71" s="806" t="s">
        <v>1013</v>
      </c>
      <c r="C71" s="803"/>
      <c r="D71" s="803"/>
      <c r="E71" s="803"/>
      <c r="F71" s="803"/>
      <c r="G71" s="803"/>
      <c r="H71" s="803"/>
      <c r="I71" s="803"/>
      <c r="J71" s="803"/>
      <c r="K71" s="803"/>
      <c r="L71" s="803"/>
      <c r="M71" s="803"/>
      <c r="N71" s="803"/>
      <c r="O71" s="803"/>
      <c r="P71" s="803"/>
      <c r="Q71" s="803"/>
      <c r="AY71" s="497"/>
      <c r="AZ71" s="497"/>
      <c r="BA71" s="497"/>
      <c r="BB71" s="497"/>
      <c r="BC71" s="497"/>
      <c r="BD71" s="770"/>
      <c r="BE71" s="770"/>
      <c r="BF71" s="770"/>
      <c r="BG71" s="497"/>
      <c r="BH71" s="497"/>
      <c r="BI71" s="497"/>
      <c r="BJ71" s="497"/>
    </row>
    <row r="72" spans="1:74" s="276" customFormat="1" ht="12" customHeight="1" x14ac:dyDescent="0.2">
      <c r="A72" s="16"/>
      <c r="B72" s="808" t="s">
        <v>137</v>
      </c>
      <c r="C72" s="803"/>
      <c r="D72" s="803"/>
      <c r="E72" s="803"/>
      <c r="F72" s="803"/>
      <c r="G72" s="803"/>
      <c r="H72" s="803"/>
      <c r="I72" s="803"/>
      <c r="J72" s="803"/>
      <c r="K72" s="803"/>
      <c r="L72" s="803"/>
      <c r="M72" s="803"/>
      <c r="N72" s="803"/>
      <c r="O72" s="803"/>
      <c r="P72" s="803"/>
      <c r="Q72" s="803"/>
      <c r="AY72" s="497"/>
      <c r="AZ72" s="497"/>
      <c r="BA72" s="497"/>
      <c r="BB72" s="497"/>
      <c r="BC72" s="497"/>
      <c r="BD72" s="770"/>
      <c r="BE72" s="770"/>
      <c r="BF72" s="770"/>
      <c r="BG72" s="497"/>
      <c r="BH72" s="497"/>
      <c r="BI72" s="497"/>
      <c r="BJ72" s="497"/>
    </row>
    <row r="73" spans="1:74" s="432" customFormat="1" ht="12" customHeight="1" x14ac:dyDescent="0.2">
      <c r="A73" s="431"/>
      <c r="B73" s="784" t="s">
        <v>1014</v>
      </c>
      <c r="C73" s="807"/>
      <c r="D73" s="807"/>
      <c r="E73" s="807"/>
      <c r="F73" s="807"/>
      <c r="G73" s="807"/>
      <c r="H73" s="807"/>
      <c r="I73" s="807"/>
      <c r="J73" s="807"/>
      <c r="K73" s="807"/>
      <c r="L73" s="807"/>
      <c r="M73" s="807"/>
      <c r="N73" s="807"/>
      <c r="O73" s="807"/>
      <c r="P73" s="807"/>
      <c r="Q73" s="786"/>
      <c r="AY73" s="498"/>
      <c r="AZ73" s="498"/>
      <c r="BA73" s="498"/>
      <c r="BB73" s="498"/>
      <c r="BC73" s="498"/>
      <c r="BD73" s="613"/>
      <c r="BE73" s="613"/>
      <c r="BF73" s="613"/>
      <c r="BG73" s="498"/>
      <c r="BH73" s="498"/>
      <c r="BI73" s="498"/>
      <c r="BJ73" s="498"/>
    </row>
    <row r="74" spans="1:74" s="432" customFormat="1" ht="12" customHeight="1" x14ac:dyDescent="0.2">
      <c r="A74" s="431"/>
      <c r="B74" s="784" t="s">
        <v>1015</v>
      </c>
      <c r="C74" s="785"/>
      <c r="D74" s="785"/>
      <c r="E74" s="785"/>
      <c r="F74" s="785"/>
      <c r="G74" s="785"/>
      <c r="H74" s="785"/>
      <c r="I74" s="785"/>
      <c r="J74" s="785"/>
      <c r="K74" s="785"/>
      <c r="L74" s="785"/>
      <c r="M74" s="785"/>
      <c r="N74" s="785"/>
      <c r="O74" s="785"/>
      <c r="P74" s="785"/>
      <c r="Q74" s="786"/>
      <c r="AY74" s="498"/>
      <c r="AZ74" s="498"/>
      <c r="BA74" s="498"/>
      <c r="BB74" s="498"/>
      <c r="BC74" s="498"/>
      <c r="BD74" s="613"/>
      <c r="BE74" s="613"/>
      <c r="BF74" s="613"/>
      <c r="BG74" s="498"/>
      <c r="BH74" s="498"/>
      <c r="BI74" s="498"/>
      <c r="BJ74" s="498"/>
    </row>
    <row r="75" spans="1:74" s="432" customFormat="1" ht="12" customHeight="1" x14ac:dyDescent="0.2">
      <c r="A75" s="431"/>
      <c r="B75" s="784" t="s">
        <v>1016</v>
      </c>
      <c r="C75" s="785"/>
      <c r="D75" s="785"/>
      <c r="E75" s="785"/>
      <c r="F75" s="785"/>
      <c r="G75" s="785"/>
      <c r="H75" s="785"/>
      <c r="I75" s="785"/>
      <c r="J75" s="785"/>
      <c r="K75" s="785"/>
      <c r="L75" s="785"/>
      <c r="M75" s="785"/>
      <c r="N75" s="785"/>
      <c r="O75" s="785"/>
      <c r="P75" s="785"/>
      <c r="Q75" s="786"/>
      <c r="AY75" s="498"/>
      <c r="AZ75" s="498"/>
      <c r="BA75" s="498"/>
      <c r="BB75" s="498"/>
      <c r="BC75" s="498"/>
      <c r="BD75" s="613"/>
      <c r="BE75" s="613"/>
      <c r="BF75" s="613"/>
      <c r="BG75" s="498"/>
      <c r="BH75" s="498"/>
      <c r="BI75" s="498"/>
      <c r="BJ75" s="498"/>
    </row>
    <row r="76" spans="1:74" s="432" customFormat="1" ht="12" customHeight="1" x14ac:dyDescent="0.2">
      <c r="A76" s="431"/>
      <c r="B76" s="784" t="s">
        <v>1027</v>
      </c>
      <c r="C76" s="786"/>
      <c r="D76" s="786"/>
      <c r="E76" s="786"/>
      <c r="F76" s="786"/>
      <c r="G76" s="786"/>
      <c r="H76" s="786"/>
      <c r="I76" s="786"/>
      <c r="J76" s="786"/>
      <c r="K76" s="786"/>
      <c r="L76" s="786"/>
      <c r="M76" s="786"/>
      <c r="N76" s="786"/>
      <c r="O76" s="786"/>
      <c r="P76" s="786"/>
      <c r="Q76" s="786"/>
      <c r="AY76" s="498"/>
      <c r="AZ76" s="498"/>
      <c r="BA76" s="498"/>
      <c r="BB76" s="498"/>
      <c r="BC76" s="498"/>
      <c r="BD76" s="613"/>
      <c r="BE76" s="613"/>
      <c r="BF76" s="613"/>
      <c r="BG76" s="498"/>
      <c r="BH76" s="498"/>
      <c r="BI76" s="498"/>
      <c r="BJ76" s="498"/>
    </row>
    <row r="77" spans="1:74" s="432" customFormat="1" ht="12" customHeight="1" x14ac:dyDescent="0.2">
      <c r="A77" s="431"/>
      <c r="B77" s="784" t="s">
        <v>1030</v>
      </c>
      <c r="C77" s="785"/>
      <c r="D77" s="785"/>
      <c r="E77" s="785"/>
      <c r="F77" s="785"/>
      <c r="G77" s="785"/>
      <c r="H77" s="785"/>
      <c r="I77" s="785"/>
      <c r="J77" s="785"/>
      <c r="K77" s="785"/>
      <c r="L77" s="785"/>
      <c r="M77" s="785"/>
      <c r="N77" s="785"/>
      <c r="O77" s="785"/>
      <c r="P77" s="785"/>
      <c r="Q77" s="786"/>
      <c r="AY77" s="498"/>
      <c r="AZ77" s="498"/>
      <c r="BA77" s="498"/>
      <c r="BB77" s="498"/>
      <c r="BC77" s="498"/>
      <c r="BD77" s="613"/>
      <c r="BE77" s="613"/>
      <c r="BF77" s="613"/>
      <c r="BG77" s="498"/>
      <c r="BH77" s="498"/>
      <c r="BI77" s="498"/>
      <c r="BJ77" s="498"/>
    </row>
    <row r="78" spans="1:74" s="432" customFormat="1" ht="12" customHeight="1" x14ac:dyDescent="0.2">
      <c r="A78" s="431"/>
      <c r="B78" s="784" t="s">
        <v>1031</v>
      </c>
      <c r="C78" s="786"/>
      <c r="D78" s="786"/>
      <c r="E78" s="786"/>
      <c r="F78" s="786"/>
      <c r="G78" s="786"/>
      <c r="H78" s="786"/>
      <c r="I78" s="786"/>
      <c r="J78" s="786"/>
      <c r="K78" s="786"/>
      <c r="L78" s="786"/>
      <c r="M78" s="786"/>
      <c r="N78" s="786"/>
      <c r="O78" s="786"/>
      <c r="P78" s="786"/>
      <c r="Q78" s="786"/>
      <c r="AY78" s="498"/>
      <c r="AZ78" s="498"/>
      <c r="BA78" s="498"/>
      <c r="BB78" s="498"/>
      <c r="BC78" s="498"/>
      <c r="BD78" s="613"/>
      <c r="BE78" s="613"/>
      <c r="BF78" s="613"/>
      <c r="BG78" s="498"/>
      <c r="BH78" s="498"/>
      <c r="BI78" s="498"/>
      <c r="BJ78" s="498"/>
    </row>
    <row r="79" spans="1:74" s="432" customFormat="1" ht="12" customHeight="1" x14ac:dyDescent="0.2">
      <c r="A79" s="431"/>
      <c r="B79" s="784" t="s">
        <v>1037</v>
      </c>
      <c r="C79" s="785"/>
      <c r="D79" s="785"/>
      <c r="E79" s="785"/>
      <c r="F79" s="785"/>
      <c r="G79" s="785"/>
      <c r="H79" s="785"/>
      <c r="I79" s="785"/>
      <c r="J79" s="785"/>
      <c r="K79" s="785"/>
      <c r="L79" s="785"/>
      <c r="M79" s="785"/>
      <c r="N79" s="785"/>
      <c r="O79" s="785"/>
      <c r="P79" s="785"/>
      <c r="Q79" s="786"/>
      <c r="AY79" s="498"/>
      <c r="AZ79" s="498"/>
      <c r="BA79" s="498"/>
      <c r="BB79" s="498"/>
      <c r="BC79" s="498"/>
      <c r="BD79" s="613"/>
      <c r="BE79" s="613"/>
      <c r="BF79" s="613"/>
      <c r="BG79" s="498"/>
      <c r="BH79" s="498"/>
      <c r="BI79" s="498"/>
      <c r="BJ79" s="498"/>
    </row>
    <row r="80" spans="1:74" s="432" customFormat="1" ht="12" customHeight="1" x14ac:dyDescent="0.2">
      <c r="A80" s="431"/>
      <c r="B80" s="792" t="s">
        <v>1038</v>
      </c>
      <c r="C80" s="793"/>
      <c r="D80" s="793"/>
      <c r="E80" s="793"/>
      <c r="F80" s="793"/>
      <c r="G80" s="793"/>
      <c r="H80" s="793"/>
      <c r="I80" s="793"/>
      <c r="J80" s="793"/>
      <c r="K80" s="793"/>
      <c r="L80" s="793"/>
      <c r="M80" s="793"/>
      <c r="N80" s="793"/>
      <c r="O80" s="793"/>
      <c r="P80" s="793"/>
      <c r="Q80" s="789"/>
      <c r="AY80" s="498"/>
      <c r="AZ80" s="498"/>
      <c r="BA80" s="498"/>
      <c r="BB80" s="498"/>
      <c r="BC80" s="498"/>
      <c r="BD80" s="613"/>
      <c r="BE80" s="613"/>
      <c r="BF80" s="613"/>
      <c r="BG80" s="498"/>
      <c r="BH80" s="498"/>
      <c r="BI80" s="498"/>
      <c r="BJ80" s="498"/>
    </row>
    <row r="81" spans="1:74" s="432" customFormat="1" ht="12" customHeight="1" x14ac:dyDescent="0.2">
      <c r="A81" s="431"/>
      <c r="B81" s="792" t="s">
        <v>1039</v>
      </c>
      <c r="C81" s="793"/>
      <c r="D81" s="793"/>
      <c r="E81" s="793"/>
      <c r="F81" s="793"/>
      <c r="G81" s="793"/>
      <c r="H81" s="793"/>
      <c r="I81" s="793"/>
      <c r="J81" s="793"/>
      <c r="K81" s="793"/>
      <c r="L81" s="793"/>
      <c r="M81" s="793"/>
      <c r="N81" s="793"/>
      <c r="O81" s="793"/>
      <c r="P81" s="793"/>
      <c r="Q81" s="789"/>
      <c r="AY81" s="498"/>
      <c r="AZ81" s="498"/>
      <c r="BA81" s="498"/>
      <c r="BB81" s="498"/>
      <c r="BC81" s="498"/>
      <c r="BD81" s="613"/>
      <c r="BE81" s="613"/>
      <c r="BF81" s="613"/>
      <c r="BG81" s="498"/>
      <c r="BH81" s="498"/>
      <c r="BI81" s="498"/>
      <c r="BJ81" s="498"/>
    </row>
    <row r="82" spans="1:74" s="432" customFormat="1" ht="12" customHeight="1" x14ac:dyDescent="0.2">
      <c r="A82" s="431"/>
      <c r="B82" s="794" t="s">
        <v>1040</v>
      </c>
      <c r="C82" s="789"/>
      <c r="D82" s="789"/>
      <c r="E82" s="789"/>
      <c r="F82" s="789"/>
      <c r="G82" s="789"/>
      <c r="H82" s="789"/>
      <c r="I82" s="789"/>
      <c r="J82" s="789"/>
      <c r="K82" s="789"/>
      <c r="L82" s="789"/>
      <c r="M82" s="789"/>
      <c r="N82" s="789"/>
      <c r="O82" s="789"/>
      <c r="P82" s="789"/>
      <c r="Q82" s="789"/>
      <c r="AY82" s="498"/>
      <c r="AZ82" s="498"/>
      <c r="BA82" s="498"/>
      <c r="BB82" s="498"/>
      <c r="BC82" s="498"/>
      <c r="BD82" s="613"/>
      <c r="BE82" s="613"/>
      <c r="BF82" s="613"/>
      <c r="BG82" s="498"/>
      <c r="BH82" s="498"/>
      <c r="BI82" s="498"/>
      <c r="BJ82" s="498"/>
    </row>
    <row r="83" spans="1:74" s="432" customFormat="1" ht="12" customHeight="1" x14ac:dyDescent="0.2">
      <c r="A83" s="431"/>
      <c r="B83" s="794" t="s">
        <v>1041</v>
      </c>
      <c r="C83" s="789"/>
      <c r="D83" s="789"/>
      <c r="E83" s="789"/>
      <c r="F83" s="789"/>
      <c r="G83" s="789"/>
      <c r="H83" s="789"/>
      <c r="I83" s="789"/>
      <c r="J83" s="789"/>
      <c r="K83" s="789"/>
      <c r="L83" s="789"/>
      <c r="M83" s="789"/>
      <c r="N83" s="789"/>
      <c r="O83" s="789"/>
      <c r="P83" s="789"/>
      <c r="Q83" s="789"/>
      <c r="AY83" s="498"/>
      <c r="AZ83" s="498"/>
      <c r="BA83" s="498"/>
      <c r="BB83" s="498"/>
      <c r="BC83" s="498"/>
      <c r="BD83" s="613"/>
      <c r="BE83" s="613"/>
      <c r="BF83" s="613"/>
      <c r="BG83" s="498"/>
      <c r="BH83" s="498"/>
      <c r="BI83" s="498"/>
      <c r="BJ83" s="498"/>
    </row>
    <row r="84" spans="1:74" s="432" customFormat="1" ht="12" customHeight="1" x14ac:dyDescent="0.2">
      <c r="A84" s="431"/>
      <c r="B84" s="787" t="s">
        <v>1042</v>
      </c>
      <c r="C84" s="788"/>
      <c r="D84" s="788"/>
      <c r="E84" s="788"/>
      <c r="F84" s="788"/>
      <c r="G84" s="788"/>
      <c r="H84" s="788"/>
      <c r="I84" s="788"/>
      <c r="J84" s="788"/>
      <c r="K84" s="788"/>
      <c r="L84" s="788"/>
      <c r="M84" s="788"/>
      <c r="N84" s="788"/>
      <c r="O84" s="788"/>
      <c r="P84" s="788"/>
      <c r="Q84" s="789"/>
      <c r="AY84" s="498"/>
      <c r="AZ84" s="498"/>
      <c r="BA84" s="498"/>
      <c r="BB84" s="498"/>
      <c r="BC84" s="498"/>
      <c r="BD84" s="613"/>
      <c r="BE84" s="613"/>
      <c r="BF84" s="613"/>
      <c r="BG84" s="498"/>
      <c r="BH84" s="498"/>
      <c r="BI84" s="498"/>
      <c r="BJ84" s="498"/>
    </row>
    <row r="85" spans="1:74" s="433" customFormat="1" ht="12" customHeight="1" x14ac:dyDescent="0.2">
      <c r="A85" s="431"/>
      <c r="B85" s="790" t="s">
        <v>1350</v>
      </c>
      <c r="C85" s="789"/>
      <c r="D85" s="789"/>
      <c r="E85" s="789"/>
      <c r="F85" s="789"/>
      <c r="G85" s="789"/>
      <c r="H85" s="789"/>
      <c r="I85" s="789"/>
      <c r="J85" s="789"/>
      <c r="K85" s="789"/>
      <c r="L85" s="789"/>
      <c r="M85" s="789"/>
      <c r="N85" s="789"/>
      <c r="O85" s="789"/>
      <c r="P85" s="789"/>
      <c r="Q85" s="789"/>
      <c r="AY85" s="499"/>
      <c r="AZ85" s="499"/>
      <c r="BA85" s="499"/>
      <c r="BB85" s="499"/>
      <c r="BC85" s="499"/>
      <c r="BD85" s="771"/>
      <c r="BE85" s="771"/>
      <c r="BF85" s="771"/>
      <c r="BG85" s="499"/>
      <c r="BH85" s="499"/>
      <c r="BI85" s="499"/>
      <c r="BJ85" s="499"/>
    </row>
    <row r="86" spans="1:74" s="433" customFormat="1" ht="12" customHeight="1" x14ac:dyDescent="0.2">
      <c r="A86" s="431"/>
      <c r="B86" s="791" t="s">
        <v>1043</v>
      </c>
      <c r="C86" s="789"/>
      <c r="D86" s="789"/>
      <c r="E86" s="789"/>
      <c r="F86" s="789"/>
      <c r="G86" s="789"/>
      <c r="H86" s="789"/>
      <c r="I86" s="789"/>
      <c r="J86" s="789"/>
      <c r="K86" s="789"/>
      <c r="L86" s="789"/>
      <c r="M86" s="789"/>
      <c r="N86" s="789"/>
      <c r="O86" s="789"/>
      <c r="P86" s="789"/>
      <c r="Q86" s="789"/>
      <c r="AY86" s="499"/>
      <c r="AZ86" s="499"/>
      <c r="BA86" s="499"/>
      <c r="BB86" s="499"/>
      <c r="BC86" s="499"/>
      <c r="BD86" s="771"/>
      <c r="BE86" s="771"/>
      <c r="BF86" s="771"/>
      <c r="BG86" s="499"/>
      <c r="BH86" s="499"/>
      <c r="BI86" s="499"/>
      <c r="BJ86" s="499"/>
    </row>
    <row r="87" spans="1:74" x14ac:dyDescent="0.2">
      <c r="BK87" s="337"/>
      <c r="BL87" s="337"/>
      <c r="BM87" s="337"/>
      <c r="BN87" s="337"/>
      <c r="BO87" s="337"/>
      <c r="BP87" s="337"/>
      <c r="BQ87" s="337"/>
      <c r="BR87" s="337"/>
      <c r="BS87" s="337"/>
      <c r="BT87" s="337"/>
      <c r="BU87" s="337"/>
      <c r="BV87" s="337"/>
    </row>
    <row r="88" spans="1:74" x14ac:dyDescent="0.2">
      <c r="BK88" s="337"/>
      <c r="BL88" s="337"/>
      <c r="BM88" s="337"/>
      <c r="BN88" s="337"/>
      <c r="BO88" s="337"/>
      <c r="BP88" s="337"/>
      <c r="BQ88" s="337"/>
      <c r="BR88" s="337"/>
      <c r="BS88" s="337"/>
      <c r="BT88" s="337"/>
      <c r="BU88" s="337"/>
      <c r="BV88" s="337"/>
    </row>
    <row r="89" spans="1:74" x14ac:dyDescent="0.2">
      <c r="BK89" s="337"/>
      <c r="BL89" s="337"/>
      <c r="BM89" s="337"/>
      <c r="BN89" s="337"/>
      <c r="BO89" s="337"/>
      <c r="BP89" s="337"/>
      <c r="BQ89" s="337"/>
      <c r="BR89" s="337"/>
      <c r="BS89" s="337"/>
      <c r="BT89" s="337"/>
      <c r="BU89" s="337"/>
      <c r="BV89" s="337"/>
    </row>
    <row r="90" spans="1:74" x14ac:dyDescent="0.2">
      <c r="BK90" s="337"/>
      <c r="BL90" s="337"/>
      <c r="BM90" s="337"/>
      <c r="BN90" s="337"/>
      <c r="BO90" s="337"/>
      <c r="BP90" s="337"/>
      <c r="BQ90" s="337"/>
      <c r="BR90" s="337"/>
      <c r="BS90" s="337"/>
      <c r="BT90" s="337"/>
      <c r="BU90" s="337"/>
      <c r="BV90" s="337"/>
    </row>
    <row r="91" spans="1:74" x14ac:dyDescent="0.2">
      <c r="BK91" s="337"/>
      <c r="BL91" s="337"/>
      <c r="BM91" s="337"/>
      <c r="BN91" s="337"/>
      <c r="BO91" s="337"/>
      <c r="BP91" s="337"/>
      <c r="BQ91" s="337"/>
      <c r="BR91" s="337"/>
      <c r="BS91" s="337"/>
      <c r="BT91" s="337"/>
      <c r="BU91" s="337"/>
      <c r="BV91" s="337"/>
    </row>
    <row r="92" spans="1:74" x14ac:dyDescent="0.2">
      <c r="BK92" s="337"/>
      <c r="BL92" s="337"/>
      <c r="BM92" s="337"/>
      <c r="BN92" s="337"/>
      <c r="BO92" s="337"/>
      <c r="BP92" s="337"/>
      <c r="BQ92" s="337"/>
      <c r="BR92" s="337"/>
      <c r="BS92" s="337"/>
      <c r="BT92" s="337"/>
      <c r="BU92" s="337"/>
      <c r="BV92" s="337"/>
    </row>
    <row r="93" spans="1:74" x14ac:dyDescent="0.2">
      <c r="BK93" s="337"/>
      <c r="BL93" s="337"/>
      <c r="BM93" s="337"/>
      <c r="BN93" s="337"/>
      <c r="BO93" s="337"/>
      <c r="BP93" s="337"/>
      <c r="BQ93" s="337"/>
      <c r="BR93" s="337"/>
      <c r="BS93" s="337"/>
      <c r="BT93" s="337"/>
      <c r="BU93" s="337"/>
      <c r="BV93" s="337"/>
    </row>
    <row r="94" spans="1:74" x14ac:dyDescent="0.2">
      <c r="BK94" s="337"/>
      <c r="BL94" s="337"/>
      <c r="BM94" s="337"/>
      <c r="BN94" s="337"/>
      <c r="BO94" s="337"/>
      <c r="BP94" s="337"/>
      <c r="BQ94" s="337"/>
      <c r="BR94" s="337"/>
      <c r="BS94" s="337"/>
      <c r="BT94" s="337"/>
      <c r="BU94" s="337"/>
      <c r="BV94" s="337"/>
    </row>
    <row r="95" spans="1:74" x14ac:dyDescent="0.2">
      <c r="BK95" s="337"/>
      <c r="BL95" s="337"/>
      <c r="BM95" s="337"/>
      <c r="BN95" s="337"/>
      <c r="BO95" s="337"/>
      <c r="BP95" s="337"/>
      <c r="BQ95" s="337"/>
      <c r="BR95" s="337"/>
      <c r="BS95" s="337"/>
      <c r="BT95" s="337"/>
      <c r="BU95" s="337"/>
      <c r="BV95" s="337"/>
    </row>
    <row r="96" spans="1:74" x14ac:dyDescent="0.2">
      <c r="BK96" s="337"/>
      <c r="BL96" s="337"/>
      <c r="BM96" s="337"/>
      <c r="BN96" s="337"/>
      <c r="BO96" s="337"/>
      <c r="BP96" s="337"/>
      <c r="BQ96" s="337"/>
      <c r="BR96" s="337"/>
      <c r="BS96" s="337"/>
      <c r="BT96" s="337"/>
      <c r="BU96" s="337"/>
      <c r="BV96" s="337"/>
    </row>
    <row r="97" spans="63:74" x14ac:dyDescent="0.2">
      <c r="BK97" s="337"/>
      <c r="BL97" s="337"/>
      <c r="BM97" s="337"/>
      <c r="BN97" s="337"/>
      <c r="BO97" s="337"/>
      <c r="BP97" s="337"/>
      <c r="BQ97" s="337"/>
      <c r="BR97" s="337"/>
      <c r="BS97" s="337"/>
      <c r="BT97" s="337"/>
      <c r="BU97" s="337"/>
      <c r="BV97" s="337"/>
    </row>
    <row r="98" spans="63:74" x14ac:dyDescent="0.2">
      <c r="BK98" s="337"/>
      <c r="BL98" s="337"/>
      <c r="BM98" s="337"/>
      <c r="BN98" s="337"/>
      <c r="BO98" s="337"/>
      <c r="BP98" s="337"/>
      <c r="BQ98" s="337"/>
      <c r="BR98" s="337"/>
      <c r="BS98" s="337"/>
      <c r="BT98" s="337"/>
      <c r="BU98" s="337"/>
      <c r="BV98" s="337"/>
    </row>
    <row r="99" spans="63:74" x14ac:dyDescent="0.2">
      <c r="BK99" s="337"/>
      <c r="BL99" s="337"/>
      <c r="BM99" s="337"/>
      <c r="BN99" s="337"/>
      <c r="BO99" s="337"/>
      <c r="BP99" s="337"/>
      <c r="BQ99" s="337"/>
      <c r="BR99" s="337"/>
      <c r="BS99" s="337"/>
      <c r="BT99" s="337"/>
      <c r="BU99" s="337"/>
      <c r="BV99" s="337"/>
    </row>
    <row r="100" spans="63:74" x14ac:dyDescent="0.2">
      <c r="BK100" s="337"/>
      <c r="BL100" s="337"/>
      <c r="BM100" s="337"/>
      <c r="BN100" s="337"/>
      <c r="BO100" s="337"/>
      <c r="BP100" s="337"/>
      <c r="BQ100" s="337"/>
      <c r="BR100" s="337"/>
      <c r="BS100" s="337"/>
      <c r="BT100" s="337"/>
      <c r="BU100" s="337"/>
      <c r="BV100" s="337"/>
    </row>
    <row r="101" spans="63:74" x14ac:dyDescent="0.2">
      <c r="BK101" s="337"/>
      <c r="BL101" s="337"/>
      <c r="BM101" s="337"/>
      <c r="BN101" s="337"/>
      <c r="BO101" s="337"/>
      <c r="BP101" s="337"/>
      <c r="BQ101" s="337"/>
      <c r="BR101" s="337"/>
      <c r="BS101" s="337"/>
      <c r="BT101" s="337"/>
      <c r="BU101" s="337"/>
      <c r="BV101" s="337"/>
    </row>
    <row r="102" spans="63:74" x14ac:dyDescent="0.2">
      <c r="BK102" s="337"/>
      <c r="BL102" s="337"/>
      <c r="BM102" s="337"/>
      <c r="BN102" s="337"/>
      <c r="BO102" s="337"/>
      <c r="BP102" s="337"/>
      <c r="BQ102" s="337"/>
      <c r="BR102" s="337"/>
      <c r="BS102" s="337"/>
      <c r="BT102" s="337"/>
      <c r="BU102" s="337"/>
      <c r="BV102" s="337"/>
    </row>
    <row r="103" spans="63:74" x14ac:dyDescent="0.2">
      <c r="BK103" s="337"/>
      <c r="BL103" s="337"/>
      <c r="BM103" s="337"/>
      <c r="BN103" s="337"/>
      <c r="BO103" s="337"/>
      <c r="BP103" s="337"/>
      <c r="BQ103" s="337"/>
      <c r="BR103" s="337"/>
      <c r="BS103" s="337"/>
      <c r="BT103" s="337"/>
      <c r="BU103" s="337"/>
      <c r="BV103" s="337"/>
    </row>
    <row r="104" spans="63:74" x14ac:dyDescent="0.2">
      <c r="BK104" s="337"/>
      <c r="BL104" s="337"/>
      <c r="BM104" s="337"/>
      <c r="BN104" s="337"/>
      <c r="BO104" s="337"/>
      <c r="BP104" s="337"/>
      <c r="BQ104" s="337"/>
      <c r="BR104" s="337"/>
      <c r="BS104" s="337"/>
      <c r="BT104" s="337"/>
      <c r="BU104" s="337"/>
      <c r="BV104" s="337"/>
    </row>
    <row r="105" spans="63:74" x14ac:dyDescent="0.2">
      <c r="BK105" s="337"/>
      <c r="BL105" s="337"/>
      <c r="BM105" s="337"/>
      <c r="BN105" s="337"/>
      <c r="BO105" s="337"/>
      <c r="BP105" s="337"/>
      <c r="BQ105" s="337"/>
      <c r="BR105" s="337"/>
      <c r="BS105" s="337"/>
      <c r="BT105" s="337"/>
      <c r="BU105" s="337"/>
      <c r="BV105" s="337"/>
    </row>
    <row r="106" spans="63:74" x14ac:dyDescent="0.2">
      <c r="BK106" s="337"/>
      <c r="BL106" s="337"/>
      <c r="BM106" s="337"/>
      <c r="BN106" s="337"/>
      <c r="BO106" s="337"/>
      <c r="BP106" s="337"/>
      <c r="BQ106" s="337"/>
      <c r="BR106" s="337"/>
      <c r="BS106" s="337"/>
      <c r="BT106" s="337"/>
      <c r="BU106" s="337"/>
      <c r="BV106" s="337"/>
    </row>
    <row r="107" spans="63:74" x14ac:dyDescent="0.2">
      <c r="BK107" s="337"/>
      <c r="BL107" s="337"/>
      <c r="BM107" s="337"/>
      <c r="BN107" s="337"/>
      <c r="BO107" s="337"/>
      <c r="BP107" s="337"/>
      <c r="BQ107" s="337"/>
      <c r="BR107" s="337"/>
      <c r="BS107" s="337"/>
      <c r="BT107" s="337"/>
      <c r="BU107" s="337"/>
      <c r="BV107" s="337"/>
    </row>
    <row r="108" spans="63:74" x14ac:dyDescent="0.2">
      <c r="BK108" s="337"/>
      <c r="BL108" s="337"/>
      <c r="BM108" s="337"/>
      <c r="BN108" s="337"/>
      <c r="BO108" s="337"/>
      <c r="BP108" s="337"/>
      <c r="BQ108" s="337"/>
      <c r="BR108" s="337"/>
      <c r="BS108" s="337"/>
      <c r="BT108" s="337"/>
      <c r="BU108" s="337"/>
      <c r="BV108" s="337"/>
    </row>
    <row r="109" spans="63:74" x14ac:dyDescent="0.2">
      <c r="BK109" s="337"/>
      <c r="BL109" s="337"/>
      <c r="BM109" s="337"/>
      <c r="BN109" s="337"/>
      <c r="BO109" s="337"/>
      <c r="BP109" s="337"/>
      <c r="BQ109" s="337"/>
      <c r="BR109" s="337"/>
      <c r="BS109" s="337"/>
      <c r="BT109" s="337"/>
      <c r="BU109" s="337"/>
      <c r="BV109" s="337"/>
    </row>
    <row r="110" spans="63:74" x14ac:dyDescent="0.2">
      <c r="BK110" s="337"/>
      <c r="BL110" s="337"/>
      <c r="BM110" s="337"/>
      <c r="BN110" s="337"/>
      <c r="BO110" s="337"/>
      <c r="BP110" s="337"/>
      <c r="BQ110" s="337"/>
      <c r="BR110" s="337"/>
      <c r="BS110" s="337"/>
      <c r="BT110" s="337"/>
      <c r="BU110" s="337"/>
      <c r="BV110" s="337"/>
    </row>
    <row r="111" spans="63:74" x14ac:dyDescent="0.2">
      <c r="BK111" s="337"/>
      <c r="BL111" s="337"/>
      <c r="BM111" s="337"/>
      <c r="BN111" s="337"/>
      <c r="BO111" s="337"/>
      <c r="BP111" s="337"/>
      <c r="BQ111" s="337"/>
      <c r="BR111" s="337"/>
      <c r="BS111" s="337"/>
      <c r="BT111" s="337"/>
      <c r="BU111" s="337"/>
      <c r="BV111" s="337"/>
    </row>
    <row r="112" spans="63:74" x14ac:dyDescent="0.2">
      <c r="BK112" s="337"/>
      <c r="BL112" s="337"/>
      <c r="BM112" s="337"/>
      <c r="BN112" s="337"/>
      <c r="BO112" s="337"/>
      <c r="BP112" s="337"/>
      <c r="BQ112" s="337"/>
      <c r="BR112" s="337"/>
      <c r="BS112" s="337"/>
      <c r="BT112" s="337"/>
      <c r="BU112" s="337"/>
      <c r="BV112" s="337"/>
    </row>
    <row r="113" spans="63:74" x14ac:dyDescent="0.2">
      <c r="BK113" s="337"/>
      <c r="BL113" s="337"/>
      <c r="BM113" s="337"/>
      <c r="BN113" s="337"/>
      <c r="BO113" s="337"/>
      <c r="BP113" s="337"/>
      <c r="BQ113" s="337"/>
      <c r="BR113" s="337"/>
      <c r="BS113" s="337"/>
      <c r="BT113" s="337"/>
      <c r="BU113" s="337"/>
      <c r="BV113" s="337"/>
    </row>
    <row r="114" spans="63:74" x14ac:dyDescent="0.2">
      <c r="BK114" s="337"/>
      <c r="BL114" s="337"/>
      <c r="BM114" s="337"/>
      <c r="BN114" s="337"/>
      <c r="BO114" s="337"/>
      <c r="BP114" s="337"/>
      <c r="BQ114" s="337"/>
      <c r="BR114" s="337"/>
      <c r="BS114" s="337"/>
      <c r="BT114" s="337"/>
      <c r="BU114" s="337"/>
      <c r="BV114" s="337"/>
    </row>
    <row r="115" spans="63:74" x14ac:dyDescent="0.2">
      <c r="BK115" s="337"/>
      <c r="BL115" s="337"/>
      <c r="BM115" s="337"/>
      <c r="BN115" s="337"/>
      <c r="BO115" s="337"/>
      <c r="BP115" s="337"/>
      <c r="BQ115" s="337"/>
      <c r="BR115" s="337"/>
      <c r="BS115" s="337"/>
      <c r="BT115" s="337"/>
      <c r="BU115" s="337"/>
      <c r="BV115" s="337"/>
    </row>
    <row r="116" spans="63:74" x14ac:dyDescent="0.2">
      <c r="BK116" s="337"/>
      <c r="BL116" s="337"/>
      <c r="BM116" s="337"/>
      <c r="BN116" s="337"/>
      <c r="BO116" s="337"/>
      <c r="BP116" s="337"/>
      <c r="BQ116" s="337"/>
      <c r="BR116" s="337"/>
      <c r="BS116" s="337"/>
      <c r="BT116" s="337"/>
      <c r="BU116" s="337"/>
      <c r="BV116" s="337"/>
    </row>
    <row r="117" spans="63:74" x14ac:dyDescent="0.2">
      <c r="BK117" s="337"/>
      <c r="BL117" s="337"/>
      <c r="BM117" s="337"/>
      <c r="BN117" s="337"/>
      <c r="BO117" s="337"/>
      <c r="BP117" s="337"/>
      <c r="BQ117" s="337"/>
      <c r="BR117" s="337"/>
      <c r="BS117" s="337"/>
      <c r="BT117" s="337"/>
      <c r="BU117" s="337"/>
      <c r="BV117" s="337"/>
    </row>
    <row r="118" spans="63:74" x14ac:dyDescent="0.2">
      <c r="BK118" s="337"/>
      <c r="BL118" s="337"/>
      <c r="BM118" s="337"/>
      <c r="BN118" s="337"/>
      <c r="BO118" s="337"/>
      <c r="BP118" s="337"/>
      <c r="BQ118" s="337"/>
      <c r="BR118" s="337"/>
      <c r="BS118" s="337"/>
      <c r="BT118" s="337"/>
      <c r="BU118" s="337"/>
      <c r="BV118" s="337"/>
    </row>
    <row r="119" spans="63:74" x14ac:dyDescent="0.2">
      <c r="BK119" s="337"/>
      <c r="BL119" s="337"/>
      <c r="BM119" s="337"/>
      <c r="BN119" s="337"/>
      <c r="BO119" s="337"/>
      <c r="BP119" s="337"/>
      <c r="BQ119" s="337"/>
      <c r="BR119" s="337"/>
      <c r="BS119" s="337"/>
      <c r="BT119" s="337"/>
      <c r="BU119" s="337"/>
      <c r="BV119" s="337"/>
    </row>
    <row r="120" spans="63:74" x14ac:dyDescent="0.2">
      <c r="BK120" s="337"/>
      <c r="BL120" s="337"/>
      <c r="BM120" s="337"/>
      <c r="BN120" s="337"/>
      <c r="BO120" s="337"/>
      <c r="BP120" s="337"/>
      <c r="BQ120" s="337"/>
      <c r="BR120" s="337"/>
      <c r="BS120" s="337"/>
      <c r="BT120" s="337"/>
      <c r="BU120" s="337"/>
      <c r="BV120" s="337"/>
    </row>
    <row r="121" spans="63:74" x14ac:dyDescent="0.2">
      <c r="BK121" s="337"/>
      <c r="BL121" s="337"/>
      <c r="BM121" s="337"/>
      <c r="BN121" s="337"/>
      <c r="BO121" s="337"/>
      <c r="BP121" s="337"/>
      <c r="BQ121" s="337"/>
      <c r="BR121" s="337"/>
      <c r="BS121" s="337"/>
      <c r="BT121" s="337"/>
      <c r="BU121" s="337"/>
      <c r="BV121" s="337"/>
    </row>
    <row r="122" spans="63:74" x14ac:dyDescent="0.2">
      <c r="BK122" s="337"/>
      <c r="BL122" s="337"/>
      <c r="BM122" s="337"/>
      <c r="BN122" s="337"/>
      <c r="BO122" s="337"/>
      <c r="BP122" s="337"/>
      <c r="BQ122" s="337"/>
      <c r="BR122" s="337"/>
      <c r="BS122" s="337"/>
      <c r="BT122" s="337"/>
      <c r="BU122" s="337"/>
      <c r="BV122" s="337"/>
    </row>
    <row r="123" spans="63:74" x14ac:dyDescent="0.2">
      <c r="BK123" s="337"/>
      <c r="BL123" s="337"/>
      <c r="BM123" s="337"/>
      <c r="BN123" s="337"/>
      <c r="BO123" s="337"/>
      <c r="BP123" s="337"/>
      <c r="BQ123" s="337"/>
      <c r="BR123" s="337"/>
      <c r="BS123" s="337"/>
      <c r="BT123" s="337"/>
      <c r="BU123" s="337"/>
      <c r="BV123" s="337"/>
    </row>
    <row r="124" spans="63:74" x14ac:dyDescent="0.2">
      <c r="BK124" s="337"/>
      <c r="BL124" s="337"/>
      <c r="BM124" s="337"/>
      <c r="BN124" s="337"/>
      <c r="BO124" s="337"/>
      <c r="BP124" s="337"/>
      <c r="BQ124" s="337"/>
      <c r="BR124" s="337"/>
      <c r="BS124" s="337"/>
      <c r="BT124" s="337"/>
      <c r="BU124" s="337"/>
      <c r="BV124" s="337"/>
    </row>
    <row r="125" spans="63:74" x14ac:dyDescent="0.2">
      <c r="BK125" s="337"/>
      <c r="BL125" s="337"/>
      <c r="BM125" s="337"/>
      <c r="BN125" s="337"/>
      <c r="BO125" s="337"/>
      <c r="BP125" s="337"/>
      <c r="BQ125" s="337"/>
      <c r="BR125" s="337"/>
      <c r="BS125" s="337"/>
      <c r="BT125" s="337"/>
      <c r="BU125" s="337"/>
      <c r="BV125" s="337"/>
    </row>
    <row r="126" spans="63:74" x14ac:dyDescent="0.2">
      <c r="BK126" s="337"/>
      <c r="BL126" s="337"/>
      <c r="BM126" s="337"/>
      <c r="BN126" s="337"/>
      <c r="BO126" s="337"/>
      <c r="BP126" s="337"/>
      <c r="BQ126" s="337"/>
      <c r="BR126" s="337"/>
      <c r="BS126" s="337"/>
      <c r="BT126" s="337"/>
      <c r="BU126" s="337"/>
      <c r="BV126" s="337"/>
    </row>
    <row r="127" spans="63:74" x14ac:dyDescent="0.2">
      <c r="BK127" s="337"/>
      <c r="BL127" s="337"/>
      <c r="BM127" s="337"/>
      <c r="BN127" s="337"/>
      <c r="BO127" s="337"/>
      <c r="BP127" s="337"/>
      <c r="BQ127" s="337"/>
      <c r="BR127" s="337"/>
      <c r="BS127" s="337"/>
      <c r="BT127" s="337"/>
      <c r="BU127" s="337"/>
      <c r="BV127" s="337"/>
    </row>
    <row r="128" spans="63:74" x14ac:dyDescent="0.2">
      <c r="BK128" s="337"/>
      <c r="BL128" s="337"/>
      <c r="BM128" s="337"/>
      <c r="BN128" s="337"/>
      <c r="BO128" s="337"/>
      <c r="BP128" s="337"/>
      <c r="BQ128" s="337"/>
      <c r="BR128" s="337"/>
      <c r="BS128" s="337"/>
      <c r="BT128" s="337"/>
      <c r="BU128" s="337"/>
      <c r="BV128" s="337"/>
    </row>
    <row r="129" spans="63:74" x14ac:dyDescent="0.2">
      <c r="BK129" s="337"/>
      <c r="BL129" s="337"/>
      <c r="BM129" s="337"/>
      <c r="BN129" s="337"/>
      <c r="BO129" s="337"/>
      <c r="BP129" s="337"/>
      <c r="BQ129" s="337"/>
      <c r="BR129" s="337"/>
      <c r="BS129" s="337"/>
      <c r="BT129" s="337"/>
      <c r="BU129" s="337"/>
      <c r="BV129" s="337"/>
    </row>
    <row r="130" spans="63:74" x14ac:dyDescent="0.2">
      <c r="BK130" s="337"/>
      <c r="BL130" s="337"/>
      <c r="BM130" s="337"/>
      <c r="BN130" s="337"/>
      <c r="BO130" s="337"/>
      <c r="BP130" s="337"/>
      <c r="BQ130" s="337"/>
      <c r="BR130" s="337"/>
      <c r="BS130" s="337"/>
      <c r="BT130" s="337"/>
      <c r="BU130" s="337"/>
      <c r="BV130" s="337"/>
    </row>
    <row r="131" spans="63:74" x14ac:dyDescent="0.2">
      <c r="BK131" s="337"/>
      <c r="BL131" s="337"/>
      <c r="BM131" s="337"/>
      <c r="BN131" s="337"/>
      <c r="BO131" s="337"/>
      <c r="BP131" s="337"/>
      <c r="BQ131" s="337"/>
      <c r="BR131" s="337"/>
      <c r="BS131" s="337"/>
      <c r="BT131" s="337"/>
      <c r="BU131" s="337"/>
      <c r="BV131" s="337"/>
    </row>
    <row r="132" spans="63:74" x14ac:dyDescent="0.2">
      <c r="BK132" s="337"/>
      <c r="BL132" s="337"/>
      <c r="BM132" s="337"/>
      <c r="BN132" s="337"/>
      <c r="BO132" s="337"/>
      <c r="BP132" s="337"/>
      <c r="BQ132" s="337"/>
      <c r="BR132" s="337"/>
      <c r="BS132" s="337"/>
      <c r="BT132" s="337"/>
      <c r="BU132" s="337"/>
      <c r="BV132" s="337"/>
    </row>
    <row r="133" spans="63:74" x14ac:dyDescent="0.2">
      <c r="BK133" s="337"/>
      <c r="BL133" s="337"/>
      <c r="BM133" s="337"/>
      <c r="BN133" s="337"/>
      <c r="BO133" s="337"/>
      <c r="BP133" s="337"/>
      <c r="BQ133" s="337"/>
      <c r="BR133" s="337"/>
      <c r="BS133" s="337"/>
      <c r="BT133" s="337"/>
      <c r="BU133" s="337"/>
      <c r="BV133" s="337"/>
    </row>
    <row r="134" spans="63:74" x14ac:dyDescent="0.2">
      <c r="BK134" s="337"/>
      <c r="BL134" s="337"/>
      <c r="BM134" s="337"/>
      <c r="BN134" s="337"/>
      <c r="BO134" s="337"/>
      <c r="BP134" s="337"/>
      <c r="BQ134" s="337"/>
      <c r="BR134" s="337"/>
      <c r="BS134" s="337"/>
      <c r="BT134" s="337"/>
      <c r="BU134" s="337"/>
      <c r="BV134" s="337"/>
    </row>
    <row r="135" spans="63:74" x14ac:dyDescent="0.2">
      <c r="BK135" s="337"/>
      <c r="BL135" s="337"/>
      <c r="BM135" s="337"/>
      <c r="BN135" s="337"/>
      <c r="BO135" s="337"/>
      <c r="BP135" s="337"/>
      <c r="BQ135" s="337"/>
      <c r="BR135" s="337"/>
      <c r="BS135" s="337"/>
      <c r="BT135" s="337"/>
      <c r="BU135" s="337"/>
      <c r="BV135" s="337"/>
    </row>
    <row r="136" spans="63:74" x14ac:dyDescent="0.2">
      <c r="BK136" s="337"/>
      <c r="BL136" s="337"/>
      <c r="BM136" s="337"/>
      <c r="BN136" s="337"/>
      <c r="BO136" s="337"/>
      <c r="BP136" s="337"/>
      <c r="BQ136" s="337"/>
      <c r="BR136" s="337"/>
      <c r="BS136" s="337"/>
      <c r="BT136" s="337"/>
      <c r="BU136" s="337"/>
      <c r="BV136" s="337"/>
    </row>
    <row r="137" spans="63:74" x14ac:dyDescent="0.2">
      <c r="BK137" s="337"/>
      <c r="BL137" s="337"/>
      <c r="BM137" s="337"/>
      <c r="BN137" s="337"/>
      <c r="BO137" s="337"/>
      <c r="BP137" s="337"/>
      <c r="BQ137" s="337"/>
      <c r="BR137" s="337"/>
      <c r="BS137" s="337"/>
      <c r="BT137" s="337"/>
      <c r="BU137" s="337"/>
      <c r="BV137" s="337"/>
    </row>
    <row r="138" spans="63:74" x14ac:dyDescent="0.2">
      <c r="BK138" s="337"/>
      <c r="BL138" s="337"/>
      <c r="BM138" s="337"/>
      <c r="BN138" s="337"/>
      <c r="BO138" s="337"/>
      <c r="BP138" s="337"/>
      <c r="BQ138" s="337"/>
      <c r="BR138" s="337"/>
      <c r="BS138" s="337"/>
      <c r="BT138" s="337"/>
      <c r="BU138" s="337"/>
      <c r="BV138" s="337"/>
    </row>
    <row r="139" spans="63:74" x14ac:dyDescent="0.2">
      <c r="BK139" s="337"/>
      <c r="BL139" s="337"/>
      <c r="BM139" s="337"/>
      <c r="BN139" s="337"/>
      <c r="BO139" s="337"/>
      <c r="BP139" s="337"/>
      <c r="BQ139" s="337"/>
      <c r="BR139" s="337"/>
      <c r="BS139" s="337"/>
      <c r="BT139" s="337"/>
      <c r="BU139" s="337"/>
      <c r="BV139" s="337"/>
    </row>
    <row r="140" spans="63:74" x14ac:dyDescent="0.2">
      <c r="BK140" s="337"/>
      <c r="BL140" s="337"/>
      <c r="BM140" s="337"/>
      <c r="BN140" s="337"/>
      <c r="BO140" s="337"/>
      <c r="BP140" s="337"/>
      <c r="BQ140" s="337"/>
      <c r="BR140" s="337"/>
      <c r="BS140" s="337"/>
      <c r="BT140" s="337"/>
      <c r="BU140" s="337"/>
      <c r="BV140" s="337"/>
    </row>
    <row r="141" spans="63:74" x14ac:dyDescent="0.2">
      <c r="BK141" s="337"/>
      <c r="BL141" s="337"/>
      <c r="BM141" s="337"/>
      <c r="BN141" s="337"/>
      <c r="BO141" s="337"/>
      <c r="BP141" s="337"/>
      <c r="BQ141" s="337"/>
      <c r="BR141" s="337"/>
      <c r="BS141" s="337"/>
      <c r="BT141" s="337"/>
      <c r="BU141" s="337"/>
      <c r="BV141" s="337"/>
    </row>
    <row r="142" spans="63:74" x14ac:dyDescent="0.2">
      <c r="BK142" s="337"/>
      <c r="BL142" s="337"/>
      <c r="BM142" s="337"/>
      <c r="BN142" s="337"/>
      <c r="BO142" s="337"/>
      <c r="BP142" s="337"/>
      <c r="BQ142" s="337"/>
      <c r="BR142" s="337"/>
      <c r="BS142" s="337"/>
      <c r="BT142" s="337"/>
      <c r="BU142" s="337"/>
      <c r="BV142" s="337"/>
    </row>
    <row r="143" spans="63:74" x14ac:dyDescent="0.2">
      <c r="BK143" s="337"/>
      <c r="BL143" s="337"/>
      <c r="BM143" s="337"/>
      <c r="BN143" s="337"/>
      <c r="BO143" s="337"/>
      <c r="BP143" s="337"/>
      <c r="BQ143" s="337"/>
      <c r="BR143" s="337"/>
      <c r="BS143" s="337"/>
      <c r="BT143" s="337"/>
      <c r="BU143" s="337"/>
      <c r="BV143" s="337"/>
    </row>
    <row r="144" spans="63:74" x14ac:dyDescent="0.2">
      <c r="BK144" s="337"/>
      <c r="BL144" s="337"/>
      <c r="BM144" s="337"/>
      <c r="BN144" s="337"/>
      <c r="BO144" s="337"/>
      <c r="BP144" s="337"/>
      <c r="BQ144" s="337"/>
      <c r="BR144" s="337"/>
      <c r="BS144" s="337"/>
      <c r="BT144" s="337"/>
      <c r="BU144" s="337"/>
      <c r="BV144" s="337"/>
    </row>
  </sheetData>
  <mergeCells count="24">
    <mergeCell ref="B71:Q71"/>
    <mergeCell ref="B73:Q73"/>
    <mergeCell ref="AA3:AL3"/>
    <mergeCell ref="AM3:AX3"/>
    <mergeCell ref="B77:Q77"/>
    <mergeCell ref="B74:Q74"/>
    <mergeCell ref="B75:Q75"/>
    <mergeCell ref="B72:Q72"/>
    <mergeCell ref="B76:Q76"/>
    <mergeCell ref="A1:A2"/>
    <mergeCell ref="AY3:BJ3"/>
    <mergeCell ref="BK3:BV3"/>
    <mergeCell ref="B1:AL1"/>
    <mergeCell ref="C3:N3"/>
    <mergeCell ref="O3:Z3"/>
    <mergeCell ref="B79:Q79"/>
    <mergeCell ref="B78:Q78"/>
    <mergeCell ref="B84:Q84"/>
    <mergeCell ref="B85:Q85"/>
    <mergeCell ref="B86:Q86"/>
    <mergeCell ref="B80:Q80"/>
    <mergeCell ref="B81:Q81"/>
    <mergeCell ref="B82:Q82"/>
    <mergeCell ref="B83:Q83"/>
  </mergeCells>
  <phoneticPr fontId="6" type="noConversion"/>
  <hyperlinks>
    <hyperlink ref="A1:A2" location="Contents!A1" display="Table of Contents"/>
  </hyperlinks>
  <pageMargins left="0.25" right="0.25" top="0.25" bottom="0.25" header="0.54" footer="0.5"/>
  <pageSetup scale="3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3"/>
  <sheetViews>
    <sheetView showGridLines="0" zoomScaleNormal="100" workbookViewId="0">
      <pane xSplit="2" ySplit="4" topLeftCell="AW5" activePane="bottomRight" state="frozen"/>
      <selection activeCell="BF63" sqref="BF63"/>
      <selection pane="topRight" activeCell="BF63" sqref="BF63"/>
      <selection pane="bottomLeft" activeCell="BF63" sqref="BF63"/>
      <selection pane="bottomRight" activeCell="BJ7" sqref="BJ7"/>
    </sheetView>
  </sheetViews>
  <sheetFormatPr defaultColWidth="9.5703125" defaultRowHeight="11.25" x14ac:dyDescent="0.2"/>
  <cols>
    <col min="1" max="1" width="8.5703125" style="13" customWidth="1"/>
    <col min="2" max="2" width="40.28515625" style="13" customWidth="1"/>
    <col min="3" max="3" width="8.5703125" style="13" bestFit="1" customWidth="1"/>
    <col min="4" max="50" width="6.5703125" style="13" customWidth="1"/>
    <col min="51" max="55" width="6.5703125" style="415" customWidth="1"/>
    <col min="56" max="58" width="6.5703125" style="652" customWidth="1"/>
    <col min="59" max="62" width="6.5703125" style="415" customWidth="1"/>
    <col min="63" max="74" width="6.5703125" style="13" customWidth="1"/>
    <col min="75" max="16384" width="9.5703125" style="13"/>
  </cols>
  <sheetData>
    <row r="1" spans="1:74" ht="13.35" customHeight="1" x14ac:dyDescent="0.2">
      <c r="A1" s="795" t="s">
        <v>992</v>
      </c>
      <c r="B1" s="811" t="s">
        <v>1204</v>
      </c>
      <c r="C1" s="803"/>
      <c r="D1" s="803"/>
      <c r="E1" s="803"/>
      <c r="F1" s="803"/>
      <c r="G1" s="803"/>
      <c r="H1" s="803"/>
      <c r="I1" s="803"/>
      <c r="J1" s="803"/>
      <c r="K1" s="803"/>
      <c r="L1" s="803"/>
      <c r="M1" s="803"/>
      <c r="N1" s="803"/>
      <c r="O1" s="803"/>
      <c r="P1" s="803"/>
      <c r="Q1" s="803"/>
      <c r="R1" s="803"/>
      <c r="S1" s="803"/>
      <c r="T1" s="803"/>
      <c r="U1" s="803"/>
      <c r="V1" s="803"/>
      <c r="W1" s="803"/>
      <c r="X1" s="803"/>
      <c r="Y1" s="803"/>
      <c r="Z1" s="803"/>
      <c r="AA1" s="803"/>
      <c r="AB1" s="803"/>
      <c r="AC1" s="803"/>
      <c r="AD1" s="803"/>
      <c r="AE1" s="803"/>
      <c r="AF1" s="803"/>
      <c r="AG1" s="803"/>
      <c r="AH1" s="803"/>
      <c r="AI1" s="803"/>
      <c r="AJ1" s="803"/>
      <c r="AK1" s="803"/>
      <c r="AL1" s="803"/>
      <c r="AM1" s="262"/>
    </row>
    <row r="2" spans="1:74" ht="12.75" x14ac:dyDescent="0.2">
      <c r="A2" s="796"/>
      <c r="B2" s="541" t="str">
        <f>"U.S. Energy Information Administration  |  Short-Term Energy Outlook  - "&amp;Dates!D1</f>
        <v>U.S. Energy Information Administration  |  Short-Term Energy Outlook  - December 2018</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262"/>
    </row>
    <row r="3" spans="1:74" s="12" customFormat="1" ht="12.75" x14ac:dyDescent="0.2">
      <c r="A3" s="14"/>
      <c r="B3" s="15"/>
      <c r="C3" s="804">
        <f>Dates!D3</f>
        <v>2014</v>
      </c>
      <c r="D3" s="800"/>
      <c r="E3" s="800"/>
      <c r="F3" s="800"/>
      <c r="G3" s="800"/>
      <c r="H3" s="800"/>
      <c r="I3" s="800"/>
      <c r="J3" s="800"/>
      <c r="K3" s="800"/>
      <c r="L3" s="800"/>
      <c r="M3" s="800"/>
      <c r="N3" s="801"/>
      <c r="O3" s="804">
        <f>C3+1</f>
        <v>2015</v>
      </c>
      <c r="P3" s="805"/>
      <c r="Q3" s="805"/>
      <c r="R3" s="805"/>
      <c r="S3" s="805"/>
      <c r="T3" s="805"/>
      <c r="U3" s="805"/>
      <c r="V3" s="805"/>
      <c r="W3" s="805"/>
      <c r="X3" s="800"/>
      <c r="Y3" s="800"/>
      <c r="Z3" s="801"/>
      <c r="AA3" s="797">
        <f>O3+1</f>
        <v>2016</v>
      </c>
      <c r="AB3" s="800"/>
      <c r="AC3" s="800"/>
      <c r="AD3" s="800"/>
      <c r="AE3" s="800"/>
      <c r="AF3" s="800"/>
      <c r="AG3" s="800"/>
      <c r="AH3" s="800"/>
      <c r="AI3" s="800"/>
      <c r="AJ3" s="800"/>
      <c r="AK3" s="800"/>
      <c r="AL3" s="801"/>
      <c r="AM3" s="797">
        <f>AA3+1</f>
        <v>2017</v>
      </c>
      <c r="AN3" s="800"/>
      <c r="AO3" s="800"/>
      <c r="AP3" s="800"/>
      <c r="AQ3" s="800"/>
      <c r="AR3" s="800"/>
      <c r="AS3" s="800"/>
      <c r="AT3" s="800"/>
      <c r="AU3" s="800"/>
      <c r="AV3" s="800"/>
      <c r="AW3" s="800"/>
      <c r="AX3" s="801"/>
      <c r="AY3" s="797">
        <f>AM3+1</f>
        <v>2018</v>
      </c>
      <c r="AZ3" s="798"/>
      <c r="BA3" s="798"/>
      <c r="BB3" s="798"/>
      <c r="BC3" s="798"/>
      <c r="BD3" s="798"/>
      <c r="BE3" s="798"/>
      <c r="BF3" s="798"/>
      <c r="BG3" s="798"/>
      <c r="BH3" s="798"/>
      <c r="BI3" s="798"/>
      <c r="BJ3" s="799"/>
      <c r="BK3" s="797">
        <f>AY3+1</f>
        <v>2019</v>
      </c>
      <c r="BL3" s="800"/>
      <c r="BM3" s="800"/>
      <c r="BN3" s="800"/>
      <c r="BO3" s="800"/>
      <c r="BP3" s="800"/>
      <c r="BQ3" s="800"/>
      <c r="BR3" s="800"/>
      <c r="BS3" s="800"/>
      <c r="BT3" s="800"/>
      <c r="BU3" s="800"/>
      <c r="BV3" s="801"/>
    </row>
    <row r="4" spans="1:74" s="12" customFormat="1" x14ac:dyDescent="0.2">
      <c r="A4" s="16"/>
      <c r="B4" s="17"/>
      <c r="C4" s="18" t="s">
        <v>605</v>
      </c>
      <c r="D4" s="18" t="s">
        <v>606</v>
      </c>
      <c r="E4" s="18" t="s">
        <v>607</v>
      </c>
      <c r="F4" s="18" t="s">
        <v>608</v>
      </c>
      <c r="G4" s="18" t="s">
        <v>609</v>
      </c>
      <c r="H4" s="18" t="s">
        <v>610</v>
      </c>
      <c r="I4" s="18" t="s">
        <v>611</v>
      </c>
      <c r="J4" s="18" t="s">
        <v>612</v>
      </c>
      <c r="K4" s="18" t="s">
        <v>613</v>
      </c>
      <c r="L4" s="18" t="s">
        <v>614</v>
      </c>
      <c r="M4" s="18" t="s">
        <v>615</v>
      </c>
      <c r="N4" s="18" t="s">
        <v>616</v>
      </c>
      <c r="O4" s="18" t="s">
        <v>605</v>
      </c>
      <c r="P4" s="18" t="s">
        <v>606</v>
      </c>
      <c r="Q4" s="18" t="s">
        <v>607</v>
      </c>
      <c r="R4" s="18" t="s">
        <v>608</v>
      </c>
      <c r="S4" s="18" t="s">
        <v>609</v>
      </c>
      <c r="T4" s="18" t="s">
        <v>610</v>
      </c>
      <c r="U4" s="18" t="s">
        <v>611</v>
      </c>
      <c r="V4" s="18" t="s">
        <v>612</v>
      </c>
      <c r="W4" s="18" t="s">
        <v>613</v>
      </c>
      <c r="X4" s="18" t="s">
        <v>614</v>
      </c>
      <c r="Y4" s="18" t="s">
        <v>615</v>
      </c>
      <c r="Z4" s="18" t="s">
        <v>616</v>
      </c>
      <c r="AA4" s="18" t="s">
        <v>605</v>
      </c>
      <c r="AB4" s="18" t="s">
        <v>606</v>
      </c>
      <c r="AC4" s="18" t="s">
        <v>607</v>
      </c>
      <c r="AD4" s="18" t="s">
        <v>608</v>
      </c>
      <c r="AE4" s="18" t="s">
        <v>609</v>
      </c>
      <c r="AF4" s="18" t="s">
        <v>610</v>
      </c>
      <c r="AG4" s="18" t="s">
        <v>611</v>
      </c>
      <c r="AH4" s="18" t="s">
        <v>612</v>
      </c>
      <c r="AI4" s="18" t="s">
        <v>613</v>
      </c>
      <c r="AJ4" s="18" t="s">
        <v>614</v>
      </c>
      <c r="AK4" s="18" t="s">
        <v>615</v>
      </c>
      <c r="AL4" s="18" t="s">
        <v>616</v>
      </c>
      <c r="AM4" s="18" t="s">
        <v>605</v>
      </c>
      <c r="AN4" s="18" t="s">
        <v>606</v>
      </c>
      <c r="AO4" s="18" t="s">
        <v>607</v>
      </c>
      <c r="AP4" s="18" t="s">
        <v>608</v>
      </c>
      <c r="AQ4" s="18" t="s">
        <v>609</v>
      </c>
      <c r="AR4" s="18" t="s">
        <v>610</v>
      </c>
      <c r="AS4" s="18" t="s">
        <v>611</v>
      </c>
      <c r="AT4" s="18" t="s">
        <v>612</v>
      </c>
      <c r="AU4" s="18" t="s">
        <v>613</v>
      </c>
      <c r="AV4" s="18" t="s">
        <v>614</v>
      </c>
      <c r="AW4" s="18" t="s">
        <v>615</v>
      </c>
      <c r="AX4" s="18" t="s">
        <v>616</v>
      </c>
      <c r="AY4" s="18" t="s">
        <v>605</v>
      </c>
      <c r="AZ4" s="18" t="s">
        <v>606</v>
      </c>
      <c r="BA4" s="18" t="s">
        <v>607</v>
      </c>
      <c r="BB4" s="18" t="s">
        <v>608</v>
      </c>
      <c r="BC4" s="18" t="s">
        <v>609</v>
      </c>
      <c r="BD4" s="18" t="s">
        <v>610</v>
      </c>
      <c r="BE4" s="18" t="s">
        <v>611</v>
      </c>
      <c r="BF4" s="18" t="s">
        <v>612</v>
      </c>
      <c r="BG4" s="18" t="s">
        <v>613</v>
      </c>
      <c r="BH4" s="18" t="s">
        <v>614</v>
      </c>
      <c r="BI4" s="18" t="s">
        <v>615</v>
      </c>
      <c r="BJ4" s="18" t="s">
        <v>616</v>
      </c>
      <c r="BK4" s="18" t="s">
        <v>605</v>
      </c>
      <c r="BL4" s="18" t="s">
        <v>606</v>
      </c>
      <c r="BM4" s="18" t="s">
        <v>607</v>
      </c>
      <c r="BN4" s="18" t="s">
        <v>608</v>
      </c>
      <c r="BO4" s="18" t="s">
        <v>609</v>
      </c>
      <c r="BP4" s="18" t="s">
        <v>610</v>
      </c>
      <c r="BQ4" s="18" t="s">
        <v>611</v>
      </c>
      <c r="BR4" s="18" t="s">
        <v>612</v>
      </c>
      <c r="BS4" s="18" t="s">
        <v>613</v>
      </c>
      <c r="BT4" s="18" t="s">
        <v>614</v>
      </c>
      <c r="BU4" s="18" t="s">
        <v>615</v>
      </c>
      <c r="BV4" s="18" t="s">
        <v>616</v>
      </c>
    </row>
    <row r="5" spans="1:74" ht="11.1" customHeight="1" x14ac:dyDescent="0.2">
      <c r="A5" s="49"/>
      <c r="B5" s="50" t="s">
        <v>115</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653"/>
      <c r="BE5" s="653"/>
      <c r="BF5" s="653"/>
      <c r="BG5" s="653"/>
      <c r="BH5" s="653"/>
      <c r="BI5" s="653"/>
      <c r="BJ5" s="51"/>
      <c r="BK5" s="51"/>
      <c r="BL5" s="51"/>
      <c r="BM5" s="51"/>
      <c r="BN5" s="51"/>
      <c r="BO5" s="51"/>
      <c r="BP5" s="51"/>
      <c r="BQ5" s="51"/>
      <c r="BR5" s="51"/>
      <c r="BS5" s="51"/>
      <c r="BT5" s="51"/>
      <c r="BU5" s="51"/>
      <c r="BV5" s="51"/>
    </row>
    <row r="6" spans="1:74" ht="11.1" customHeight="1" x14ac:dyDescent="0.2">
      <c r="A6" s="52" t="s">
        <v>655</v>
      </c>
      <c r="B6" s="151" t="s">
        <v>603</v>
      </c>
      <c r="C6" s="216">
        <v>94.617000000000004</v>
      </c>
      <c r="D6" s="216">
        <v>100.81699999999999</v>
      </c>
      <c r="E6" s="216">
        <v>100.804</v>
      </c>
      <c r="F6" s="216">
        <v>102.069</v>
      </c>
      <c r="G6" s="216">
        <v>102.17700000000001</v>
      </c>
      <c r="H6" s="216">
        <v>105.794</v>
      </c>
      <c r="I6" s="216">
        <v>103.58799999999999</v>
      </c>
      <c r="J6" s="216">
        <v>96.534999999999997</v>
      </c>
      <c r="K6" s="216">
        <v>93.212000000000003</v>
      </c>
      <c r="L6" s="216">
        <v>84.397000000000006</v>
      </c>
      <c r="M6" s="216">
        <v>75.789000000000001</v>
      </c>
      <c r="N6" s="216">
        <v>59.29</v>
      </c>
      <c r="O6" s="216">
        <v>47.216999999999999</v>
      </c>
      <c r="P6" s="216">
        <v>50.584000000000003</v>
      </c>
      <c r="Q6" s="216">
        <v>47.823</v>
      </c>
      <c r="R6" s="216">
        <v>54.453000000000003</v>
      </c>
      <c r="S6" s="216">
        <v>59.265000000000001</v>
      </c>
      <c r="T6" s="216">
        <v>59.819000000000003</v>
      </c>
      <c r="U6" s="216">
        <v>50.901000000000003</v>
      </c>
      <c r="V6" s="216">
        <v>42.866999999999997</v>
      </c>
      <c r="W6" s="216">
        <v>45.478999999999999</v>
      </c>
      <c r="X6" s="216">
        <v>46.222999999999999</v>
      </c>
      <c r="Y6" s="216">
        <v>42.442999999999998</v>
      </c>
      <c r="Z6" s="216">
        <v>37.189</v>
      </c>
      <c r="AA6" s="216">
        <v>31.683</v>
      </c>
      <c r="AB6" s="216">
        <v>30.323</v>
      </c>
      <c r="AC6" s="216">
        <v>37.545000000000002</v>
      </c>
      <c r="AD6" s="216">
        <v>40.753999999999998</v>
      </c>
      <c r="AE6" s="216">
        <v>46.712000000000003</v>
      </c>
      <c r="AF6" s="216">
        <v>48.756999999999998</v>
      </c>
      <c r="AG6" s="216">
        <v>44.651000000000003</v>
      </c>
      <c r="AH6" s="216">
        <v>44.723999999999997</v>
      </c>
      <c r="AI6" s="216">
        <v>45.182000000000002</v>
      </c>
      <c r="AJ6" s="216">
        <v>49.774999999999999</v>
      </c>
      <c r="AK6" s="216">
        <v>45.661000000000001</v>
      </c>
      <c r="AL6" s="216">
        <v>51.972000000000001</v>
      </c>
      <c r="AM6" s="216">
        <v>52.503999999999998</v>
      </c>
      <c r="AN6" s="216">
        <v>53.468000000000004</v>
      </c>
      <c r="AO6" s="216">
        <v>49.328000000000003</v>
      </c>
      <c r="AP6" s="216">
        <v>51.06</v>
      </c>
      <c r="AQ6" s="216">
        <v>48.475999999999999</v>
      </c>
      <c r="AR6" s="216">
        <v>45.177999999999997</v>
      </c>
      <c r="AS6" s="216">
        <v>46.63</v>
      </c>
      <c r="AT6" s="216">
        <v>48.036999999999999</v>
      </c>
      <c r="AU6" s="216">
        <v>49.822000000000003</v>
      </c>
      <c r="AV6" s="216">
        <v>51.578000000000003</v>
      </c>
      <c r="AW6" s="216">
        <v>56.639000000000003</v>
      </c>
      <c r="AX6" s="216">
        <v>57.881</v>
      </c>
      <c r="AY6" s="216">
        <v>63.698</v>
      </c>
      <c r="AZ6" s="216">
        <v>62.228999999999999</v>
      </c>
      <c r="BA6" s="216">
        <v>62.725000000000001</v>
      </c>
      <c r="BB6" s="216">
        <v>66.254000000000005</v>
      </c>
      <c r="BC6" s="216">
        <v>69.977999999999994</v>
      </c>
      <c r="BD6" s="216">
        <v>67.873000000000005</v>
      </c>
      <c r="BE6" s="216">
        <v>70.980999999999995</v>
      </c>
      <c r="BF6" s="216">
        <v>68.055000000000007</v>
      </c>
      <c r="BG6" s="216">
        <v>70.230999999999995</v>
      </c>
      <c r="BH6" s="216">
        <v>70.748999999999995</v>
      </c>
      <c r="BI6" s="216">
        <v>56.96</v>
      </c>
      <c r="BJ6" s="327">
        <v>51</v>
      </c>
      <c r="BK6" s="327">
        <v>50</v>
      </c>
      <c r="BL6" s="327">
        <v>50</v>
      </c>
      <c r="BM6" s="327">
        <v>50</v>
      </c>
      <c r="BN6" s="327">
        <v>51</v>
      </c>
      <c r="BO6" s="327">
        <v>52</v>
      </c>
      <c r="BP6" s="327">
        <v>53</v>
      </c>
      <c r="BQ6" s="327">
        <v>55</v>
      </c>
      <c r="BR6" s="327">
        <v>56</v>
      </c>
      <c r="BS6" s="327">
        <v>57</v>
      </c>
      <c r="BT6" s="327">
        <v>58</v>
      </c>
      <c r="BU6" s="327">
        <v>59</v>
      </c>
      <c r="BV6" s="327">
        <v>59</v>
      </c>
    </row>
    <row r="7" spans="1:74" ht="11.1" customHeight="1" x14ac:dyDescent="0.2">
      <c r="A7" s="52" t="s">
        <v>104</v>
      </c>
      <c r="B7" s="151" t="s">
        <v>103</v>
      </c>
      <c r="C7" s="216">
        <v>108.11799999999999</v>
      </c>
      <c r="D7" s="216">
        <v>108.901</v>
      </c>
      <c r="E7" s="216">
        <v>107.48099999999999</v>
      </c>
      <c r="F7" s="216">
        <v>107.755</v>
      </c>
      <c r="G7" s="216">
        <v>109.539</v>
      </c>
      <c r="H7" s="216">
        <v>111.795</v>
      </c>
      <c r="I7" s="216">
        <v>106.768</v>
      </c>
      <c r="J7" s="216">
        <v>101.608</v>
      </c>
      <c r="K7" s="216">
        <v>97.090999999999994</v>
      </c>
      <c r="L7" s="216">
        <v>87.424999999999997</v>
      </c>
      <c r="M7" s="216">
        <v>79.438000000000002</v>
      </c>
      <c r="N7" s="216">
        <v>62.335000000000001</v>
      </c>
      <c r="O7" s="216">
        <v>47.76</v>
      </c>
      <c r="P7" s="216">
        <v>58.095999999999997</v>
      </c>
      <c r="Q7" s="216">
        <v>55.884999999999998</v>
      </c>
      <c r="R7" s="216">
        <v>59.524000000000001</v>
      </c>
      <c r="S7" s="216">
        <v>64.075000000000003</v>
      </c>
      <c r="T7" s="216">
        <v>61.478000000000002</v>
      </c>
      <c r="U7" s="216">
        <v>56.561</v>
      </c>
      <c r="V7" s="216">
        <v>46.515000000000001</v>
      </c>
      <c r="W7" s="216">
        <v>47.622999999999998</v>
      </c>
      <c r="X7" s="216">
        <v>48.43</v>
      </c>
      <c r="Y7" s="216">
        <v>44.268000000000001</v>
      </c>
      <c r="Z7" s="216">
        <v>38.005000000000003</v>
      </c>
      <c r="AA7" s="216">
        <v>30.7</v>
      </c>
      <c r="AB7" s="216">
        <v>32.182000000000002</v>
      </c>
      <c r="AC7" s="216">
        <v>38.21</v>
      </c>
      <c r="AD7" s="216">
        <v>41.582999999999998</v>
      </c>
      <c r="AE7" s="216">
        <v>46.741999999999997</v>
      </c>
      <c r="AF7" s="216">
        <v>48.247</v>
      </c>
      <c r="AG7" s="216">
        <v>44.951999999999998</v>
      </c>
      <c r="AH7" s="216">
        <v>45.843000000000004</v>
      </c>
      <c r="AI7" s="216">
        <v>46.567999999999998</v>
      </c>
      <c r="AJ7" s="216">
        <v>49.521999999999998</v>
      </c>
      <c r="AK7" s="216">
        <v>44.734000000000002</v>
      </c>
      <c r="AL7" s="216">
        <v>53.289000000000001</v>
      </c>
      <c r="AM7" s="216">
        <v>54.576999999999998</v>
      </c>
      <c r="AN7" s="216">
        <v>54.87</v>
      </c>
      <c r="AO7" s="216">
        <v>51.588999999999999</v>
      </c>
      <c r="AP7" s="216">
        <v>52.308</v>
      </c>
      <c r="AQ7" s="216">
        <v>50.326999999999998</v>
      </c>
      <c r="AR7" s="216">
        <v>46.368000000000002</v>
      </c>
      <c r="AS7" s="216">
        <v>48.478999999999999</v>
      </c>
      <c r="AT7" s="216">
        <v>51.704000000000001</v>
      </c>
      <c r="AU7" s="216">
        <v>56.152999999999999</v>
      </c>
      <c r="AV7" s="216">
        <v>57.508000000000003</v>
      </c>
      <c r="AW7" s="216">
        <v>62.713999999999999</v>
      </c>
      <c r="AX7" s="216">
        <v>64.373999999999995</v>
      </c>
      <c r="AY7" s="216">
        <v>69.076999999999998</v>
      </c>
      <c r="AZ7" s="216">
        <v>65.317999999999998</v>
      </c>
      <c r="BA7" s="216">
        <v>66.016999999999996</v>
      </c>
      <c r="BB7" s="216">
        <v>72.105999999999995</v>
      </c>
      <c r="BC7" s="216">
        <v>76.974999999999994</v>
      </c>
      <c r="BD7" s="216">
        <v>74.405000000000001</v>
      </c>
      <c r="BE7" s="216">
        <v>74.254000000000005</v>
      </c>
      <c r="BF7" s="216">
        <v>72.528000000000006</v>
      </c>
      <c r="BG7" s="216">
        <v>78.891000000000005</v>
      </c>
      <c r="BH7" s="216">
        <v>81.031999999999996</v>
      </c>
      <c r="BI7" s="216">
        <v>64.75</v>
      </c>
      <c r="BJ7" s="327">
        <v>60</v>
      </c>
      <c r="BK7" s="327">
        <v>60</v>
      </c>
      <c r="BL7" s="327">
        <v>60</v>
      </c>
      <c r="BM7" s="327">
        <v>60</v>
      </c>
      <c r="BN7" s="327">
        <v>60</v>
      </c>
      <c r="BO7" s="327">
        <v>60</v>
      </c>
      <c r="BP7" s="327">
        <v>60</v>
      </c>
      <c r="BQ7" s="327">
        <v>61</v>
      </c>
      <c r="BR7" s="327">
        <v>61</v>
      </c>
      <c r="BS7" s="327">
        <v>62</v>
      </c>
      <c r="BT7" s="327">
        <v>62</v>
      </c>
      <c r="BU7" s="327">
        <v>63</v>
      </c>
      <c r="BV7" s="327">
        <v>63</v>
      </c>
    </row>
    <row r="8" spans="1:74" ht="11.1" customHeight="1" x14ac:dyDescent="0.2">
      <c r="A8" s="52" t="s">
        <v>654</v>
      </c>
      <c r="B8" s="649" t="s">
        <v>1207</v>
      </c>
      <c r="C8" s="216">
        <v>89.71</v>
      </c>
      <c r="D8" s="216">
        <v>96.1</v>
      </c>
      <c r="E8" s="216">
        <v>97.13</v>
      </c>
      <c r="F8" s="216">
        <v>97.33</v>
      </c>
      <c r="G8" s="216">
        <v>98.46</v>
      </c>
      <c r="H8" s="216">
        <v>100.26</v>
      </c>
      <c r="I8" s="216">
        <v>98.75</v>
      </c>
      <c r="J8" s="216">
        <v>93.23</v>
      </c>
      <c r="K8" s="216">
        <v>89.38</v>
      </c>
      <c r="L8" s="216">
        <v>82.75</v>
      </c>
      <c r="M8" s="216">
        <v>74.34</v>
      </c>
      <c r="N8" s="216">
        <v>57.36</v>
      </c>
      <c r="O8" s="216">
        <v>44.74</v>
      </c>
      <c r="P8" s="216">
        <v>47.18</v>
      </c>
      <c r="Q8" s="216">
        <v>47.22</v>
      </c>
      <c r="R8" s="216">
        <v>51.62</v>
      </c>
      <c r="S8" s="216">
        <v>57.51</v>
      </c>
      <c r="T8" s="216">
        <v>58.89</v>
      </c>
      <c r="U8" s="216">
        <v>52.42</v>
      </c>
      <c r="V8" s="216">
        <v>43.23</v>
      </c>
      <c r="W8" s="216">
        <v>41.12</v>
      </c>
      <c r="X8" s="216">
        <v>42.03</v>
      </c>
      <c r="Y8" s="216">
        <v>39.049999999999997</v>
      </c>
      <c r="Z8" s="216">
        <v>33.159999999999997</v>
      </c>
      <c r="AA8" s="216">
        <v>27.48</v>
      </c>
      <c r="AB8" s="216">
        <v>26.66</v>
      </c>
      <c r="AC8" s="216">
        <v>32.24</v>
      </c>
      <c r="AD8" s="216">
        <v>35.9</v>
      </c>
      <c r="AE8" s="216">
        <v>40.880000000000003</v>
      </c>
      <c r="AF8" s="216">
        <v>44.13</v>
      </c>
      <c r="AG8" s="216">
        <v>41.48</v>
      </c>
      <c r="AH8" s="216">
        <v>41.21</v>
      </c>
      <c r="AI8" s="216">
        <v>40.86</v>
      </c>
      <c r="AJ8" s="216">
        <v>44.76</v>
      </c>
      <c r="AK8" s="216">
        <v>41.8</v>
      </c>
      <c r="AL8" s="216">
        <v>46.72</v>
      </c>
      <c r="AM8" s="216">
        <v>48.12</v>
      </c>
      <c r="AN8" s="216">
        <v>49.38</v>
      </c>
      <c r="AO8" s="216">
        <v>46.53</v>
      </c>
      <c r="AP8" s="216">
        <v>47.47</v>
      </c>
      <c r="AQ8" s="216">
        <v>47.21</v>
      </c>
      <c r="AR8" s="216">
        <v>44.03</v>
      </c>
      <c r="AS8" s="216">
        <v>44.76</v>
      </c>
      <c r="AT8" s="216">
        <v>47.62</v>
      </c>
      <c r="AU8" s="216">
        <v>50.46</v>
      </c>
      <c r="AV8" s="216">
        <v>51.4</v>
      </c>
      <c r="AW8" s="216">
        <v>56.3</v>
      </c>
      <c r="AX8" s="216">
        <v>57.44</v>
      </c>
      <c r="AY8" s="216">
        <v>59.39</v>
      </c>
      <c r="AZ8" s="216">
        <v>57.94</v>
      </c>
      <c r="BA8" s="216">
        <v>56.75</v>
      </c>
      <c r="BB8" s="216">
        <v>61.25</v>
      </c>
      <c r="BC8" s="216">
        <v>66.08</v>
      </c>
      <c r="BD8" s="216">
        <v>66.849999999999994</v>
      </c>
      <c r="BE8" s="216">
        <v>66.77</v>
      </c>
      <c r="BF8" s="216">
        <v>65.52</v>
      </c>
      <c r="BG8" s="216">
        <v>66.730999999999995</v>
      </c>
      <c r="BH8" s="216">
        <v>67.248999999999995</v>
      </c>
      <c r="BI8" s="216">
        <v>53.46</v>
      </c>
      <c r="BJ8" s="327">
        <v>47.5</v>
      </c>
      <c r="BK8" s="327">
        <v>46.5</v>
      </c>
      <c r="BL8" s="327">
        <v>46.5</v>
      </c>
      <c r="BM8" s="327">
        <v>46.5</v>
      </c>
      <c r="BN8" s="327">
        <v>47.5</v>
      </c>
      <c r="BO8" s="327">
        <v>48.5</v>
      </c>
      <c r="BP8" s="327">
        <v>49.5</v>
      </c>
      <c r="BQ8" s="327">
        <v>51.5</v>
      </c>
      <c r="BR8" s="327">
        <v>52.5</v>
      </c>
      <c r="BS8" s="327">
        <v>53.5</v>
      </c>
      <c r="BT8" s="327">
        <v>54.5</v>
      </c>
      <c r="BU8" s="327">
        <v>55.5</v>
      </c>
      <c r="BV8" s="327">
        <v>55.5</v>
      </c>
    </row>
    <row r="9" spans="1:74" ht="11.1" customHeight="1" x14ac:dyDescent="0.2">
      <c r="A9" s="52" t="s">
        <v>978</v>
      </c>
      <c r="B9" s="649" t="s">
        <v>1206</v>
      </c>
      <c r="C9" s="216">
        <v>93.58</v>
      </c>
      <c r="D9" s="216">
        <v>99.36</v>
      </c>
      <c r="E9" s="216">
        <v>100.09</v>
      </c>
      <c r="F9" s="216">
        <v>100.15</v>
      </c>
      <c r="G9" s="216">
        <v>100.61</v>
      </c>
      <c r="H9" s="216">
        <v>102.51</v>
      </c>
      <c r="I9" s="216">
        <v>101.22</v>
      </c>
      <c r="J9" s="216">
        <v>95.61</v>
      </c>
      <c r="K9" s="216">
        <v>92.26</v>
      </c>
      <c r="L9" s="216">
        <v>84.99</v>
      </c>
      <c r="M9" s="216">
        <v>75.66</v>
      </c>
      <c r="N9" s="216">
        <v>60.7</v>
      </c>
      <c r="O9" s="216">
        <v>47</v>
      </c>
      <c r="P9" s="216">
        <v>48.92</v>
      </c>
      <c r="Q9" s="216">
        <v>47.99</v>
      </c>
      <c r="R9" s="216">
        <v>53.51</v>
      </c>
      <c r="S9" s="216">
        <v>58.65</v>
      </c>
      <c r="T9" s="216">
        <v>60.12</v>
      </c>
      <c r="U9" s="216">
        <v>53.4</v>
      </c>
      <c r="V9" s="216">
        <v>44.97</v>
      </c>
      <c r="W9" s="216">
        <v>44.38</v>
      </c>
      <c r="X9" s="216">
        <v>44.77</v>
      </c>
      <c r="Y9" s="216">
        <v>41.43</v>
      </c>
      <c r="Z9" s="216">
        <v>35.630000000000003</v>
      </c>
      <c r="AA9" s="216">
        <v>29.99</v>
      </c>
      <c r="AB9" s="216">
        <v>28.53</v>
      </c>
      <c r="AC9" s="216">
        <v>33.82</v>
      </c>
      <c r="AD9" s="216">
        <v>37.71</v>
      </c>
      <c r="AE9" s="216">
        <v>42.88</v>
      </c>
      <c r="AF9" s="216">
        <v>45.96</v>
      </c>
      <c r="AG9" s="216">
        <v>43.26</v>
      </c>
      <c r="AH9" s="216">
        <v>42.7</v>
      </c>
      <c r="AI9" s="216">
        <v>42.73</v>
      </c>
      <c r="AJ9" s="216">
        <v>46.85</v>
      </c>
      <c r="AK9" s="216">
        <v>44.06</v>
      </c>
      <c r="AL9" s="216">
        <v>48.66</v>
      </c>
      <c r="AM9" s="216">
        <v>49.99</v>
      </c>
      <c r="AN9" s="216">
        <v>51.24</v>
      </c>
      <c r="AO9" s="216">
        <v>48.65</v>
      </c>
      <c r="AP9" s="216">
        <v>49.47</v>
      </c>
      <c r="AQ9" s="216">
        <v>48.47</v>
      </c>
      <c r="AR9" s="216">
        <v>45.25</v>
      </c>
      <c r="AS9" s="216">
        <v>46.27</v>
      </c>
      <c r="AT9" s="216">
        <v>48.22</v>
      </c>
      <c r="AU9" s="216">
        <v>50.78</v>
      </c>
      <c r="AV9" s="216">
        <v>52.67</v>
      </c>
      <c r="AW9" s="216">
        <v>57.75</v>
      </c>
      <c r="AX9" s="216">
        <v>59.53</v>
      </c>
      <c r="AY9" s="216">
        <v>63.13</v>
      </c>
      <c r="AZ9" s="216">
        <v>61.71</v>
      </c>
      <c r="BA9" s="216">
        <v>60.8</v>
      </c>
      <c r="BB9" s="216">
        <v>64.42</v>
      </c>
      <c r="BC9" s="216">
        <v>69</v>
      </c>
      <c r="BD9" s="216">
        <v>68.31</v>
      </c>
      <c r="BE9" s="216">
        <v>70.28</v>
      </c>
      <c r="BF9" s="216">
        <v>67.67</v>
      </c>
      <c r="BG9" s="216">
        <v>69.230999999999995</v>
      </c>
      <c r="BH9" s="216">
        <v>69.748999999999995</v>
      </c>
      <c r="BI9" s="216">
        <v>55.96</v>
      </c>
      <c r="BJ9" s="327">
        <v>50</v>
      </c>
      <c r="BK9" s="327">
        <v>49</v>
      </c>
      <c r="BL9" s="327">
        <v>49</v>
      </c>
      <c r="BM9" s="327">
        <v>49</v>
      </c>
      <c r="BN9" s="327">
        <v>50</v>
      </c>
      <c r="BO9" s="327">
        <v>51</v>
      </c>
      <c r="BP9" s="327">
        <v>52</v>
      </c>
      <c r="BQ9" s="327">
        <v>54</v>
      </c>
      <c r="BR9" s="327">
        <v>55</v>
      </c>
      <c r="BS9" s="327">
        <v>56</v>
      </c>
      <c r="BT9" s="327">
        <v>57</v>
      </c>
      <c r="BU9" s="327">
        <v>58</v>
      </c>
      <c r="BV9" s="327">
        <v>58</v>
      </c>
    </row>
    <row r="10" spans="1:74" ht="11.1" customHeight="1" x14ac:dyDescent="0.2">
      <c r="A10" s="49"/>
      <c r="B10" s="50" t="s">
        <v>1208</v>
      </c>
      <c r="C10" s="221"/>
      <c r="D10" s="221"/>
      <c r="E10" s="221"/>
      <c r="F10" s="221"/>
      <c r="G10" s="221"/>
      <c r="H10" s="221"/>
      <c r="I10" s="221"/>
      <c r="J10" s="221"/>
      <c r="K10" s="221"/>
      <c r="L10" s="221"/>
      <c r="M10" s="221"/>
      <c r="N10" s="221"/>
      <c r="O10" s="221"/>
      <c r="P10" s="221"/>
      <c r="Q10" s="221"/>
      <c r="R10" s="221"/>
      <c r="S10" s="221"/>
      <c r="T10" s="221"/>
      <c r="U10" s="221"/>
      <c r="V10" s="221"/>
      <c r="W10" s="221"/>
      <c r="X10" s="221"/>
      <c r="Y10" s="221"/>
      <c r="Z10" s="221"/>
      <c r="AA10" s="221"/>
      <c r="AB10" s="221"/>
      <c r="AC10" s="221"/>
      <c r="AD10" s="221"/>
      <c r="AE10" s="221"/>
      <c r="AF10" s="221"/>
      <c r="AG10" s="221"/>
      <c r="AH10" s="221"/>
      <c r="AI10" s="221"/>
      <c r="AJ10" s="221"/>
      <c r="AK10" s="221"/>
      <c r="AL10" s="221"/>
      <c r="AM10" s="221"/>
      <c r="AN10" s="221"/>
      <c r="AO10" s="221"/>
      <c r="AP10" s="221"/>
      <c r="AQ10" s="221"/>
      <c r="AR10" s="221"/>
      <c r="AS10" s="221"/>
      <c r="AT10" s="221"/>
      <c r="AU10" s="221"/>
      <c r="AV10" s="221"/>
      <c r="AW10" s="221"/>
      <c r="AX10" s="221"/>
      <c r="AY10" s="221"/>
      <c r="AZ10" s="221"/>
      <c r="BA10" s="221"/>
      <c r="BB10" s="221"/>
      <c r="BC10" s="221"/>
      <c r="BD10" s="221"/>
      <c r="BE10" s="221"/>
      <c r="BF10" s="221"/>
      <c r="BG10" s="221"/>
      <c r="BH10" s="221"/>
      <c r="BI10" s="221"/>
      <c r="BJ10" s="412"/>
      <c r="BK10" s="412"/>
      <c r="BL10" s="412"/>
      <c r="BM10" s="412"/>
      <c r="BN10" s="412"/>
      <c r="BO10" s="412"/>
      <c r="BP10" s="412"/>
      <c r="BQ10" s="412"/>
      <c r="BR10" s="412"/>
      <c r="BS10" s="412"/>
      <c r="BT10" s="412"/>
      <c r="BU10" s="412"/>
      <c r="BV10" s="412"/>
    </row>
    <row r="11" spans="1:74" ht="11.1" customHeight="1" x14ac:dyDescent="0.2">
      <c r="A11" s="49"/>
      <c r="B11" s="50" t="s">
        <v>682</v>
      </c>
      <c r="C11" s="221"/>
      <c r="D11" s="221"/>
      <c r="E11" s="221"/>
      <c r="F11" s="221"/>
      <c r="G11" s="221"/>
      <c r="H11" s="221"/>
      <c r="I11" s="221"/>
      <c r="J11" s="221"/>
      <c r="K11" s="221"/>
      <c r="L11" s="221"/>
      <c r="M11" s="221"/>
      <c r="N11" s="221"/>
      <c r="O11" s="221"/>
      <c r="P11" s="221"/>
      <c r="Q11" s="221"/>
      <c r="R11" s="221"/>
      <c r="S11" s="221"/>
      <c r="T11" s="221"/>
      <c r="U11" s="221"/>
      <c r="V11" s="221"/>
      <c r="W11" s="221"/>
      <c r="X11" s="221"/>
      <c r="Y11" s="221"/>
      <c r="Z11" s="221"/>
      <c r="AA11" s="221"/>
      <c r="AB11" s="221"/>
      <c r="AC11" s="221"/>
      <c r="AD11" s="221"/>
      <c r="AE11" s="221"/>
      <c r="AF11" s="221"/>
      <c r="AG11" s="221"/>
      <c r="AH11" s="221"/>
      <c r="AI11" s="221"/>
      <c r="AJ11" s="221"/>
      <c r="AK11" s="221"/>
      <c r="AL11" s="221"/>
      <c r="AM11" s="221"/>
      <c r="AN11" s="221"/>
      <c r="AO11" s="221"/>
      <c r="AP11" s="221"/>
      <c r="AQ11" s="221"/>
      <c r="AR11" s="221"/>
      <c r="AS11" s="221"/>
      <c r="AT11" s="221"/>
      <c r="AU11" s="221"/>
      <c r="AV11" s="221"/>
      <c r="AW11" s="221"/>
      <c r="AX11" s="221"/>
      <c r="AY11" s="221"/>
      <c r="AZ11" s="221"/>
      <c r="BA11" s="221"/>
      <c r="BB11" s="221"/>
      <c r="BC11" s="221"/>
      <c r="BD11" s="221"/>
      <c r="BE11" s="221"/>
      <c r="BF11" s="221"/>
      <c r="BG11" s="221"/>
      <c r="BH11" s="221"/>
      <c r="BI11" s="221"/>
      <c r="BJ11" s="412"/>
      <c r="BK11" s="412"/>
      <c r="BL11" s="412"/>
      <c r="BM11" s="412"/>
      <c r="BN11" s="412"/>
      <c r="BO11" s="412"/>
      <c r="BP11" s="412"/>
      <c r="BQ11" s="412"/>
      <c r="BR11" s="412"/>
      <c r="BS11" s="412"/>
      <c r="BT11" s="412"/>
      <c r="BU11" s="412"/>
      <c r="BV11" s="412"/>
    </row>
    <row r="12" spans="1:74" ht="11.1" customHeight="1" x14ac:dyDescent="0.2">
      <c r="A12" s="52" t="s">
        <v>963</v>
      </c>
      <c r="B12" s="151" t="s">
        <v>683</v>
      </c>
      <c r="C12" s="240">
        <v>260.39999999999998</v>
      </c>
      <c r="D12" s="240">
        <v>269.89999999999998</v>
      </c>
      <c r="E12" s="240">
        <v>285.5</v>
      </c>
      <c r="F12" s="240">
        <v>298.10000000000002</v>
      </c>
      <c r="G12" s="240">
        <v>295.10000000000002</v>
      </c>
      <c r="H12" s="240">
        <v>300.10000000000002</v>
      </c>
      <c r="I12" s="240">
        <v>285.5</v>
      </c>
      <c r="J12" s="240">
        <v>275.89999999999998</v>
      </c>
      <c r="K12" s="240">
        <v>266.89999999999998</v>
      </c>
      <c r="L12" s="240">
        <v>233.3</v>
      </c>
      <c r="M12" s="240">
        <v>211.1</v>
      </c>
      <c r="N12" s="240">
        <v>163.4</v>
      </c>
      <c r="O12" s="240">
        <v>136.6</v>
      </c>
      <c r="P12" s="240">
        <v>163.69999999999999</v>
      </c>
      <c r="Q12" s="240">
        <v>177</v>
      </c>
      <c r="R12" s="240">
        <v>183.5</v>
      </c>
      <c r="S12" s="240">
        <v>208</v>
      </c>
      <c r="T12" s="240">
        <v>212.1</v>
      </c>
      <c r="U12" s="240">
        <v>207.2</v>
      </c>
      <c r="V12" s="240">
        <v>183.8</v>
      </c>
      <c r="W12" s="240">
        <v>160.9</v>
      </c>
      <c r="X12" s="240">
        <v>155.80000000000001</v>
      </c>
      <c r="Y12" s="240">
        <v>142.6</v>
      </c>
      <c r="Z12" s="240">
        <v>135.6</v>
      </c>
      <c r="AA12" s="240">
        <v>118.7</v>
      </c>
      <c r="AB12" s="240">
        <v>104.6</v>
      </c>
      <c r="AC12" s="240">
        <v>133.5</v>
      </c>
      <c r="AD12" s="240">
        <v>147.6</v>
      </c>
      <c r="AE12" s="240">
        <v>161.30000000000001</v>
      </c>
      <c r="AF12" s="240">
        <v>164.3</v>
      </c>
      <c r="AG12" s="240">
        <v>149</v>
      </c>
      <c r="AH12" s="240">
        <v>150.80000000000001</v>
      </c>
      <c r="AI12" s="240">
        <v>151.4</v>
      </c>
      <c r="AJ12" s="240">
        <v>156.80000000000001</v>
      </c>
      <c r="AK12" s="240">
        <v>142.69999999999999</v>
      </c>
      <c r="AL12" s="240">
        <v>158.5</v>
      </c>
      <c r="AM12" s="240">
        <v>162.69999999999999</v>
      </c>
      <c r="AN12" s="240">
        <v>162.5</v>
      </c>
      <c r="AO12" s="240">
        <v>163.4</v>
      </c>
      <c r="AP12" s="240">
        <v>172.3</v>
      </c>
      <c r="AQ12" s="240">
        <v>166.8</v>
      </c>
      <c r="AR12" s="240">
        <v>157.4</v>
      </c>
      <c r="AS12" s="240">
        <v>162.1</v>
      </c>
      <c r="AT12" s="240">
        <v>171.1</v>
      </c>
      <c r="AU12" s="240">
        <v>182.6</v>
      </c>
      <c r="AV12" s="240">
        <v>173</v>
      </c>
      <c r="AW12" s="240">
        <v>180.6</v>
      </c>
      <c r="AX12" s="240">
        <v>172</v>
      </c>
      <c r="AY12" s="240">
        <v>184.9</v>
      </c>
      <c r="AZ12" s="240">
        <v>182.3</v>
      </c>
      <c r="BA12" s="240">
        <v>188.9</v>
      </c>
      <c r="BB12" s="240">
        <v>205.4</v>
      </c>
      <c r="BC12" s="240">
        <v>220.5</v>
      </c>
      <c r="BD12" s="240">
        <v>213.5</v>
      </c>
      <c r="BE12" s="240">
        <v>214.8</v>
      </c>
      <c r="BF12" s="240">
        <v>211.8</v>
      </c>
      <c r="BG12" s="240">
        <v>213.6</v>
      </c>
      <c r="BH12" s="240">
        <v>209.434</v>
      </c>
      <c r="BI12" s="240">
        <v>167.11600000000001</v>
      </c>
      <c r="BJ12" s="333">
        <v>152.90700000000001</v>
      </c>
      <c r="BK12" s="333">
        <v>155.2423</v>
      </c>
      <c r="BL12" s="333">
        <v>162.35919999999999</v>
      </c>
      <c r="BM12" s="333">
        <v>172.07079999999999</v>
      </c>
      <c r="BN12" s="333">
        <v>176.27699999999999</v>
      </c>
      <c r="BO12" s="333">
        <v>180.97579999999999</v>
      </c>
      <c r="BP12" s="333">
        <v>179.96190000000001</v>
      </c>
      <c r="BQ12" s="333">
        <v>184.09059999999999</v>
      </c>
      <c r="BR12" s="333">
        <v>184.13749999999999</v>
      </c>
      <c r="BS12" s="333">
        <v>179.5549</v>
      </c>
      <c r="BT12" s="333">
        <v>175.68289999999999</v>
      </c>
      <c r="BU12" s="333">
        <v>175.70660000000001</v>
      </c>
      <c r="BV12" s="333">
        <v>170.9068</v>
      </c>
    </row>
    <row r="13" spans="1:74" ht="11.1" customHeight="1" x14ac:dyDescent="0.2">
      <c r="A13" s="49" t="s">
        <v>979</v>
      </c>
      <c r="B13" s="151" t="s">
        <v>691</v>
      </c>
      <c r="C13" s="240">
        <v>298.10000000000002</v>
      </c>
      <c r="D13" s="240">
        <v>309.10000000000002</v>
      </c>
      <c r="E13" s="240">
        <v>303.10000000000002</v>
      </c>
      <c r="F13" s="240">
        <v>302.7</v>
      </c>
      <c r="G13" s="240">
        <v>298.7</v>
      </c>
      <c r="H13" s="240">
        <v>297.3</v>
      </c>
      <c r="I13" s="240">
        <v>292.10000000000002</v>
      </c>
      <c r="J13" s="240">
        <v>290</v>
      </c>
      <c r="K13" s="240">
        <v>280.60000000000002</v>
      </c>
      <c r="L13" s="240">
        <v>263.89999999999998</v>
      </c>
      <c r="M13" s="240">
        <v>255.8</v>
      </c>
      <c r="N13" s="240">
        <v>198</v>
      </c>
      <c r="O13" s="240">
        <v>161.6</v>
      </c>
      <c r="P13" s="240">
        <v>186.1</v>
      </c>
      <c r="Q13" s="240">
        <v>181.5</v>
      </c>
      <c r="R13" s="240">
        <v>180.5</v>
      </c>
      <c r="S13" s="240">
        <v>197.3</v>
      </c>
      <c r="T13" s="240">
        <v>188.1</v>
      </c>
      <c r="U13" s="240">
        <v>172.9</v>
      </c>
      <c r="V13" s="240">
        <v>156.19999999999999</v>
      </c>
      <c r="W13" s="240">
        <v>155.1</v>
      </c>
      <c r="X13" s="240">
        <v>157.19999999999999</v>
      </c>
      <c r="Y13" s="240">
        <v>145.6</v>
      </c>
      <c r="Z13" s="240">
        <v>117.6</v>
      </c>
      <c r="AA13" s="240">
        <v>101.5</v>
      </c>
      <c r="AB13" s="240">
        <v>104.3</v>
      </c>
      <c r="AC13" s="240">
        <v>118.9</v>
      </c>
      <c r="AD13" s="240">
        <v>125.1</v>
      </c>
      <c r="AE13" s="240">
        <v>143.19999999999999</v>
      </c>
      <c r="AF13" s="240">
        <v>153.1</v>
      </c>
      <c r="AG13" s="240">
        <v>142.6</v>
      </c>
      <c r="AH13" s="240">
        <v>144</v>
      </c>
      <c r="AI13" s="240">
        <v>147.1</v>
      </c>
      <c r="AJ13" s="240">
        <v>159.19999999999999</v>
      </c>
      <c r="AK13" s="240">
        <v>146.9</v>
      </c>
      <c r="AL13" s="240">
        <v>160.6</v>
      </c>
      <c r="AM13" s="240">
        <v>163.6</v>
      </c>
      <c r="AN13" s="240">
        <v>164.1</v>
      </c>
      <c r="AO13" s="240">
        <v>158.1</v>
      </c>
      <c r="AP13" s="240">
        <v>162.69999999999999</v>
      </c>
      <c r="AQ13" s="240">
        <v>155.19999999999999</v>
      </c>
      <c r="AR13" s="240">
        <v>146.5</v>
      </c>
      <c r="AS13" s="240">
        <v>153.30000000000001</v>
      </c>
      <c r="AT13" s="240">
        <v>168.1</v>
      </c>
      <c r="AU13" s="240">
        <v>184.7</v>
      </c>
      <c r="AV13" s="240">
        <v>185.2</v>
      </c>
      <c r="AW13" s="240">
        <v>193.6</v>
      </c>
      <c r="AX13" s="240">
        <v>191.8</v>
      </c>
      <c r="AY13" s="240">
        <v>204.2</v>
      </c>
      <c r="AZ13" s="240">
        <v>197.2</v>
      </c>
      <c r="BA13" s="240">
        <v>195.2</v>
      </c>
      <c r="BB13" s="240">
        <v>209.9</v>
      </c>
      <c r="BC13" s="240">
        <v>225.8</v>
      </c>
      <c r="BD13" s="240">
        <v>220.3</v>
      </c>
      <c r="BE13" s="240">
        <v>219.2</v>
      </c>
      <c r="BF13" s="240">
        <v>220.3</v>
      </c>
      <c r="BG13" s="240">
        <v>228.2</v>
      </c>
      <c r="BH13" s="240">
        <v>236.93029999999999</v>
      </c>
      <c r="BI13" s="240">
        <v>204.5472</v>
      </c>
      <c r="BJ13" s="333">
        <v>187.3546</v>
      </c>
      <c r="BK13" s="333">
        <v>186.18379999999999</v>
      </c>
      <c r="BL13" s="333">
        <v>186.28970000000001</v>
      </c>
      <c r="BM13" s="333">
        <v>188.8185</v>
      </c>
      <c r="BN13" s="333">
        <v>188.51220000000001</v>
      </c>
      <c r="BO13" s="333">
        <v>187.80119999999999</v>
      </c>
      <c r="BP13" s="333">
        <v>187.92500000000001</v>
      </c>
      <c r="BQ13" s="333">
        <v>194.58179999999999</v>
      </c>
      <c r="BR13" s="333">
        <v>196.9907</v>
      </c>
      <c r="BS13" s="333">
        <v>199.6481</v>
      </c>
      <c r="BT13" s="333">
        <v>201.23990000000001</v>
      </c>
      <c r="BU13" s="333">
        <v>203.39940000000001</v>
      </c>
      <c r="BV13" s="333">
        <v>203.3143</v>
      </c>
    </row>
    <row r="14" spans="1:74" ht="11.1" customHeight="1" x14ac:dyDescent="0.2">
      <c r="A14" s="52" t="s">
        <v>658</v>
      </c>
      <c r="B14" s="151" t="s">
        <v>684</v>
      </c>
      <c r="C14" s="240">
        <v>305.89999999999998</v>
      </c>
      <c r="D14" s="240">
        <v>305.10000000000002</v>
      </c>
      <c r="E14" s="240">
        <v>297.89999999999998</v>
      </c>
      <c r="F14" s="240">
        <v>291.10000000000002</v>
      </c>
      <c r="G14" s="240">
        <v>288.3</v>
      </c>
      <c r="H14" s="240">
        <v>287.8</v>
      </c>
      <c r="I14" s="240">
        <v>282.5</v>
      </c>
      <c r="J14" s="240">
        <v>278.39999999999998</v>
      </c>
      <c r="K14" s="240">
        <v>270.10000000000002</v>
      </c>
      <c r="L14" s="240">
        <v>247.6</v>
      </c>
      <c r="M14" s="240">
        <v>237.1</v>
      </c>
      <c r="N14" s="240">
        <v>205</v>
      </c>
      <c r="O14" s="240">
        <v>166.9</v>
      </c>
      <c r="P14" s="240">
        <v>185</v>
      </c>
      <c r="Q14" s="240">
        <v>184.7</v>
      </c>
      <c r="R14" s="240">
        <v>174</v>
      </c>
      <c r="S14" s="240">
        <v>185.2</v>
      </c>
      <c r="T14" s="240">
        <v>181.3</v>
      </c>
      <c r="U14" s="240">
        <v>165.4</v>
      </c>
      <c r="V14" s="240">
        <v>146.1</v>
      </c>
      <c r="W14" s="240">
        <v>143.80000000000001</v>
      </c>
      <c r="X14" s="240">
        <v>141.1</v>
      </c>
      <c r="Y14" s="240">
        <v>135.6</v>
      </c>
      <c r="Z14" s="240">
        <v>112.6</v>
      </c>
      <c r="AA14" s="240">
        <v>97.6</v>
      </c>
      <c r="AB14" s="240">
        <v>94.8</v>
      </c>
      <c r="AC14" s="240">
        <v>107</v>
      </c>
      <c r="AD14" s="240">
        <v>111.3</v>
      </c>
      <c r="AE14" s="240">
        <v>129.1</v>
      </c>
      <c r="AF14" s="240">
        <v>140.4</v>
      </c>
      <c r="AG14" s="240">
        <v>130.5</v>
      </c>
      <c r="AH14" s="240">
        <v>130.69999999999999</v>
      </c>
      <c r="AI14" s="240">
        <v>134.1</v>
      </c>
      <c r="AJ14" s="240">
        <v>144.30000000000001</v>
      </c>
      <c r="AK14" s="240">
        <v>138.6</v>
      </c>
      <c r="AL14" s="240">
        <v>150.69999999999999</v>
      </c>
      <c r="AM14" s="240">
        <v>156</v>
      </c>
      <c r="AN14" s="240">
        <v>155.30000000000001</v>
      </c>
      <c r="AO14" s="240">
        <v>149.5</v>
      </c>
      <c r="AP14" s="240">
        <v>149.9</v>
      </c>
      <c r="AQ14" s="240">
        <v>144.69999999999999</v>
      </c>
      <c r="AR14" s="240">
        <v>137.5</v>
      </c>
      <c r="AS14" s="240">
        <v>139.19999999999999</v>
      </c>
      <c r="AT14" s="240">
        <v>152.19999999999999</v>
      </c>
      <c r="AU14" s="240">
        <v>166.8</v>
      </c>
      <c r="AV14" s="240">
        <v>169.5</v>
      </c>
      <c r="AW14" s="240">
        <v>178.1</v>
      </c>
      <c r="AX14" s="240">
        <v>184.1</v>
      </c>
      <c r="AY14" s="240">
        <v>199</v>
      </c>
      <c r="AZ14" s="240">
        <v>188.9</v>
      </c>
      <c r="BA14" s="240">
        <v>184.8</v>
      </c>
      <c r="BB14" s="240">
        <v>198.2</v>
      </c>
      <c r="BC14" s="240">
        <v>214.3</v>
      </c>
      <c r="BD14" s="240">
        <v>208.9</v>
      </c>
      <c r="BE14" s="240">
        <v>207.9</v>
      </c>
      <c r="BF14" s="240">
        <v>211.4</v>
      </c>
      <c r="BG14" s="240">
        <v>221.4</v>
      </c>
      <c r="BH14" s="240">
        <v>230.15299999999999</v>
      </c>
      <c r="BI14" s="240">
        <v>205.3974</v>
      </c>
      <c r="BJ14" s="333">
        <v>186.23820000000001</v>
      </c>
      <c r="BK14" s="333">
        <v>188.0487</v>
      </c>
      <c r="BL14" s="333">
        <v>184.17439999999999</v>
      </c>
      <c r="BM14" s="333">
        <v>180.6087</v>
      </c>
      <c r="BN14" s="333">
        <v>177.0256</v>
      </c>
      <c r="BO14" s="333">
        <v>177.0215</v>
      </c>
      <c r="BP14" s="333">
        <v>179.80770000000001</v>
      </c>
      <c r="BQ14" s="333">
        <v>185.46299999999999</v>
      </c>
      <c r="BR14" s="333">
        <v>186.86539999999999</v>
      </c>
      <c r="BS14" s="333">
        <v>190.06020000000001</v>
      </c>
      <c r="BT14" s="333">
        <v>189.91210000000001</v>
      </c>
      <c r="BU14" s="333">
        <v>195.2576</v>
      </c>
      <c r="BV14" s="333">
        <v>198.48679999999999</v>
      </c>
    </row>
    <row r="15" spans="1:74" ht="11.1" customHeight="1" x14ac:dyDescent="0.2">
      <c r="A15" s="49"/>
      <c r="B15" s="50" t="s">
        <v>13</v>
      </c>
      <c r="C15" s="221"/>
      <c r="D15" s="221"/>
      <c r="E15" s="221"/>
      <c r="F15" s="221"/>
      <c r="G15" s="221"/>
      <c r="H15" s="221"/>
      <c r="I15" s="221"/>
      <c r="J15" s="221"/>
      <c r="K15" s="221"/>
      <c r="L15" s="221"/>
      <c r="M15" s="221"/>
      <c r="N15" s="221"/>
      <c r="O15" s="221"/>
      <c r="P15" s="221"/>
      <c r="Q15" s="221"/>
      <c r="R15" s="221"/>
      <c r="S15" s="221"/>
      <c r="T15" s="221"/>
      <c r="U15" s="221"/>
      <c r="V15" s="221"/>
      <c r="W15" s="221"/>
      <c r="X15" s="221"/>
      <c r="Y15" s="221"/>
      <c r="Z15" s="221"/>
      <c r="AA15" s="221"/>
      <c r="AB15" s="221"/>
      <c r="AC15" s="221"/>
      <c r="AD15" s="221"/>
      <c r="AE15" s="221"/>
      <c r="AF15" s="221"/>
      <c r="AG15" s="221"/>
      <c r="AH15" s="221"/>
      <c r="AI15" s="221"/>
      <c r="AJ15" s="221"/>
      <c r="AK15" s="221"/>
      <c r="AL15" s="221"/>
      <c r="AM15" s="221"/>
      <c r="AN15" s="221"/>
      <c r="AO15" s="221"/>
      <c r="AP15" s="221"/>
      <c r="AQ15" s="221"/>
      <c r="AR15" s="221"/>
      <c r="AS15" s="221"/>
      <c r="AT15" s="221"/>
      <c r="AU15" s="221"/>
      <c r="AV15" s="221"/>
      <c r="AW15" s="221"/>
      <c r="AX15" s="221"/>
      <c r="AY15" s="221"/>
      <c r="AZ15" s="221"/>
      <c r="BA15" s="221"/>
      <c r="BB15" s="221"/>
      <c r="BC15" s="221"/>
      <c r="BD15" s="221"/>
      <c r="BE15" s="221"/>
      <c r="BF15" s="221"/>
      <c r="BG15" s="221"/>
      <c r="BH15" s="221"/>
      <c r="BI15" s="221"/>
      <c r="BJ15" s="412"/>
      <c r="BK15" s="412"/>
      <c r="BL15" s="412"/>
      <c r="BM15" s="412"/>
      <c r="BN15" s="412"/>
      <c r="BO15" s="412"/>
      <c r="BP15" s="412"/>
      <c r="BQ15" s="412"/>
      <c r="BR15" s="412"/>
      <c r="BS15" s="412"/>
      <c r="BT15" s="412"/>
      <c r="BU15" s="412"/>
      <c r="BV15" s="412"/>
    </row>
    <row r="16" spans="1:74" ht="11.1" customHeight="1" x14ac:dyDescent="0.2">
      <c r="A16" s="52" t="s">
        <v>980</v>
      </c>
      <c r="B16" s="151" t="s">
        <v>519</v>
      </c>
      <c r="C16" s="240">
        <v>298.7</v>
      </c>
      <c r="D16" s="240">
        <v>299.39999999999998</v>
      </c>
      <c r="E16" s="240">
        <v>294.2</v>
      </c>
      <c r="F16" s="240">
        <v>293.10000000000002</v>
      </c>
      <c r="G16" s="240">
        <v>296.5</v>
      </c>
      <c r="H16" s="240">
        <v>294.5</v>
      </c>
      <c r="I16" s="240">
        <v>290.60000000000002</v>
      </c>
      <c r="J16" s="240">
        <v>291.60000000000002</v>
      </c>
      <c r="K16" s="240">
        <v>283.39999999999998</v>
      </c>
      <c r="L16" s="240">
        <v>257.60000000000002</v>
      </c>
      <c r="M16" s="240">
        <v>243.3</v>
      </c>
      <c r="N16" s="240">
        <v>202.8</v>
      </c>
      <c r="O16" s="240">
        <v>163.30000000000001</v>
      </c>
      <c r="P16" s="240">
        <v>174.7</v>
      </c>
      <c r="Q16" s="240">
        <v>176.6</v>
      </c>
      <c r="R16" s="240">
        <v>173.9</v>
      </c>
      <c r="S16" s="240">
        <v>197.9</v>
      </c>
      <c r="T16" s="240">
        <v>185.5</v>
      </c>
      <c r="U16" s="240">
        <v>169.4</v>
      </c>
      <c r="V16" s="240">
        <v>151.6</v>
      </c>
      <c r="W16" s="240">
        <v>146.5</v>
      </c>
      <c r="X16" s="240">
        <v>147.30000000000001</v>
      </c>
      <c r="Y16" s="240">
        <v>142.4</v>
      </c>
      <c r="Z16" s="240">
        <v>123.2</v>
      </c>
      <c r="AA16" s="240">
        <v>103.8</v>
      </c>
      <c r="AB16" s="240">
        <v>103.2</v>
      </c>
      <c r="AC16" s="240">
        <v>113.3</v>
      </c>
      <c r="AD16" s="240">
        <v>118.7</v>
      </c>
      <c r="AE16" s="240">
        <v>134.19999999999999</v>
      </c>
      <c r="AF16" s="240">
        <v>146.4</v>
      </c>
      <c r="AG16" s="240">
        <v>139.30000000000001</v>
      </c>
      <c r="AH16" s="240">
        <v>133</v>
      </c>
      <c r="AI16" s="240">
        <v>139.4</v>
      </c>
      <c r="AJ16" s="240">
        <v>150.6</v>
      </c>
      <c r="AK16" s="240">
        <v>142.6</v>
      </c>
      <c r="AL16" s="240">
        <v>153.9</v>
      </c>
      <c r="AM16" s="240">
        <v>158.4</v>
      </c>
      <c r="AN16" s="240">
        <v>161.5</v>
      </c>
      <c r="AO16" s="240">
        <v>155.4</v>
      </c>
      <c r="AP16" s="240">
        <v>159.5</v>
      </c>
      <c r="AQ16" s="240">
        <v>149.19999999999999</v>
      </c>
      <c r="AR16" s="240">
        <v>143.4</v>
      </c>
      <c r="AS16" s="240">
        <v>147.80000000000001</v>
      </c>
      <c r="AT16" s="240">
        <v>161.30000000000001</v>
      </c>
      <c r="AU16" s="240">
        <v>179.5</v>
      </c>
      <c r="AV16" s="240">
        <v>174.3</v>
      </c>
      <c r="AW16" s="240">
        <v>183.1</v>
      </c>
      <c r="AX16" s="240">
        <v>186.9</v>
      </c>
      <c r="AY16" s="240">
        <v>201.2</v>
      </c>
      <c r="AZ16" s="240">
        <v>197</v>
      </c>
      <c r="BA16" s="240">
        <v>192.4</v>
      </c>
      <c r="BB16" s="240">
        <v>208</v>
      </c>
      <c r="BC16" s="240">
        <v>222.1</v>
      </c>
      <c r="BD16" s="240">
        <v>219.6</v>
      </c>
      <c r="BE16" s="240">
        <v>217.6</v>
      </c>
      <c r="BF16" s="240">
        <v>218.3</v>
      </c>
      <c r="BG16" s="240">
        <v>225.6</v>
      </c>
      <c r="BH16" s="240">
        <v>231.50059999999999</v>
      </c>
      <c r="BI16" s="240">
        <v>203.4136</v>
      </c>
      <c r="BJ16" s="333">
        <v>187.47489999999999</v>
      </c>
      <c r="BK16" s="333">
        <v>187.32320000000001</v>
      </c>
      <c r="BL16" s="333">
        <v>183.16460000000001</v>
      </c>
      <c r="BM16" s="333">
        <v>184.95249999999999</v>
      </c>
      <c r="BN16" s="333">
        <v>184.2244</v>
      </c>
      <c r="BO16" s="333">
        <v>183.73580000000001</v>
      </c>
      <c r="BP16" s="333">
        <v>185.93870000000001</v>
      </c>
      <c r="BQ16" s="333">
        <v>191.94550000000001</v>
      </c>
      <c r="BR16" s="333">
        <v>193.9136</v>
      </c>
      <c r="BS16" s="333">
        <v>196.6191</v>
      </c>
      <c r="BT16" s="333">
        <v>196.1378</v>
      </c>
      <c r="BU16" s="333">
        <v>200.09870000000001</v>
      </c>
      <c r="BV16" s="333">
        <v>201.72659999999999</v>
      </c>
    </row>
    <row r="17" spans="1:74" ht="11.1" customHeight="1" x14ac:dyDescent="0.2">
      <c r="A17" s="52" t="s">
        <v>659</v>
      </c>
      <c r="B17" s="151" t="s">
        <v>117</v>
      </c>
      <c r="C17" s="240">
        <v>248.1</v>
      </c>
      <c r="D17" s="240">
        <v>253.2</v>
      </c>
      <c r="E17" s="240">
        <v>247.6</v>
      </c>
      <c r="F17" s="240">
        <v>246.4</v>
      </c>
      <c r="G17" s="240">
        <v>242</v>
      </c>
      <c r="H17" s="240">
        <v>242.3</v>
      </c>
      <c r="I17" s="240">
        <v>245.5</v>
      </c>
      <c r="J17" s="240">
        <v>247.1</v>
      </c>
      <c r="K17" s="240">
        <v>236.2</v>
      </c>
      <c r="L17" s="240">
        <v>219.4</v>
      </c>
      <c r="M17" s="240">
        <v>194.6</v>
      </c>
      <c r="N17" s="240">
        <v>167.6</v>
      </c>
      <c r="O17" s="240">
        <v>126.4</v>
      </c>
      <c r="P17" s="240">
        <v>137.6</v>
      </c>
      <c r="Q17" s="240">
        <v>146.5</v>
      </c>
      <c r="R17" s="240">
        <v>151.6</v>
      </c>
      <c r="S17" s="240">
        <v>154.30000000000001</v>
      </c>
      <c r="T17" s="240">
        <v>154.9</v>
      </c>
      <c r="U17" s="240">
        <v>136.30000000000001</v>
      </c>
      <c r="V17" s="240">
        <v>120.7</v>
      </c>
      <c r="W17" s="240">
        <v>110.7</v>
      </c>
      <c r="X17" s="240">
        <v>109.4</v>
      </c>
      <c r="Y17" s="240">
        <v>104.3</v>
      </c>
      <c r="Z17" s="240">
        <v>91.9</v>
      </c>
      <c r="AA17" s="240">
        <v>71</v>
      </c>
      <c r="AB17" s="240">
        <v>63.2</v>
      </c>
      <c r="AC17" s="240">
        <v>69.3</v>
      </c>
      <c r="AD17" s="240">
        <v>78.2</v>
      </c>
      <c r="AE17" s="240">
        <v>92.2</v>
      </c>
      <c r="AF17" s="240">
        <v>98.3</v>
      </c>
      <c r="AG17" s="240">
        <v>103</v>
      </c>
      <c r="AH17" s="240">
        <v>99</v>
      </c>
      <c r="AI17" s="240">
        <v>107.6</v>
      </c>
      <c r="AJ17" s="240">
        <v>111.5</v>
      </c>
      <c r="AK17" s="240">
        <v>110.6</v>
      </c>
      <c r="AL17" s="240">
        <v>123</v>
      </c>
      <c r="AM17" s="240">
        <v>130.9</v>
      </c>
      <c r="AN17" s="240">
        <v>129.1</v>
      </c>
      <c r="AO17" s="240">
        <v>123.9</v>
      </c>
      <c r="AP17" s="240">
        <v>120.1</v>
      </c>
      <c r="AQ17" s="240">
        <v>121.3</v>
      </c>
      <c r="AR17" s="240">
        <v>119.5</v>
      </c>
      <c r="AS17" s="240">
        <v>121.1</v>
      </c>
      <c r="AT17" s="240">
        <v>120.4</v>
      </c>
      <c r="AU17" s="240">
        <v>131.4</v>
      </c>
      <c r="AV17" s="240">
        <v>130.4</v>
      </c>
      <c r="AW17" s="240">
        <v>141.30000000000001</v>
      </c>
      <c r="AX17" s="240">
        <v>148.4</v>
      </c>
      <c r="AY17" s="240">
        <v>150.69999999999999</v>
      </c>
      <c r="AZ17" s="240">
        <v>149</v>
      </c>
      <c r="BA17" s="240">
        <v>145.19999999999999</v>
      </c>
      <c r="BB17" s="240">
        <v>150.4</v>
      </c>
      <c r="BC17" s="240">
        <v>166.7</v>
      </c>
      <c r="BD17" s="240">
        <v>173.1</v>
      </c>
      <c r="BE17" s="240">
        <v>176.7</v>
      </c>
      <c r="BF17" s="240">
        <v>176.4</v>
      </c>
      <c r="BG17" s="240">
        <v>176.1</v>
      </c>
      <c r="BH17" s="240">
        <v>170.97020000000001</v>
      </c>
      <c r="BI17" s="240">
        <v>153.13059999999999</v>
      </c>
      <c r="BJ17" s="333">
        <v>136.10499999999999</v>
      </c>
      <c r="BK17" s="333">
        <v>126.8566</v>
      </c>
      <c r="BL17" s="333">
        <v>125.8899</v>
      </c>
      <c r="BM17" s="333">
        <v>122.07080000000001</v>
      </c>
      <c r="BN17" s="333">
        <v>120.3723</v>
      </c>
      <c r="BO17" s="333">
        <v>123.86069999999999</v>
      </c>
      <c r="BP17" s="333">
        <v>127.2283</v>
      </c>
      <c r="BQ17" s="333">
        <v>129.25040000000001</v>
      </c>
      <c r="BR17" s="333">
        <v>135.85849999999999</v>
      </c>
      <c r="BS17" s="333">
        <v>137.09350000000001</v>
      </c>
      <c r="BT17" s="333">
        <v>129.21190000000001</v>
      </c>
      <c r="BU17" s="333">
        <v>129.3194</v>
      </c>
      <c r="BV17" s="333">
        <v>125.5154</v>
      </c>
    </row>
    <row r="18" spans="1:74" ht="11.1" customHeight="1" x14ac:dyDescent="0.2">
      <c r="A18" s="52"/>
      <c r="B18" s="53" t="s">
        <v>242</v>
      </c>
      <c r="C18" s="217"/>
      <c r="D18" s="217"/>
      <c r="E18" s="217"/>
      <c r="F18" s="217"/>
      <c r="G18" s="217"/>
      <c r="H18" s="217"/>
      <c r="I18" s="217"/>
      <c r="J18" s="217"/>
      <c r="K18" s="217"/>
      <c r="L18" s="217"/>
      <c r="M18" s="217"/>
      <c r="N18" s="217"/>
      <c r="O18" s="217"/>
      <c r="P18" s="217"/>
      <c r="Q18" s="217"/>
      <c r="R18" s="217"/>
      <c r="S18" s="217"/>
      <c r="T18" s="217"/>
      <c r="U18" s="217"/>
      <c r="V18" s="217"/>
      <c r="W18" s="217"/>
      <c r="X18" s="217"/>
      <c r="Y18" s="217"/>
      <c r="Z18" s="217"/>
      <c r="AA18" s="217"/>
      <c r="AB18" s="217"/>
      <c r="AC18" s="217"/>
      <c r="AD18" s="217"/>
      <c r="AE18" s="217"/>
      <c r="AF18" s="217"/>
      <c r="AG18" s="217"/>
      <c r="AH18" s="217"/>
      <c r="AI18" s="217"/>
      <c r="AJ18" s="217"/>
      <c r="AK18" s="217"/>
      <c r="AL18" s="217"/>
      <c r="AM18" s="217"/>
      <c r="AN18" s="217"/>
      <c r="AO18" s="217"/>
      <c r="AP18" s="217"/>
      <c r="AQ18" s="217"/>
      <c r="AR18" s="217"/>
      <c r="AS18" s="217"/>
      <c r="AT18" s="217"/>
      <c r="AU18" s="217"/>
      <c r="AV18" s="217"/>
      <c r="AW18" s="217"/>
      <c r="AX18" s="217"/>
      <c r="AY18" s="217"/>
      <c r="AZ18" s="217"/>
      <c r="BA18" s="217"/>
      <c r="BB18" s="217"/>
      <c r="BC18" s="217"/>
      <c r="BD18" s="217"/>
      <c r="BE18" s="217"/>
      <c r="BF18" s="217"/>
      <c r="BG18" s="217"/>
      <c r="BH18" s="217"/>
      <c r="BI18" s="217"/>
      <c r="BJ18" s="328"/>
      <c r="BK18" s="328"/>
      <c r="BL18" s="328"/>
      <c r="BM18" s="328"/>
      <c r="BN18" s="328"/>
      <c r="BO18" s="328"/>
      <c r="BP18" s="328"/>
      <c r="BQ18" s="328"/>
      <c r="BR18" s="328"/>
      <c r="BS18" s="328"/>
      <c r="BT18" s="328"/>
      <c r="BU18" s="328"/>
      <c r="BV18" s="328"/>
    </row>
    <row r="19" spans="1:74" ht="11.1" customHeight="1" x14ac:dyDescent="0.2">
      <c r="A19" s="52" t="s">
        <v>633</v>
      </c>
      <c r="B19" s="151" t="s">
        <v>243</v>
      </c>
      <c r="C19" s="240">
        <v>331.25</v>
      </c>
      <c r="D19" s="240">
        <v>335.625</v>
      </c>
      <c r="E19" s="240">
        <v>353.32</v>
      </c>
      <c r="F19" s="240">
        <v>366.07499999999999</v>
      </c>
      <c r="G19" s="240">
        <v>367.27499999999998</v>
      </c>
      <c r="H19" s="240">
        <v>369.16</v>
      </c>
      <c r="I19" s="240">
        <v>361.125</v>
      </c>
      <c r="J19" s="240">
        <v>348.65</v>
      </c>
      <c r="K19" s="240">
        <v>340.62</v>
      </c>
      <c r="L19" s="240">
        <v>317.05</v>
      </c>
      <c r="M19" s="240">
        <v>291.22500000000002</v>
      </c>
      <c r="N19" s="240">
        <v>254.26</v>
      </c>
      <c r="O19" s="240">
        <v>211.57499999999999</v>
      </c>
      <c r="P19" s="240">
        <v>221.625</v>
      </c>
      <c r="Q19" s="240">
        <v>246.36</v>
      </c>
      <c r="R19" s="240">
        <v>246.9</v>
      </c>
      <c r="S19" s="240">
        <v>271.82499999999999</v>
      </c>
      <c r="T19" s="240">
        <v>280.16000000000003</v>
      </c>
      <c r="U19" s="240">
        <v>279.35000000000002</v>
      </c>
      <c r="V19" s="240">
        <v>263.62</v>
      </c>
      <c r="W19" s="240">
        <v>236.52500000000001</v>
      </c>
      <c r="X19" s="240">
        <v>229</v>
      </c>
      <c r="Y19" s="240">
        <v>215.8</v>
      </c>
      <c r="Z19" s="240">
        <v>203.75</v>
      </c>
      <c r="AA19" s="240">
        <v>194.85</v>
      </c>
      <c r="AB19" s="240">
        <v>176.36</v>
      </c>
      <c r="AC19" s="240">
        <v>196.875</v>
      </c>
      <c r="AD19" s="240">
        <v>211.27500000000001</v>
      </c>
      <c r="AE19" s="240">
        <v>226.82</v>
      </c>
      <c r="AF19" s="240">
        <v>236.55</v>
      </c>
      <c r="AG19" s="240">
        <v>223.9</v>
      </c>
      <c r="AH19" s="240">
        <v>217.76</v>
      </c>
      <c r="AI19" s="240">
        <v>221.85</v>
      </c>
      <c r="AJ19" s="240">
        <v>224.94</v>
      </c>
      <c r="AK19" s="240">
        <v>218.15</v>
      </c>
      <c r="AL19" s="240">
        <v>225.42500000000001</v>
      </c>
      <c r="AM19" s="240">
        <v>234.9</v>
      </c>
      <c r="AN19" s="240">
        <v>230.4</v>
      </c>
      <c r="AO19" s="240">
        <v>232.5</v>
      </c>
      <c r="AP19" s="240">
        <v>241.72499999999999</v>
      </c>
      <c r="AQ19" s="240">
        <v>239.14</v>
      </c>
      <c r="AR19" s="240">
        <v>234.65</v>
      </c>
      <c r="AS19" s="240">
        <v>229.98</v>
      </c>
      <c r="AT19" s="240">
        <v>238.02500000000001</v>
      </c>
      <c r="AU19" s="240">
        <v>264.52499999999998</v>
      </c>
      <c r="AV19" s="240">
        <v>250.5</v>
      </c>
      <c r="AW19" s="240">
        <v>256.35000000000002</v>
      </c>
      <c r="AX19" s="240">
        <v>247.67500000000001</v>
      </c>
      <c r="AY19" s="240">
        <v>255.46</v>
      </c>
      <c r="AZ19" s="240">
        <v>258.72500000000002</v>
      </c>
      <c r="BA19" s="240">
        <v>259.125</v>
      </c>
      <c r="BB19" s="240">
        <v>275.7</v>
      </c>
      <c r="BC19" s="240">
        <v>290.07499999999999</v>
      </c>
      <c r="BD19" s="240">
        <v>289.07499999999999</v>
      </c>
      <c r="BE19" s="240">
        <v>284.86</v>
      </c>
      <c r="BF19" s="240">
        <v>283.57499999999999</v>
      </c>
      <c r="BG19" s="240">
        <v>283.55</v>
      </c>
      <c r="BH19" s="240">
        <v>286</v>
      </c>
      <c r="BI19" s="240">
        <v>264.72500000000002</v>
      </c>
      <c r="BJ19" s="333">
        <v>235.6979</v>
      </c>
      <c r="BK19" s="333">
        <v>229.52940000000001</v>
      </c>
      <c r="BL19" s="333">
        <v>234.10120000000001</v>
      </c>
      <c r="BM19" s="333">
        <v>242.9119</v>
      </c>
      <c r="BN19" s="333">
        <v>247.90199999999999</v>
      </c>
      <c r="BO19" s="333">
        <v>254.22900000000001</v>
      </c>
      <c r="BP19" s="333">
        <v>257.16430000000003</v>
      </c>
      <c r="BQ19" s="333">
        <v>258.97399999999999</v>
      </c>
      <c r="BR19" s="333">
        <v>258.8623</v>
      </c>
      <c r="BS19" s="333">
        <v>256.05739999999997</v>
      </c>
      <c r="BT19" s="333">
        <v>252.51660000000001</v>
      </c>
      <c r="BU19" s="333">
        <v>251.28440000000001</v>
      </c>
      <c r="BV19" s="333">
        <v>247.2586</v>
      </c>
    </row>
    <row r="20" spans="1:74" ht="11.1" customHeight="1" x14ac:dyDescent="0.2">
      <c r="A20" s="52" t="s">
        <v>656</v>
      </c>
      <c r="B20" s="151" t="s">
        <v>244</v>
      </c>
      <c r="C20" s="240">
        <v>339.2</v>
      </c>
      <c r="D20" s="240">
        <v>343.42500000000001</v>
      </c>
      <c r="E20" s="240">
        <v>360.58</v>
      </c>
      <c r="F20" s="240">
        <v>373.52499999999998</v>
      </c>
      <c r="G20" s="240">
        <v>375</v>
      </c>
      <c r="H20" s="240">
        <v>376.6</v>
      </c>
      <c r="I20" s="240">
        <v>368.82499999999999</v>
      </c>
      <c r="J20" s="240">
        <v>356.45</v>
      </c>
      <c r="K20" s="240">
        <v>348.42</v>
      </c>
      <c r="L20" s="240">
        <v>325.45</v>
      </c>
      <c r="M20" s="240">
        <v>299.67500000000001</v>
      </c>
      <c r="N20" s="240">
        <v>263.24</v>
      </c>
      <c r="O20" s="240">
        <v>220.75</v>
      </c>
      <c r="P20" s="240">
        <v>230.07499999999999</v>
      </c>
      <c r="Q20" s="240">
        <v>254.64</v>
      </c>
      <c r="R20" s="240">
        <v>255.47499999999999</v>
      </c>
      <c r="S20" s="240">
        <v>280.22500000000002</v>
      </c>
      <c r="T20" s="240">
        <v>288.48</v>
      </c>
      <c r="U20" s="240">
        <v>287.95</v>
      </c>
      <c r="V20" s="240">
        <v>272.60000000000002</v>
      </c>
      <c r="W20" s="240">
        <v>246.15</v>
      </c>
      <c r="X20" s="240">
        <v>238.67500000000001</v>
      </c>
      <c r="Y20" s="240">
        <v>226.02</v>
      </c>
      <c r="Z20" s="240">
        <v>214.42500000000001</v>
      </c>
      <c r="AA20" s="240">
        <v>205.65</v>
      </c>
      <c r="AB20" s="240">
        <v>187.2</v>
      </c>
      <c r="AC20" s="240">
        <v>207.07499999999999</v>
      </c>
      <c r="AD20" s="240">
        <v>221.57499999999999</v>
      </c>
      <c r="AE20" s="240">
        <v>237.1</v>
      </c>
      <c r="AF20" s="240">
        <v>246.7</v>
      </c>
      <c r="AG20" s="240">
        <v>234.5</v>
      </c>
      <c r="AH20" s="240">
        <v>228.38</v>
      </c>
      <c r="AI20" s="240">
        <v>232.65</v>
      </c>
      <c r="AJ20" s="240">
        <v>235.92</v>
      </c>
      <c r="AK20" s="240">
        <v>229.5</v>
      </c>
      <c r="AL20" s="240">
        <v>236.55</v>
      </c>
      <c r="AM20" s="240">
        <v>245.84</v>
      </c>
      <c r="AN20" s="240">
        <v>241.6</v>
      </c>
      <c r="AO20" s="240">
        <v>243.67500000000001</v>
      </c>
      <c r="AP20" s="240">
        <v>252.75</v>
      </c>
      <c r="AQ20" s="240">
        <v>250.26</v>
      </c>
      <c r="AR20" s="240">
        <v>246.02500000000001</v>
      </c>
      <c r="AS20" s="240">
        <v>241.44</v>
      </c>
      <c r="AT20" s="240">
        <v>249.4</v>
      </c>
      <c r="AU20" s="240">
        <v>276.125</v>
      </c>
      <c r="AV20" s="240">
        <v>262.10000000000002</v>
      </c>
      <c r="AW20" s="240">
        <v>267.75</v>
      </c>
      <c r="AX20" s="240">
        <v>259.375</v>
      </c>
      <c r="AY20" s="240">
        <v>267.12</v>
      </c>
      <c r="AZ20" s="240">
        <v>270.47500000000002</v>
      </c>
      <c r="BA20" s="240">
        <v>270.89999999999998</v>
      </c>
      <c r="BB20" s="240">
        <v>287.32</v>
      </c>
      <c r="BC20" s="240">
        <v>298.67500000000001</v>
      </c>
      <c r="BD20" s="240">
        <v>296.95</v>
      </c>
      <c r="BE20" s="240">
        <v>292.77999999999997</v>
      </c>
      <c r="BF20" s="240">
        <v>291.42500000000001</v>
      </c>
      <c r="BG20" s="240">
        <v>291.47500000000002</v>
      </c>
      <c r="BH20" s="240">
        <v>294.26</v>
      </c>
      <c r="BI20" s="240">
        <v>273.57499999999999</v>
      </c>
      <c r="BJ20" s="333">
        <v>245.70599999999999</v>
      </c>
      <c r="BK20" s="333">
        <v>240.07689999999999</v>
      </c>
      <c r="BL20" s="333">
        <v>245.08670000000001</v>
      </c>
      <c r="BM20" s="333">
        <v>253.9615</v>
      </c>
      <c r="BN20" s="333">
        <v>259.18349999999998</v>
      </c>
      <c r="BO20" s="333">
        <v>265.6816</v>
      </c>
      <c r="BP20" s="333">
        <v>268.5915</v>
      </c>
      <c r="BQ20" s="333">
        <v>270.64890000000003</v>
      </c>
      <c r="BR20" s="333">
        <v>270.63139999999999</v>
      </c>
      <c r="BS20" s="333">
        <v>267.94240000000002</v>
      </c>
      <c r="BT20" s="333">
        <v>264.60079999999999</v>
      </c>
      <c r="BU20" s="333">
        <v>263.5224</v>
      </c>
      <c r="BV20" s="333">
        <v>259.66320000000002</v>
      </c>
    </row>
    <row r="21" spans="1:74" ht="11.1" customHeight="1" x14ac:dyDescent="0.2">
      <c r="A21" s="52" t="s">
        <v>657</v>
      </c>
      <c r="B21" s="151" t="s">
        <v>1005</v>
      </c>
      <c r="C21" s="240">
        <v>389.32499999999999</v>
      </c>
      <c r="D21" s="240">
        <v>398.35</v>
      </c>
      <c r="E21" s="240">
        <v>400.06</v>
      </c>
      <c r="F21" s="240">
        <v>396.42500000000001</v>
      </c>
      <c r="G21" s="240">
        <v>394.27499999999998</v>
      </c>
      <c r="H21" s="240">
        <v>390.62</v>
      </c>
      <c r="I21" s="240">
        <v>388.35</v>
      </c>
      <c r="J21" s="240">
        <v>383.8</v>
      </c>
      <c r="K21" s="240">
        <v>379.24</v>
      </c>
      <c r="L21" s="240">
        <v>368.05</v>
      </c>
      <c r="M21" s="240">
        <v>364.72500000000002</v>
      </c>
      <c r="N21" s="240">
        <v>341.06</v>
      </c>
      <c r="O21" s="240">
        <v>299.72500000000002</v>
      </c>
      <c r="P21" s="240">
        <v>285.77499999999998</v>
      </c>
      <c r="Q21" s="240">
        <v>289.7</v>
      </c>
      <c r="R21" s="240">
        <v>278.22500000000002</v>
      </c>
      <c r="S21" s="240">
        <v>288.75</v>
      </c>
      <c r="T21" s="240">
        <v>287.3</v>
      </c>
      <c r="U21" s="240">
        <v>278.77499999999998</v>
      </c>
      <c r="V21" s="240">
        <v>259.5</v>
      </c>
      <c r="W21" s="240">
        <v>250.5</v>
      </c>
      <c r="X21" s="240">
        <v>251.92500000000001</v>
      </c>
      <c r="Y21" s="240">
        <v>246.7</v>
      </c>
      <c r="Z21" s="240">
        <v>230.9</v>
      </c>
      <c r="AA21" s="240">
        <v>214.27500000000001</v>
      </c>
      <c r="AB21" s="240">
        <v>199.82</v>
      </c>
      <c r="AC21" s="240">
        <v>209</v>
      </c>
      <c r="AD21" s="240">
        <v>215.15</v>
      </c>
      <c r="AE21" s="240">
        <v>231.46</v>
      </c>
      <c r="AF21" s="240">
        <v>242.25</v>
      </c>
      <c r="AG21" s="240">
        <v>240.45</v>
      </c>
      <c r="AH21" s="240">
        <v>235.06</v>
      </c>
      <c r="AI21" s="240">
        <v>239.42500000000001</v>
      </c>
      <c r="AJ21" s="240">
        <v>245.44</v>
      </c>
      <c r="AK21" s="240">
        <v>243.85</v>
      </c>
      <c r="AL21" s="240">
        <v>251</v>
      </c>
      <c r="AM21" s="240">
        <v>257.98</v>
      </c>
      <c r="AN21" s="240">
        <v>256.8</v>
      </c>
      <c r="AO21" s="240">
        <v>255.35</v>
      </c>
      <c r="AP21" s="240">
        <v>258.25</v>
      </c>
      <c r="AQ21" s="240">
        <v>256.04000000000002</v>
      </c>
      <c r="AR21" s="240">
        <v>251.05</v>
      </c>
      <c r="AS21" s="240">
        <v>249.64</v>
      </c>
      <c r="AT21" s="240">
        <v>259.5</v>
      </c>
      <c r="AU21" s="240">
        <v>278.47500000000002</v>
      </c>
      <c r="AV21" s="240">
        <v>279.42</v>
      </c>
      <c r="AW21" s="240">
        <v>290.875</v>
      </c>
      <c r="AX21" s="240">
        <v>290.89999999999998</v>
      </c>
      <c r="AY21" s="240">
        <v>301.83999999999997</v>
      </c>
      <c r="AZ21" s="240">
        <v>304.57499999999999</v>
      </c>
      <c r="BA21" s="240">
        <v>298.75</v>
      </c>
      <c r="BB21" s="240">
        <v>309.58</v>
      </c>
      <c r="BC21" s="240">
        <v>324.375</v>
      </c>
      <c r="BD21" s="240">
        <v>325.27499999999998</v>
      </c>
      <c r="BE21" s="240">
        <v>323.27999999999997</v>
      </c>
      <c r="BF21" s="240">
        <v>321.82499999999999</v>
      </c>
      <c r="BG21" s="240">
        <v>326.22500000000002</v>
      </c>
      <c r="BH21" s="240">
        <v>336.54</v>
      </c>
      <c r="BI21" s="240">
        <v>329.95</v>
      </c>
      <c r="BJ21" s="333">
        <v>299.7586</v>
      </c>
      <c r="BK21" s="333">
        <v>292.6465</v>
      </c>
      <c r="BL21" s="333">
        <v>285.43740000000003</v>
      </c>
      <c r="BM21" s="333">
        <v>289.63319999999999</v>
      </c>
      <c r="BN21" s="333">
        <v>289.0394</v>
      </c>
      <c r="BO21" s="333">
        <v>288.4076</v>
      </c>
      <c r="BP21" s="333">
        <v>289.7697</v>
      </c>
      <c r="BQ21" s="333">
        <v>294.17129999999997</v>
      </c>
      <c r="BR21" s="333">
        <v>296.0428</v>
      </c>
      <c r="BS21" s="333">
        <v>300.13909999999998</v>
      </c>
      <c r="BT21" s="333">
        <v>303.3322</v>
      </c>
      <c r="BU21" s="333">
        <v>305.57510000000002</v>
      </c>
      <c r="BV21" s="333">
        <v>308.423</v>
      </c>
    </row>
    <row r="22" spans="1:74" ht="11.1" customHeight="1" x14ac:dyDescent="0.2">
      <c r="A22" s="52" t="s">
        <v>617</v>
      </c>
      <c r="B22" s="151" t="s">
        <v>684</v>
      </c>
      <c r="C22" s="240">
        <v>390.4</v>
      </c>
      <c r="D22" s="240">
        <v>407.2</v>
      </c>
      <c r="E22" s="240">
        <v>395.2</v>
      </c>
      <c r="F22" s="240">
        <v>383</v>
      </c>
      <c r="G22" s="240">
        <v>381.5</v>
      </c>
      <c r="H22" s="240">
        <v>377.9</v>
      </c>
      <c r="I22" s="240">
        <v>375.3</v>
      </c>
      <c r="J22" s="240">
        <v>370.5</v>
      </c>
      <c r="K22" s="240">
        <v>364.2</v>
      </c>
      <c r="L22" s="240">
        <v>351.5</v>
      </c>
      <c r="M22" s="240">
        <v>338.4</v>
      </c>
      <c r="N22" s="240">
        <v>313.8</v>
      </c>
      <c r="O22" s="240">
        <v>281.10000000000002</v>
      </c>
      <c r="P22" s="240">
        <v>286.39999999999998</v>
      </c>
      <c r="Q22" s="240">
        <v>301.89999999999998</v>
      </c>
      <c r="R22" s="240">
        <v>275.5</v>
      </c>
      <c r="S22" s="240">
        <v>278.8</v>
      </c>
      <c r="T22" s="240">
        <v>274.3</v>
      </c>
      <c r="U22" s="240">
        <v>265.10000000000002</v>
      </c>
      <c r="V22" s="240">
        <v>243.7</v>
      </c>
      <c r="W22" s="240">
        <v>237.6</v>
      </c>
      <c r="X22" s="240">
        <v>235</v>
      </c>
      <c r="Y22" s="240">
        <v>230.2</v>
      </c>
      <c r="Z22" s="240">
        <v>211.4</v>
      </c>
      <c r="AA22" s="240">
        <v>197</v>
      </c>
      <c r="AB22" s="240">
        <v>192.3</v>
      </c>
      <c r="AC22" s="240">
        <v>194.7</v>
      </c>
      <c r="AD22" s="240">
        <v>198.9</v>
      </c>
      <c r="AE22" s="240">
        <v>209.7</v>
      </c>
      <c r="AF22" s="240">
        <v>215.5</v>
      </c>
      <c r="AG22" s="240">
        <v>213</v>
      </c>
      <c r="AH22" s="240">
        <v>207.3</v>
      </c>
      <c r="AI22" s="240">
        <v>212.2</v>
      </c>
      <c r="AJ22" s="240">
        <v>228.8</v>
      </c>
      <c r="AK22" s="240">
        <v>225.6</v>
      </c>
      <c r="AL22" s="240">
        <v>239.4</v>
      </c>
      <c r="AM22" s="240">
        <v>248.2</v>
      </c>
      <c r="AN22" s="240">
        <v>247.4</v>
      </c>
      <c r="AO22" s="240">
        <v>244.9</v>
      </c>
      <c r="AP22" s="240">
        <v>243.8</v>
      </c>
      <c r="AQ22" s="240">
        <v>237.8</v>
      </c>
      <c r="AR22" s="240">
        <v>228.4</v>
      </c>
      <c r="AS22" s="240">
        <v>221.5</v>
      </c>
      <c r="AT22" s="240">
        <v>229.2</v>
      </c>
      <c r="AU22" s="240">
        <v>248.1</v>
      </c>
      <c r="AV22" s="240">
        <v>252</v>
      </c>
      <c r="AW22" s="240">
        <v>263.3</v>
      </c>
      <c r="AX22" s="240">
        <v>270.3</v>
      </c>
      <c r="AY22" s="240">
        <v>290.2</v>
      </c>
      <c r="AZ22" s="240">
        <v>285.60000000000002</v>
      </c>
      <c r="BA22" s="240">
        <v>282.7</v>
      </c>
      <c r="BB22" s="240">
        <v>287.5</v>
      </c>
      <c r="BC22" s="240">
        <v>313.2</v>
      </c>
      <c r="BD22" s="240">
        <v>313.2</v>
      </c>
      <c r="BE22" s="240">
        <v>322</v>
      </c>
      <c r="BF22" s="240">
        <v>322.89999999999998</v>
      </c>
      <c r="BG22" s="240">
        <v>327.9</v>
      </c>
      <c r="BH22" s="240">
        <v>338.1</v>
      </c>
      <c r="BI22" s="240">
        <v>319.77409999999998</v>
      </c>
      <c r="BJ22" s="333">
        <v>303.09039999999999</v>
      </c>
      <c r="BK22" s="333">
        <v>302.78339999999997</v>
      </c>
      <c r="BL22" s="333">
        <v>294.02269999999999</v>
      </c>
      <c r="BM22" s="333">
        <v>285.40730000000002</v>
      </c>
      <c r="BN22" s="333">
        <v>276.0215</v>
      </c>
      <c r="BO22" s="333">
        <v>270.6327</v>
      </c>
      <c r="BP22" s="333">
        <v>269.65449999999998</v>
      </c>
      <c r="BQ22" s="333">
        <v>272.49919999999997</v>
      </c>
      <c r="BR22" s="333">
        <v>273.64060000000001</v>
      </c>
      <c r="BS22" s="333">
        <v>277.4957</v>
      </c>
      <c r="BT22" s="333">
        <v>280.2131</v>
      </c>
      <c r="BU22" s="333">
        <v>286.41730000000001</v>
      </c>
      <c r="BV22" s="333">
        <v>291.9504</v>
      </c>
    </row>
    <row r="23" spans="1:74" ht="11.1" customHeight="1" x14ac:dyDescent="0.2">
      <c r="A23" s="49"/>
      <c r="B23" s="54" t="s">
        <v>141</v>
      </c>
      <c r="C23" s="222"/>
      <c r="D23" s="222"/>
      <c r="E23" s="222"/>
      <c r="F23" s="222"/>
      <c r="G23" s="222"/>
      <c r="H23" s="222"/>
      <c r="I23" s="222"/>
      <c r="J23" s="222"/>
      <c r="K23" s="222"/>
      <c r="L23" s="222"/>
      <c r="M23" s="222"/>
      <c r="N23" s="222"/>
      <c r="O23" s="222"/>
      <c r="P23" s="222"/>
      <c r="Q23" s="222"/>
      <c r="R23" s="222"/>
      <c r="S23" s="222"/>
      <c r="T23" s="222"/>
      <c r="U23" s="222"/>
      <c r="V23" s="222"/>
      <c r="W23" s="222"/>
      <c r="X23" s="222"/>
      <c r="Y23" s="222"/>
      <c r="Z23" s="222"/>
      <c r="AA23" s="222"/>
      <c r="AB23" s="222"/>
      <c r="AC23" s="222"/>
      <c r="AD23" s="222"/>
      <c r="AE23" s="222"/>
      <c r="AF23" s="222"/>
      <c r="AG23" s="222"/>
      <c r="AH23" s="222"/>
      <c r="AI23" s="222"/>
      <c r="AJ23" s="222"/>
      <c r="AK23" s="222"/>
      <c r="AL23" s="222"/>
      <c r="AM23" s="222"/>
      <c r="AN23" s="222"/>
      <c r="AO23" s="222"/>
      <c r="AP23" s="222"/>
      <c r="AQ23" s="222"/>
      <c r="AR23" s="222"/>
      <c r="AS23" s="222"/>
      <c r="AT23" s="222"/>
      <c r="AU23" s="222"/>
      <c r="AV23" s="222"/>
      <c r="AW23" s="222"/>
      <c r="AX23" s="222"/>
      <c r="AY23" s="222"/>
      <c r="AZ23" s="222"/>
      <c r="BA23" s="222"/>
      <c r="BB23" s="222"/>
      <c r="BC23" s="222"/>
      <c r="BD23" s="222"/>
      <c r="BE23" s="222"/>
      <c r="BF23" s="222"/>
      <c r="BG23" s="782"/>
      <c r="BH23" s="782"/>
      <c r="BI23" s="782"/>
      <c r="BJ23" s="413"/>
      <c r="BK23" s="413"/>
      <c r="BL23" s="413"/>
      <c r="BM23" s="413"/>
      <c r="BN23" s="413"/>
      <c r="BO23" s="413"/>
      <c r="BP23" s="413"/>
      <c r="BQ23" s="413"/>
      <c r="BR23" s="413"/>
      <c r="BS23" s="413"/>
      <c r="BT23" s="413"/>
      <c r="BU23" s="413"/>
      <c r="BV23" s="413"/>
    </row>
    <row r="24" spans="1:74" ht="11.1" customHeight="1" x14ac:dyDescent="0.2">
      <c r="A24" s="52" t="s">
        <v>928</v>
      </c>
      <c r="B24" s="151" t="s">
        <v>140</v>
      </c>
      <c r="C24" s="216">
        <v>4.8685289999999997</v>
      </c>
      <c r="D24" s="216">
        <v>6.1969669999999999</v>
      </c>
      <c r="E24" s="216">
        <v>5.0647989999999998</v>
      </c>
      <c r="F24" s="216">
        <v>4.8117140000000003</v>
      </c>
      <c r="G24" s="216">
        <v>4.7321730000000004</v>
      </c>
      <c r="H24" s="216">
        <v>4.7394040000000004</v>
      </c>
      <c r="I24" s="216">
        <v>4.1826169999999996</v>
      </c>
      <c r="J24" s="216">
        <v>4.0410959999999996</v>
      </c>
      <c r="K24" s="216">
        <v>4.0534920000000003</v>
      </c>
      <c r="L24" s="216">
        <v>3.9057729999999999</v>
      </c>
      <c r="M24" s="216">
        <v>4.2580260000000001</v>
      </c>
      <c r="N24" s="216">
        <v>3.5969060000000002</v>
      </c>
      <c r="O24" s="216">
        <v>3.1077720000000002</v>
      </c>
      <c r="P24" s="216">
        <v>2.9821740000000001</v>
      </c>
      <c r="Q24" s="216">
        <v>2.9385780000000001</v>
      </c>
      <c r="R24" s="216">
        <v>2.7091799999999999</v>
      </c>
      <c r="S24" s="216">
        <v>2.9572620000000001</v>
      </c>
      <c r="T24" s="216">
        <v>2.8897919999999999</v>
      </c>
      <c r="U24" s="216">
        <v>2.946882</v>
      </c>
      <c r="V24" s="216">
        <v>2.8794119999999999</v>
      </c>
      <c r="W24" s="216">
        <v>2.7610800000000002</v>
      </c>
      <c r="X24" s="216">
        <v>2.4299580000000001</v>
      </c>
      <c r="Y24" s="216">
        <v>2.1725340000000002</v>
      </c>
      <c r="Z24" s="216">
        <v>2.0023019999999998</v>
      </c>
      <c r="AA24" s="216">
        <v>2.3674710000000001</v>
      </c>
      <c r="AB24" s="216">
        <v>2.0625930000000001</v>
      </c>
      <c r="AC24" s="216">
        <v>1.7929729999999999</v>
      </c>
      <c r="AD24" s="216">
        <v>1.9879290000000001</v>
      </c>
      <c r="AE24" s="216">
        <v>1.9931140000000001</v>
      </c>
      <c r="AF24" s="216">
        <v>2.6827190000000001</v>
      </c>
      <c r="AG24" s="216">
        <v>2.9264139999999998</v>
      </c>
      <c r="AH24" s="216">
        <v>2.9264139999999998</v>
      </c>
      <c r="AI24" s="216">
        <v>3.1027040000000001</v>
      </c>
      <c r="AJ24" s="216">
        <v>3.0871490000000001</v>
      </c>
      <c r="AK24" s="216">
        <v>2.6422759999999998</v>
      </c>
      <c r="AL24" s="216">
        <v>3.7238669999999998</v>
      </c>
      <c r="AM24" s="216">
        <v>3.4262480000000002</v>
      </c>
      <c r="AN24" s="216">
        <v>2.9575239999999998</v>
      </c>
      <c r="AO24" s="216">
        <v>2.9865599999999999</v>
      </c>
      <c r="AP24" s="216">
        <v>3.2178110000000002</v>
      </c>
      <c r="AQ24" s="216">
        <v>3.2665500000000001</v>
      </c>
      <c r="AR24" s="216">
        <v>3.0850749999999998</v>
      </c>
      <c r="AS24" s="216">
        <v>3.094408</v>
      </c>
      <c r="AT24" s="216">
        <v>3.0072999999999999</v>
      </c>
      <c r="AU24" s="216">
        <v>3.086112</v>
      </c>
      <c r="AV24" s="216">
        <v>2.9855230000000001</v>
      </c>
      <c r="AW24" s="216">
        <v>3.125518</v>
      </c>
      <c r="AX24" s="216">
        <v>2.9253770000000001</v>
      </c>
      <c r="AY24" s="216">
        <v>3.82653</v>
      </c>
      <c r="AZ24" s="216">
        <v>2.7687900000000001</v>
      </c>
      <c r="BA24" s="216">
        <v>2.7926410000000002</v>
      </c>
      <c r="BB24" s="216">
        <v>2.8994520000000001</v>
      </c>
      <c r="BC24" s="216">
        <v>2.9036</v>
      </c>
      <c r="BD24" s="216">
        <v>3.0767790000000002</v>
      </c>
      <c r="BE24" s="216">
        <v>2.937821</v>
      </c>
      <c r="BF24" s="216">
        <v>3.070557</v>
      </c>
      <c r="BG24" s="216">
        <v>3.1058150000000002</v>
      </c>
      <c r="BH24" s="216">
        <v>3.3972120000000001</v>
      </c>
      <c r="BI24" s="216">
        <v>4.3004389999999999</v>
      </c>
      <c r="BJ24" s="327">
        <v>4.3793600000000001</v>
      </c>
      <c r="BK24" s="327">
        <v>4.3143989999999999</v>
      </c>
      <c r="BL24" s="327">
        <v>3.6247419999999999</v>
      </c>
      <c r="BM24" s="327">
        <v>3.2692909999999999</v>
      </c>
      <c r="BN24" s="327">
        <v>3.1121249999999998</v>
      </c>
      <c r="BO24" s="327">
        <v>2.8843809999999999</v>
      </c>
      <c r="BP24" s="327">
        <v>2.8934039999999999</v>
      </c>
      <c r="BQ24" s="327">
        <v>2.9107750000000001</v>
      </c>
      <c r="BR24" s="327">
        <v>2.9093049999999998</v>
      </c>
      <c r="BS24" s="327">
        <v>2.8964919999999998</v>
      </c>
      <c r="BT24" s="327">
        <v>3.0961180000000001</v>
      </c>
      <c r="BU24" s="327">
        <v>3.2994349999999999</v>
      </c>
      <c r="BV24" s="327">
        <v>3.5452629999999998</v>
      </c>
    </row>
    <row r="25" spans="1:74" ht="11.1" customHeight="1" x14ac:dyDescent="0.2">
      <c r="A25" s="52" t="s">
        <v>142</v>
      </c>
      <c r="B25" s="151" t="s">
        <v>134</v>
      </c>
      <c r="C25" s="216">
        <v>4.7130000000000001</v>
      </c>
      <c r="D25" s="216">
        <v>5.9989999999999997</v>
      </c>
      <c r="E25" s="216">
        <v>4.9029999999999996</v>
      </c>
      <c r="F25" s="216">
        <v>4.6580000000000004</v>
      </c>
      <c r="G25" s="216">
        <v>4.5810000000000004</v>
      </c>
      <c r="H25" s="216">
        <v>4.5880000000000001</v>
      </c>
      <c r="I25" s="216">
        <v>4.0490000000000004</v>
      </c>
      <c r="J25" s="216">
        <v>3.9119999999999999</v>
      </c>
      <c r="K25" s="216">
        <v>3.9239999999999999</v>
      </c>
      <c r="L25" s="216">
        <v>3.7810000000000001</v>
      </c>
      <c r="M25" s="216">
        <v>4.1219999999999999</v>
      </c>
      <c r="N25" s="216">
        <v>3.4820000000000002</v>
      </c>
      <c r="O25" s="216">
        <v>2.9940000000000002</v>
      </c>
      <c r="P25" s="216">
        <v>2.8730000000000002</v>
      </c>
      <c r="Q25" s="216">
        <v>2.831</v>
      </c>
      <c r="R25" s="216">
        <v>2.61</v>
      </c>
      <c r="S25" s="216">
        <v>2.8490000000000002</v>
      </c>
      <c r="T25" s="216">
        <v>2.7839999999999998</v>
      </c>
      <c r="U25" s="216">
        <v>2.839</v>
      </c>
      <c r="V25" s="216">
        <v>2.774</v>
      </c>
      <c r="W25" s="216">
        <v>2.66</v>
      </c>
      <c r="X25" s="216">
        <v>2.3410000000000002</v>
      </c>
      <c r="Y25" s="216">
        <v>2.093</v>
      </c>
      <c r="Z25" s="216">
        <v>1.929</v>
      </c>
      <c r="AA25" s="216">
        <v>2.2829999999999999</v>
      </c>
      <c r="AB25" s="216">
        <v>1.9890000000000001</v>
      </c>
      <c r="AC25" s="216">
        <v>1.7290000000000001</v>
      </c>
      <c r="AD25" s="216">
        <v>1.917</v>
      </c>
      <c r="AE25" s="216">
        <v>1.9219999999999999</v>
      </c>
      <c r="AF25" s="216">
        <v>2.5870000000000002</v>
      </c>
      <c r="AG25" s="216">
        <v>2.8220000000000001</v>
      </c>
      <c r="AH25" s="216">
        <v>2.8220000000000001</v>
      </c>
      <c r="AI25" s="216">
        <v>2.992</v>
      </c>
      <c r="AJ25" s="216">
        <v>2.9769999999999999</v>
      </c>
      <c r="AK25" s="216">
        <v>2.548</v>
      </c>
      <c r="AL25" s="216">
        <v>3.5910000000000002</v>
      </c>
      <c r="AM25" s="216">
        <v>3.3039999999999998</v>
      </c>
      <c r="AN25" s="216">
        <v>2.8519999999999999</v>
      </c>
      <c r="AO25" s="216">
        <v>2.88</v>
      </c>
      <c r="AP25" s="216">
        <v>3.1030000000000002</v>
      </c>
      <c r="AQ25" s="216">
        <v>3.15</v>
      </c>
      <c r="AR25" s="216">
        <v>2.9750000000000001</v>
      </c>
      <c r="AS25" s="216">
        <v>2.984</v>
      </c>
      <c r="AT25" s="216">
        <v>2.9</v>
      </c>
      <c r="AU25" s="216">
        <v>2.976</v>
      </c>
      <c r="AV25" s="216">
        <v>2.879</v>
      </c>
      <c r="AW25" s="216">
        <v>3.0139999999999998</v>
      </c>
      <c r="AX25" s="216">
        <v>2.8210000000000002</v>
      </c>
      <c r="AY25" s="216">
        <v>3.69</v>
      </c>
      <c r="AZ25" s="216">
        <v>2.67</v>
      </c>
      <c r="BA25" s="216">
        <v>2.6930000000000001</v>
      </c>
      <c r="BB25" s="216">
        <v>2.7959999999999998</v>
      </c>
      <c r="BC25" s="216">
        <v>2.8</v>
      </c>
      <c r="BD25" s="216">
        <v>2.9670000000000001</v>
      </c>
      <c r="BE25" s="216">
        <v>2.8330000000000002</v>
      </c>
      <c r="BF25" s="216">
        <v>2.9609999999999999</v>
      </c>
      <c r="BG25" s="216">
        <v>2.9950000000000001</v>
      </c>
      <c r="BH25" s="216">
        <v>3.2759999999999998</v>
      </c>
      <c r="BI25" s="216">
        <v>4.1470000000000002</v>
      </c>
      <c r="BJ25" s="327">
        <v>4.2231050000000003</v>
      </c>
      <c r="BK25" s="327">
        <v>4.1604619999999999</v>
      </c>
      <c r="BL25" s="327">
        <v>3.4954109999999998</v>
      </c>
      <c r="BM25" s="327">
        <v>3.1526429999999999</v>
      </c>
      <c r="BN25" s="327">
        <v>3.0010849999999998</v>
      </c>
      <c r="BO25" s="327">
        <v>2.7814670000000001</v>
      </c>
      <c r="BP25" s="327">
        <v>2.790168</v>
      </c>
      <c r="BQ25" s="327">
        <v>2.8069190000000002</v>
      </c>
      <c r="BR25" s="327">
        <v>2.805501</v>
      </c>
      <c r="BS25" s="327">
        <v>2.7931460000000001</v>
      </c>
      <c r="BT25" s="327">
        <v>2.985649</v>
      </c>
      <c r="BU25" s="327">
        <v>3.1817120000000001</v>
      </c>
      <c r="BV25" s="327">
        <v>3.4187690000000002</v>
      </c>
    </row>
    <row r="26" spans="1:74" ht="11.1" customHeight="1" x14ac:dyDescent="0.2">
      <c r="A26" s="52"/>
      <c r="B26" s="53" t="s">
        <v>1232</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62"/>
      <c r="BE26" s="62"/>
      <c r="BF26" s="62"/>
      <c r="BG26" s="62"/>
      <c r="BH26" s="62"/>
      <c r="BI26" s="62"/>
      <c r="BJ26" s="330"/>
      <c r="BK26" s="330"/>
      <c r="BL26" s="330"/>
      <c r="BM26" s="330"/>
      <c r="BN26" s="330"/>
      <c r="BO26" s="330"/>
      <c r="BP26" s="330"/>
      <c r="BQ26" s="330"/>
      <c r="BR26" s="330"/>
      <c r="BS26" s="330"/>
      <c r="BT26" s="330"/>
      <c r="BU26" s="330"/>
      <c r="BV26" s="330"/>
    </row>
    <row r="27" spans="1:74" ht="11.1" customHeight="1" x14ac:dyDescent="0.2">
      <c r="A27" s="52" t="s">
        <v>869</v>
      </c>
      <c r="B27" s="151" t="s">
        <v>520</v>
      </c>
      <c r="C27" s="216">
        <v>5.69</v>
      </c>
      <c r="D27" s="216">
        <v>6.63</v>
      </c>
      <c r="E27" s="216">
        <v>6.47</v>
      </c>
      <c r="F27" s="216">
        <v>5.85</v>
      </c>
      <c r="G27" s="216">
        <v>5.74</v>
      </c>
      <c r="H27" s="216">
        <v>5.46</v>
      </c>
      <c r="I27" s="216">
        <v>5.43</v>
      </c>
      <c r="J27" s="216">
        <v>4.96</v>
      </c>
      <c r="K27" s="216">
        <v>5.0199999999999996</v>
      </c>
      <c r="L27" s="216">
        <v>5.03</v>
      </c>
      <c r="M27" s="216">
        <v>5.0199999999999996</v>
      </c>
      <c r="N27" s="216">
        <v>5.62</v>
      </c>
      <c r="O27" s="216">
        <v>4.9000000000000004</v>
      </c>
      <c r="P27" s="216">
        <v>4.74</v>
      </c>
      <c r="Q27" s="216">
        <v>4.46</v>
      </c>
      <c r="R27" s="216">
        <v>3.96</v>
      </c>
      <c r="S27" s="216">
        <v>3.58</v>
      </c>
      <c r="T27" s="216">
        <v>3.76</v>
      </c>
      <c r="U27" s="216">
        <v>3.74</v>
      </c>
      <c r="V27" s="216">
        <v>3.79</v>
      </c>
      <c r="W27" s="216">
        <v>3.65</v>
      </c>
      <c r="X27" s="216">
        <v>3.54</v>
      </c>
      <c r="Y27" s="216">
        <v>3.28</v>
      </c>
      <c r="Z27" s="216">
        <v>3.48</v>
      </c>
      <c r="AA27" s="216">
        <v>3.62</v>
      </c>
      <c r="AB27" s="216">
        <v>3.58</v>
      </c>
      <c r="AC27" s="216">
        <v>3.02</v>
      </c>
      <c r="AD27" s="216">
        <v>3</v>
      </c>
      <c r="AE27" s="216">
        <v>2.9</v>
      </c>
      <c r="AF27" s="216">
        <v>2.89</v>
      </c>
      <c r="AG27" s="216">
        <v>3.57</v>
      </c>
      <c r="AH27" s="216">
        <v>3.59</v>
      </c>
      <c r="AI27" s="216">
        <v>3.74</v>
      </c>
      <c r="AJ27" s="216">
        <v>3.87</v>
      </c>
      <c r="AK27" s="216">
        <v>3.86</v>
      </c>
      <c r="AL27" s="216">
        <v>4.2699999999999996</v>
      </c>
      <c r="AM27" s="216">
        <v>4.87</v>
      </c>
      <c r="AN27" s="216">
        <v>4.5599999999999996</v>
      </c>
      <c r="AO27" s="216">
        <v>3.94</v>
      </c>
      <c r="AP27" s="216">
        <v>4.13</v>
      </c>
      <c r="AQ27" s="216">
        <v>4.03</v>
      </c>
      <c r="AR27" s="216">
        <v>4.0599999999999996</v>
      </c>
      <c r="AS27" s="216">
        <v>3.93</v>
      </c>
      <c r="AT27" s="216">
        <v>3.79</v>
      </c>
      <c r="AU27" s="216">
        <v>3.84</v>
      </c>
      <c r="AV27" s="216">
        <v>3.79</v>
      </c>
      <c r="AW27" s="216">
        <v>3.85</v>
      </c>
      <c r="AX27" s="216">
        <v>4.21</v>
      </c>
      <c r="AY27" s="216">
        <v>4.49</v>
      </c>
      <c r="AZ27" s="216">
        <v>4.8600000000000003</v>
      </c>
      <c r="BA27" s="216">
        <v>4.0199999999999996</v>
      </c>
      <c r="BB27" s="216">
        <v>3.9</v>
      </c>
      <c r="BC27" s="216">
        <v>3.81</v>
      </c>
      <c r="BD27" s="216">
        <v>3.78</v>
      </c>
      <c r="BE27" s="216">
        <v>3.76</v>
      </c>
      <c r="BF27" s="216">
        <v>3.67</v>
      </c>
      <c r="BG27" s="216">
        <v>3.75</v>
      </c>
      <c r="BH27" s="216">
        <v>4.1694389999999997</v>
      </c>
      <c r="BI27" s="216">
        <v>4.709155</v>
      </c>
      <c r="BJ27" s="327">
        <v>5.5377879999999999</v>
      </c>
      <c r="BK27" s="327">
        <v>5.6665919999999996</v>
      </c>
      <c r="BL27" s="327">
        <v>5.2711040000000002</v>
      </c>
      <c r="BM27" s="327">
        <v>4.668323</v>
      </c>
      <c r="BN27" s="327">
        <v>4.2316700000000003</v>
      </c>
      <c r="BO27" s="327">
        <v>3.9547430000000001</v>
      </c>
      <c r="BP27" s="327">
        <v>3.766886</v>
      </c>
      <c r="BQ27" s="327">
        <v>3.7955169999999998</v>
      </c>
      <c r="BR27" s="327">
        <v>3.8384619999999998</v>
      </c>
      <c r="BS27" s="327">
        <v>3.7604600000000001</v>
      </c>
      <c r="BT27" s="327">
        <v>3.9826100000000002</v>
      </c>
      <c r="BU27" s="327">
        <v>4.2542119999999999</v>
      </c>
      <c r="BV27" s="327">
        <v>4.7114349999999998</v>
      </c>
    </row>
    <row r="28" spans="1:74" ht="11.1" customHeight="1" x14ac:dyDescent="0.2">
      <c r="A28" s="52" t="s">
        <v>859</v>
      </c>
      <c r="B28" s="151" t="s">
        <v>521</v>
      </c>
      <c r="C28" s="216">
        <v>8.11</v>
      </c>
      <c r="D28" s="216">
        <v>8.69</v>
      </c>
      <c r="E28" s="216">
        <v>9.35</v>
      </c>
      <c r="F28" s="216">
        <v>9.49</v>
      </c>
      <c r="G28" s="216">
        <v>9.6999999999999993</v>
      </c>
      <c r="H28" s="216">
        <v>9.94</v>
      </c>
      <c r="I28" s="216">
        <v>10.06</v>
      </c>
      <c r="J28" s="216">
        <v>9.67</v>
      </c>
      <c r="K28" s="216">
        <v>9.39</v>
      </c>
      <c r="L28" s="216">
        <v>8.9700000000000006</v>
      </c>
      <c r="M28" s="216">
        <v>8.2899999999999991</v>
      </c>
      <c r="N28" s="216">
        <v>8.5299999999999994</v>
      </c>
      <c r="O28" s="216">
        <v>8.15</v>
      </c>
      <c r="P28" s="216">
        <v>7.81</v>
      </c>
      <c r="Q28" s="216">
        <v>7.85</v>
      </c>
      <c r="R28" s="216">
        <v>8.0299999999999994</v>
      </c>
      <c r="S28" s="216">
        <v>8.1300000000000008</v>
      </c>
      <c r="T28" s="216">
        <v>8.52</v>
      </c>
      <c r="U28" s="216">
        <v>8.49</v>
      </c>
      <c r="V28" s="216">
        <v>8.4600000000000009</v>
      </c>
      <c r="W28" s="216">
        <v>8.43</v>
      </c>
      <c r="X28" s="216">
        <v>7.79</v>
      </c>
      <c r="Y28" s="216">
        <v>7.39</v>
      </c>
      <c r="Z28" s="216">
        <v>7.23</v>
      </c>
      <c r="AA28" s="216">
        <v>6.75</v>
      </c>
      <c r="AB28" s="216">
        <v>6.86</v>
      </c>
      <c r="AC28" s="216">
        <v>7.08</v>
      </c>
      <c r="AD28" s="216">
        <v>6.98</v>
      </c>
      <c r="AE28" s="216">
        <v>7.32</v>
      </c>
      <c r="AF28" s="216">
        <v>7.72</v>
      </c>
      <c r="AG28" s="216">
        <v>8.14</v>
      </c>
      <c r="AH28" s="216">
        <v>8.3000000000000007</v>
      </c>
      <c r="AI28" s="216">
        <v>8.2799999999999994</v>
      </c>
      <c r="AJ28" s="216">
        <v>7.96</v>
      </c>
      <c r="AK28" s="216">
        <v>7.67</v>
      </c>
      <c r="AL28" s="216">
        <v>7.27</v>
      </c>
      <c r="AM28" s="216">
        <v>7.58</v>
      </c>
      <c r="AN28" s="216">
        <v>7.89</v>
      </c>
      <c r="AO28" s="216">
        <v>7.68</v>
      </c>
      <c r="AP28" s="216">
        <v>8.0399999999999991</v>
      </c>
      <c r="AQ28" s="216">
        <v>8.31</v>
      </c>
      <c r="AR28" s="216">
        <v>8.75</v>
      </c>
      <c r="AS28" s="216">
        <v>8.81</v>
      </c>
      <c r="AT28" s="216">
        <v>8.76</v>
      </c>
      <c r="AU28" s="216">
        <v>8.52</v>
      </c>
      <c r="AV28" s="216">
        <v>7.97</v>
      </c>
      <c r="AW28" s="216">
        <v>7.51</v>
      </c>
      <c r="AX28" s="216">
        <v>7.42</v>
      </c>
      <c r="AY28" s="216">
        <v>7.43</v>
      </c>
      <c r="AZ28" s="216">
        <v>7.82</v>
      </c>
      <c r="BA28" s="216">
        <v>7.74</v>
      </c>
      <c r="BB28" s="216">
        <v>7.63</v>
      </c>
      <c r="BC28" s="216">
        <v>8.4700000000000006</v>
      </c>
      <c r="BD28" s="216">
        <v>8.57</v>
      </c>
      <c r="BE28" s="216">
        <v>8.93</v>
      </c>
      <c r="BF28" s="216">
        <v>8.73</v>
      </c>
      <c r="BG28" s="216">
        <v>8.64</v>
      </c>
      <c r="BH28" s="216">
        <v>8.1790570000000002</v>
      </c>
      <c r="BI28" s="216">
        <v>7.9826160000000002</v>
      </c>
      <c r="BJ28" s="327">
        <v>8.2195429999999998</v>
      </c>
      <c r="BK28" s="327">
        <v>8.3400599999999994</v>
      </c>
      <c r="BL28" s="327">
        <v>8.410857</v>
      </c>
      <c r="BM28" s="327">
        <v>8.4405870000000007</v>
      </c>
      <c r="BN28" s="327">
        <v>8.4229029999999998</v>
      </c>
      <c r="BO28" s="327">
        <v>8.5914999999999999</v>
      </c>
      <c r="BP28" s="327">
        <v>8.7578209999999999</v>
      </c>
      <c r="BQ28" s="327">
        <v>8.7476730000000007</v>
      </c>
      <c r="BR28" s="327">
        <v>8.7545339999999996</v>
      </c>
      <c r="BS28" s="327">
        <v>8.5511350000000004</v>
      </c>
      <c r="BT28" s="327">
        <v>8.124663</v>
      </c>
      <c r="BU28" s="327">
        <v>7.9103019999999997</v>
      </c>
      <c r="BV28" s="327">
        <v>7.8926420000000004</v>
      </c>
    </row>
    <row r="29" spans="1:74" ht="11.1" customHeight="1" x14ac:dyDescent="0.2">
      <c r="A29" s="52" t="s">
        <v>663</v>
      </c>
      <c r="B29" s="151" t="s">
        <v>522</v>
      </c>
      <c r="C29" s="216">
        <v>9.26</v>
      </c>
      <c r="D29" s="216">
        <v>9.77</v>
      </c>
      <c r="E29" s="216">
        <v>10.7</v>
      </c>
      <c r="F29" s="216">
        <v>11.76</v>
      </c>
      <c r="G29" s="216">
        <v>13.6</v>
      </c>
      <c r="H29" s="216">
        <v>16.13</v>
      </c>
      <c r="I29" s="216">
        <v>17.23</v>
      </c>
      <c r="J29" s="216">
        <v>17.41</v>
      </c>
      <c r="K29" s="216">
        <v>16.27</v>
      </c>
      <c r="L29" s="216">
        <v>13.11</v>
      </c>
      <c r="M29" s="216">
        <v>10.19</v>
      </c>
      <c r="N29" s="216">
        <v>10.01</v>
      </c>
      <c r="O29" s="216">
        <v>9.5</v>
      </c>
      <c r="P29" s="216">
        <v>9.08</v>
      </c>
      <c r="Q29" s="216">
        <v>9.2799999999999994</v>
      </c>
      <c r="R29" s="216">
        <v>10.43</v>
      </c>
      <c r="S29" s="216">
        <v>12.73</v>
      </c>
      <c r="T29" s="216">
        <v>15.07</v>
      </c>
      <c r="U29" s="216">
        <v>16.28</v>
      </c>
      <c r="V29" s="216">
        <v>16.88</v>
      </c>
      <c r="W29" s="216">
        <v>16.399999999999999</v>
      </c>
      <c r="X29" s="216">
        <v>12.6</v>
      </c>
      <c r="Y29" s="216">
        <v>10.02</v>
      </c>
      <c r="Z29" s="216">
        <v>9.27</v>
      </c>
      <c r="AA29" s="216">
        <v>8.2799999999999994</v>
      </c>
      <c r="AB29" s="216">
        <v>8.36</v>
      </c>
      <c r="AC29" s="216">
        <v>9.19</v>
      </c>
      <c r="AD29" s="216">
        <v>9.65</v>
      </c>
      <c r="AE29" s="216">
        <v>11.62</v>
      </c>
      <c r="AF29" s="216">
        <v>14.43</v>
      </c>
      <c r="AG29" s="216">
        <v>16.559999999999999</v>
      </c>
      <c r="AH29" s="216">
        <v>17.600000000000001</v>
      </c>
      <c r="AI29" s="216">
        <v>16.78</v>
      </c>
      <c r="AJ29" s="216">
        <v>13.74</v>
      </c>
      <c r="AK29" s="216">
        <v>10.77</v>
      </c>
      <c r="AL29" s="216">
        <v>9.06</v>
      </c>
      <c r="AM29" s="216">
        <v>9.32</v>
      </c>
      <c r="AN29" s="216">
        <v>10.01</v>
      </c>
      <c r="AO29" s="216">
        <v>9.86</v>
      </c>
      <c r="AP29" s="216">
        <v>11.34</v>
      </c>
      <c r="AQ29" s="216">
        <v>13.26</v>
      </c>
      <c r="AR29" s="216">
        <v>16.059999999999999</v>
      </c>
      <c r="AS29" s="216">
        <v>17.86</v>
      </c>
      <c r="AT29" s="216">
        <v>18.22</v>
      </c>
      <c r="AU29" s="216">
        <v>16.920000000000002</v>
      </c>
      <c r="AV29" s="216">
        <v>13.36</v>
      </c>
      <c r="AW29" s="216">
        <v>10.15</v>
      </c>
      <c r="AX29" s="216">
        <v>9.2899999999999991</v>
      </c>
      <c r="AY29" s="216">
        <v>8.91</v>
      </c>
      <c r="AZ29" s="216">
        <v>9.6300000000000008</v>
      </c>
      <c r="BA29" s="216">
        <v>9.7799999999999994</v>
      </c>
      <c r="BB29" s="216">
        <v>10.039999999999999</v>
      </c>
      <c r="BC29" s="216">
        <v>13.66</v>
      </c>
      <c r="BD29" s="216">
        <v>16.510000000000002</v>
      </c>
      <c r="BE29" s="216">
        <v>17.920000000000002</v>
      </c>
      <c r="BF29" s="216">
        <v>18.63</v>
      </c>
      <c r="BG29" s="216">
        <v>17.32</v>
      </c>
      <c r="BH29" s="216">
        <v>13.787570000000001</v>
      </c>
      <c r="BI29" s="216">
        <v>10.963939999999999</v>
      </c>
      <c r="BJ29" s="327">
        <v>10.290839999999999</v>
      </c>
      <c r="BK29" s="327">
        <v>10.191599999999999</v>
      </c>
      <c r="BL29" s="327">
        <v>10.3835</v>
      </c>
      <c r="BM29" s="327">
        <v>10.453099999999999</v>
      </c>
      <c r="BN29" s="327">
        <v>11.14716</v>
      </c>
      <c r="BO29" s="327">
        <v>13.0664</v>
      </c>
      <c r="BP29" s="327">
        <v>15.274889999999999</v>
      </c>
      <c r="BQ29" s="327">
        <v>16.65185</v>
      </c>
      <c r="BR29" s="327">
        <v>17.44126</v>
      </c>
      <c r="BS29" s="327">
        <v>16.384650000000001</v>
      </c>
      <c r="BT29" s="327">
        <v>13.287269999999999</v>
      </c>
      <c r="BU29" s="327">
        <v>10.88242</v>
      </c>
      <c r="BV29" s="327">
        <v>10.050829999999999</v>
      </c>
    </row>
    <row r="30" spans="1:74" ht="11.1" customHeight="1" x14ac:dyDescent="0.2">
      <c r="A30" s="49"/>
      <c r="B30" s="54" t="s">
        <v>1209</v>
      </c>
      <c r="C30" s="222"/>
      <c r="D30" s="222"/>
      <c r="E30" s="222"/>
      <c r="F30" s="222"/>
      <c r="G30" s="222"/>
      <c r="H30" s="222"/>
      <c r="I30" s="222"/>
      <c r="J30" s="222"/>
      <c r="K30" s="222"/>
      <c r="L30" s="222"/>
      <c r="M30" s="222"/>
      <c r="N30" s="222"/>
      <c r="O30" s="222"/>
      <c r="P30" s="222"/>
      <c r="Q30" s="222"/>
      <c r="R30" s="222"/>
      <c r="S30" s="222"/>
      <c r="T30" s="222"/>
      <c r="U30" s="222"/>
      <c r="V30" s="222"/>
      <c r="W30" s="222"/>
      <c r="X30" s="222"/>
      <c r="Y30" s="222"/>
      <c r="Z30" s="222"/>
      <c r="AA30" s="222"/>
      <c r="AB30" s="222"/>
      <c r="AC30" s="222"/>
      <c r="AD30" s="222"/>
      <c r="AE30" s="222"/>
      <c r="AF30" s="222"/>
      <c r="AG30" s="222"/>
      <c r="AH30" s="222"/>
      <c r="AI30" s="222"/>
      <c r="AJ30" s="222"/>
      <c r="AK30" s="222"/>
      <c r="AL30" s="222"/>
      <c r="AM30" s="222"/>
      <c r="AN30" s="222"/>
      <c r="AO30" s="222"/>
      <c r="AP30" s="222"/>
      <c r="AQ30" s="222"/>
      <c r="AR30" s="222"/>
      <c r="AS30" s="222"/>
      <c r="AT30" s="222"/>
      <c r="AU30" s="222"/>
      <c r="AV30" s="222"/>
      <c r="AW30" s="222"/>
      <c r="AX30" s="222"/>
      <c r="AY30" s="222"/>
      <c r="AZ30" s="222"/>
      <c r="BA30" s="222"/>
      <c r="BB30" s="222"/>
      <c r="BC30" s="222"/>
      <c r="BD30" s="222"/>
      <c r="BE30" s="222"/>
      <c r="BF30" s="222"/>
      <c r="BG30" s="222"/>
      <c r="BH30" s="222"/>
      <c r="BI30" s="222"/>
      <c r="BJ30" s="413"/>
      <c r="BK30" s="413"/>
      <c r="BL30" s="413"/>
      <c r="BM30" s="413"/>
      <c r="BN30" s="413"/>
      <c r="BO30" s="413"/>
      <c r="BP30" s="413"/>
      <c r="BQ30" s="413"/>
      <c r="BR30" s="413"/>
      <c r="BS30" s="413"/>
      <c r="BT30" s="413"/>
      <c r="BU30" s="413"/>
      <c r="BV30" s="413"/>
    </row>
    <row r="31" spans="1:74" ht="11.1" customHeight="1" x14ac:dyDescent="0.2">
      <c r="A31" s="49"/>
      <c r="B31" s="55" t="s">
        <v>116</v>
      </c>
      <c r="C31" s="222"/>
      <c r="D31" s="222"/>
      <c r="E31" s="222"/>
      <c r="F31" s="222"/>
      <c r="G31" s="222"/>
      <c r="H31" s="222"/>
      <c r="I31" s="222"/>
      <c r="J31" s="222"/>
      <c r="K31" s="222"/>
      <c r="L31" s="222"/>
      <c r="M31" s="222"/>
      <c r="N31" s="222"/>
      <c r="O31" s="222"/>
      <c r="P31" s="222"/>
      <c r="Q31" s="222"/>
      <c r="R31" s="222"/>
      <c r="S31" s="222"/>
      <c r="T31" s="222"/>
      <c r="U31" s="222"/>
      <c r="V31" s="222"/>
      <c r="W31" s="222"/>
      <c r="X31" s="222"/>
      <c r="Y31" s="222"/>
      <c r="Z31" s="222"/>
      <c r="AA31" s="222"/>
      <c r="AB31" s="222"/>
      <c r="AC31" s="222"/>
      <c r="AD31" s="222"/>
      <c r="AE31" s="222"/>
      <c r="AF31" s="222"/>
      <c r="AG31" s="222"/>
      <c r="AH31" s="222"/>
      <c r="AI31" s="222"/>
      <c r="AJ31" s="222"/>
      <c r="AK31" s="222"/>
      <c r="AL31" s="222"/>
      <c r="AM31" s="222"/>
      <c r="AN31" s="222"/>
      <c r="AO31" s="222"/>
      <c r="AP31" s="222"/>
      <c r="AQ31" s="222"/>
      <c r="AR31" s="222"/>
      <c r="AS31" s="222"/>
      <c r="AT31" s="222"/>
      <c r="AU31" s="222"/>
      <c r="AV31" s="222"/>
      <c r="AW31" s="222"/>
      <c r="AX31" s="222"/>
      <c r="AY31" s="222"/>
      <c r="AZ31" s="222"/>
      <c r="BA31" s="222"/>
      <c r="BB31" s="222"/>
      <c r="BC31" s="222"/>
      <c r="BD31" s="222"/>
      <c r="BE31" s="222"/>
      <c r="BF31" s="222"/>
      <c r="BG31" s="222"/>
      <c r="BH31" s="222"/>
      <c r="BI31" s="222"/>
      <c r="BJ31" s="413"/>
      <c r="BK31" s="413"/>
      <c r="BL31" s="413"/>
      <c r="BM31" s="413"/>
      <c r="BN31" s="413"/>
      <c r="BO31" s="413"/>
      <c r="BP31" s="413"/>
      <c r="BQ31" s="413"/>
      <c r="BR31" s="413"/>
      <c r="BS31" s="413"/>
      <c r="BT31" s="413"/>
      <c r="BU31" s="413"/>
      <c r="BV31" s="413"/>
    </row>
    <row r="32" spans="1:74" ht="11.1" customHeight="1" x14ac:dyDescent="0.2">
      <c r="A32" s="52" t="s">
        <v>660</v>
      </c>
      <c r="B32" s="151" t="s">
        <v>523</v>
      </c>
      <c r="C32" s="216">
        <v>2.29</v>
      </c>
      <c r="D32" s="216">
        <v>2.3199999999999998</v>
      </c>
      <c r="E32" s="216">
        <v>2.36</v>
      </c>
      <c r="F32" s="216">
        <v>2.39</v>
      </c>
      <c r="G32" s="216">
        <v>2.4</v>
      </c>
      <c r="H32" s="216">
        <v>2.38</v>
      </c>
      <c r="I32" s="216">
        <v>2.38</v>
      </c>
      <c r="J32" s="216">
        <v>2.37</v>
      </c>
      <c r="K32" s="216">
        <v>2.37</v>
      </c>
      <c r="L32" s="216">
        <v>2.31</v>
      </c>
      <c r="M32" s="216">
        <v>2.2999999999999998</v>
      </c>
      <c r="N32" s="216">
        <v>2.5099999999999998</v>
      </c>
      <c r="O32" s="216">
        <v>2.29</v>
      </c>
      <c r="P32" s="216">
        <v>2.2599999999999998</v>
      </c>
      <c r="Q32" s="216">
        <v>2.2599999999999998</v>
      </c>
      <c r="R32" s="216">
        <v>2.23</v>
      </c>
      <c r="S32" s="216">
        <v>2.2599999999999998</v>
      </c>
      <c r="T32" s="216">
        <v>2.25</v>
      </c>
      <c r="U32" s="216">
        <v>2.21</v>
      </c>
      <c r="V32" s="216">
        <v>2.23</v>
      </c>
      <c r="W32" s="216">
        <v>2.2200000000000002</v>
      </c>
      <c r="X32" s="216">
        <v>2.15</v>
      </c>
      <c r="Y32" s="216">
        <v>2.15</v>
      </c>
      <c r="Z32" s="216">
        <v>2.16</v>
      </c>
      <c r="AA32" s="216">
        <v>2.12</v>
      </c>
      <c r="AB32" s="216">
        <v>2.11</v>
      </c>
      <c r="AC32" s="216">
        <v>2.17</v>
      </c>
      <c r="AD32" s="216">
        <v>2.16</v>
      </c>
      <c r="AE32" s="216">
        <v>2.16</v>
      </c>
      <c r="AF32" s="216">
        <v>2.1</v>
      </c>
      <c r="AG32" s="216">
        <v>2.11</v>
      </c>
      <c r="AH32" s="216">
        <v>2.11</v>
      </c>
      <c r="AI32" s="216">
        <v>2.12</v>
      </c>
      <c r="AJ32" s="216">
        <v>2.0699999999999998</v>
      </c>
      <c r="AK32" s="216">
        <v>2.08</v>
      </c>
      <c r="AL32" s="216">
        <v>2.08</v>
      </c>
      <c r="AM32" s="216">
        <v>2.0876660289000002</v>
      </c>
      <c r="AN32" s="216">
        <v>2.057581136</v>
      </c>
      <c r="AO32" s="216">
        <v>2.0676659216000002</v>
      </c>
      <c r="AP32" s="216">
        <v>2.0753303576</v>
      </c>
      <c r="AQ32" s="216">
        <v>2.0885129579999999</v>
      </c>
      <c r="AR32" s="216">
        <v>2.0728664185999999</v>
      </c>
      <c r="AS32" s="216">
        <v>2.0577239552000002</v>
      </c>
      <c r="AT32" s="216">
        <v>2.0482526883999999</v>
      </c>
      <c r="AU32" s="216">
        <v>2.0185520681</v>
      </c>
      <c r="AV32" s="216">
        <v>2.0312369346999999</v>
      </c>
      <c r="AW32" s="216">
        <v>2.0385420139999999</v>
      </c>
      <c r="AX32" s="216">
        <v>2.0412769897</v>
      </c>
      <c r="AY32" s="216">
        <v>2.0678855502000002</v>
      </c>
      <c r="AZ32" s="216">
        <v>2.0697357354000001</v>
      </c>
      <c r="BA32" s="216">
        <v>2.0433949917000001</v>
      </c>
      <c r="BB32" s="216">
        <v>2.0694120039000001</v>
      </c>
      <c r="BC32" s="216">
        <v>2.0475886077999998</v>
      </c>
      <c r="BD32" s="216">
        <v>2.0459894171999999</v>
      </c>
      <c r="BE32" s="216">
        <v>2.0560957987999999</v>
      </c>
      <c r="BF32" s="216">
        <v>2.0599137972000001</v>
      </c>
      <c r="BG32" s="216">
        <v>2.0522773758000001</v>
      </c>
      <c r="BH32" s="216">
        <v>2.1506310000000002</v>
      </c>
      <c r="BI32" s="216">
        <v>2.1242420000000002</v>
      </c>
      <c r="BJ32" s="327">
        <v>2.1007850000000001</v>
      </c>
      <c r="BK32" s="327">
        <v>2.0908069999999999</v>
      </c>
      <c r="BL32" s="327">
        <v>2.089772</v>
      </c>
      <c r="BM32" s="327">
        <v>2.0871740000000001</v>
      </c>
      <c r="BN32" s="327">
        <v>2.0739299999999998</v>
      </c>
      <c r="BO32" s="327">
        <v>2.0800960000000002</v>
      </c>
      <c r="BP32" s="327">
        <v>2.0632480000000002</v>
      </c>
      <c r="BQ32" s="327">
        <v>2.0758019999999999</v>
      </c>
      <c r="BR32" s="327">
        <v>2.0760100000000001</v>
      </c>
      <c r="BS32" s="327">
        <v>2.0591620000000002</v>
      </c>
      <c r="BT32" s="327">
        <v>2.0779200000000002</v>
      </c>
      <c r="BU32" s="327">
        <v>2.0716969999999999</v>
      </c>
      <c r="BV32" s="327">
        <v>2.0810240000000002</v>
      </c>
    </row>
    <row r="33" spans="1:74" ht="11.1" customHeight="1" x14ac:dyDescent="0.2">
      <c r="A33" s="52" t="s">
        <v>662</v>
      </c>
      <c r="B33" s="151" t="s">
        <v>524</v>
      </c>
      <c r="C33" s="216">
        <v>7.02</v>
      </c>
      <c r="D33" s="216">
        <v>7.4</v>
      </c>
      <c r="E33" s="216">
        <v>6</v>
      </c>
      <c r="F33" s="216">
        <v>5.07</v>
      </c>
      <c r="G33" s="216">
        <v>4.93</v>
      </c>
      <c r="H33" s="216">
        <v>4.84</v>
      </c>
      <c r="I33" s="216">
        <v>4.43</v>
      </c>
      <c r="J33" s="216">
        <v>4.12</v>
      </c>
      <c r="K33" s="216">
        <v>4.2</v>
      </c>
      <c r="L33" s="216">
        <v>4.0999999999999996</v>
      </c>
      <c r="M33" s="216">
        <v>4.4800000000000004</v>
      </c>
      <c r="N33" s="216">
        <v>4.3600000000000003</v>
      </c>
      <c r="O33" s="216">
        <v>4.1100000000000003</v>
      </c>
      <c r="P33" s="216">
        <v>4.7</v>
      </c>
      <c r="Q33" s="216">
        <v>3.55</v>
      </c>
      <c r="R33" s="216">
        <v>3.1</v>
      </c>
      <c r="S33" s="216">
        <v>3.14</v>
      </c>
      <c r="T33" s="216">
        <v>3.12</v>
      </c>
      <c r="U33" s="216">
        <v>3.11</v>
      </c>
      <c r="V33" s="216">
        <v>3.11</v>
      </c>
      <c r="W33" s="216">
        <v>3.06</v>
      </c>
      <c r="X33" s="216">
        <v>2.92</v>
      </c>
      <c r="Y33" s="216">
        <v>2.65</v>
      </c>
      <c r="Z33" s="216">
        <v>2.59</v>
      </c>
      <c r="AA33" s="216">
        <v>3.02</v>
      </c>
      <c r="AB33" s="216">
        <v>2.7</v>
      </c>
      <c r="AC33" s="216">
        <v>2.23</v>
      </c>
      <c r="AD33" s="216">
        <v>2.42</v>
      </c>
      <c r="AE33" s="216">
        <v>2.39</v>
      </c>
      <c r="AF33" s="216">
        <v>2.67</v>
      </c>
      <c r="AG33" s="216">
        <v>2.97</v>
      </c>
      <c r="AH33" s="216">
        <v>2.95</v>
      </c>
      <c r="AI33" s="216">
        <v>3.07</v>
      </c>
      <c r="AJ33" s="216">
        <v>3.13</v>
      </c>
      <c r="AK33" s="216">
        <v>3.02</v>
      </c>
      <c r="AL33" s="216">
        <v>3.96</v>
      </c>
      <c r="AM33" s="216">
        <v>4.1127118172000001</v>
      </c>
      <c r="AN33" s="216">
        <v>3.5552277291999999</v>
      </c>
      <c r="AO33" s="216">
        <v>3.3497624748999999</v>
      </c>
      <c r="AP33" s="216">
        <v>3.3756781597000001</v>
      </c>
      <c r="AQ33" s="216">
        <v>3.4786656779</v>
      </c>
      <c r="AR33" s="216">
        <v>3.2873884245</v>
      </c>
      <c r="AS33" s="216">
        <v>3.2110574086999999</v>
      </c>
      <c r="AT33" s="216">
        <v>3.1292083237999999</v>
      </c>
      <c r="AU33" s="216">
        <v>3.1584087497</v>
      </c>
      <c r="AV33" s="216">
        <v>3.1323874191000001</v>
      </c>
      <c r="AW33" s="216">
        <v>3.3469491008999999</v>
      </c>
      <c r="AX33" s="216">
        <v>3.6289662041000001</v>
      </c>
      <c r="AY33" s="216">
        <v>5.0241427794</v>
      </c>
      <c r="AZ33" s="216">
        <v>3.6055986036999998</v>
      </c>
      <c r="BA33" s="216">
        <v>3.1835528338999999</v>
      </c>
      <c r="BB33" s="216">
        <v>3.1275233620999998</v>
      </c>
      <c r="BC33" s="216">
        <v>3.0423114952999999</v>
      </c>
      <c r="BD33" s="216">
        <v>3.1090480378000001</v>
      </c>
      <c r="BE33" s="216">
        <v>3.2936448197999999</v>
      </c>
      <c r="BF33" s="216">
        <v>3.2735164461999999</v>
      </c>
      <c r="BG33" s="216">
        <v>3.1083842760999998</v>
      </c>
      <c r="BH33" s="216">
        <v>3.4944169999999999</v>
      </c>
      <c r="BI33" s="216">
        <v>4.5871019999999998</v>
      </c>
      <c r="BJ33" s="327">
        <v>4.779331</v>
      </c>
      <c r="BK33" s="327">
        <v>4.832281</v>
      </c>
      <c r="BL33" s="327">
        <v>4.0460310000000002</v>
      </c>
      <c r="BM33" s="327">
        <v>3.5432079999999999</v>
      </c>
      <c r="BN33" s="327">
        <v>3.3183769999999999</v>
      </c>
      <c r="BO33" s="327">
        <v>2.9769899999999998</v>
      </c>
      <c r="BP33" s="327">
        <v>2.8724400000000001</v>
      </c>
      <c r="BQ33" s="327">
        <v>2.8834469999999999</v>
      </c>
      <c r="BR33" s="327">
        <v>2.8917820000000001</v>
      </c>
      <c r="BS33" s="327">
        <v>2.9086850000000002</v>
      </c>
      <c r="BT33" s="327">
        <v>3.2127370000000002</v>
      </c>
      <c r="BU33" s="327">
        <v>3.5391759999999999</v>
      </c>
      <c r="BV33" s="327">
        <v>3.914685</v>
      </c>
    </row>
    <row r="34" spans="1:74" ht="11.1" customHeight="1" x14ac:dyDescent="0.2">
      <c r="A34" s="52" t="s">
        <v>661</v>
      </c>
      <c r="B34" s="649" t="s">
        <v>1210</v>
      </c>
      <c r="C34" s="216">
        <v>19.649999999999999</v>
      </c>
      <c r="D34" s="216">
        <v>20.05</v>
      </c>
      <c r="E34" s="216">
        <v>20.61</v>
      </c>
      <c r="F34" s="216">
        <v>20.89</v>
      </c>
      <c r="G34" s="216">
        <v>19.98</v>
      </c>
      <c r="H34" s="216">
        <v>20.38</v>
      </c>
      <c r="I34" s="216">
        <v>20.57</v>
      </c>
      <c r="J34" s="216">
        <v>19.89</v>
      </c>
      <c r="K34" s="216">
        <v>18.64</v>
      </c>
      <c r="L34" s="216">
        <v>17.190000000000001</v>
      </c>
      <c r="M34" s="216">
        <v>14.64</v>
      </c>
      <c r="N34" s="216">
        <v>12.1</v>
      </c>
      <c r="O34" s="216">
        <v>12.28</v>
      </c>
      <c r="P34" s="216">
        <v>10.3</v>
      </c>
      <c r="Q34" s="216">
        <v>10.37</v>
      </c>
      <c r="R34" s="216">
        <v>11.83</v>
      </c>
      <c r="S34" s="216">
        <v>10.83</v>
      </c>
      <c r="T34" s="216">
        <v>12.2</v>
      </c>
      <c r="U34" s="216">
        <v>11.34</v>
      </c>
      <c r="V34" s="216">
        <v>11.25</v>
      </c>
      <c r="W34" s="216">
        <v>8.44</v>
      </c>
      <c r="X34" s="216">
        <v>7.74</v>
      </c>
      <c r="Y34" s="216">
        <v>7.77</v>
      </c>
      <c r="Z34" s="216">
        <v>7.81</v>
      </c>
      <c r="AA34" s="216">
        <v>7.08</v>
      </c>
      <c r="AB34" s="216">
        <v>5.77</v>
      </c>
      <c r="AC34" s="216">
        <v>5.63</v>
      </c>
      <c r="AD34" s="216">
        <v>7.53</v>
      </c>
      <c r="AE34" s="216">
        <v>9.07</v>
      </c>
      <c r="AF34" s="216">
        <v>8.93</v>
      </c>
      <c r="AG34" s="216">
        <v>11.72</v>
      </c>
      <c r="AH34" s="216">
        <v>8.5500000000000007</v>
      </c>
      <c r="AI34" s="216">
        <v>8.42</v>
      </c>
      <c r="AJ34" s="216">
        <v>8.75</v>
      </c>
      <c r="AK34" s="216">
        <v>9.0299999999999994</v>
      </c>
      <c r="AL34" s="216">
        <v>9.65</v>
      </c>
      <c r="AM34" s="216">
        <v>11.25</v>
      </c>
      <c r="AN34" s="216">
        <v>10.77</v>
      </c>
      <c r="AO34" s="216">
        <v>11.42</v>
      </c>
      <c r="AP34" s="216">
        <v>10.64</v>
      </c>
      <c r="AQ34" s="216">
        <v>10.69</v>
      </c>
      <c r="AR34" s="216">
        <v>10.48</v>
      </c>
      <c r="AS34" s="216">
        <v>9.99</v>
      </c>
      <c r="AT34" s="216">
        <v>10.029999999999999</v>
      </c>
      <c r="AU34" s="216">
        <v>10.06</v>
      </c>
      <c r="AV34" s="216">
        <v>10.61</v>
      </c>
      <c r="AW34" s="216">
        <v>10.28</v>
      </c>
      <c r="AX34" s="216">
        <v>13.6</v>
      </c>
      <c r="AY34" s="216">
        <v>11.33</v>
      </c>
      <c r="AZ34" s="216">
        <v>11.51</v>
      </c>
      <c r="BA34" s="216">
        <v>12.1</v>
      </c>
      <c r="BB34" s="216">
        <v>12.21</v>
      </c>
      <c r="BC34" s="216">
        <v>12.82</v>
      </c>
      <c r="BD34" s="216">
        <v>13.85</v>
      </c>
      <c r="BE34" s="216">
        <v>13.76</v>
      </c>
      <c r="BF34" s="216">
        <v>13.91</v>
      </c>
      <c r="BG34" s="216">
        <v>13.66685</v>
      </c>
      <c r="BH34" s="216">
        <v>14.183350000000001</v>
      </c>
      <c r="BI34" s="216">
        <v>14.301299999999999</v>
      </c>
      <c r="BJ34" s="327">
        <v>13.50717</v>
      </c>
      <c r="BK34" s="327">
        <v>12.7507</v>
      </c>
      <c r="BL34" s="327">
        <v>12.083550000000001</v>
      </c>
      <c r="BM34" s="327">
        <v>12.28988</v>
      </c>
      <c r="BN34" s="327">
        <v>12.832560000000001</v>
      </c>
      <c r="BO34" s="327">
        <v>12.30147</v>
      </c>
      <c r="BP34" s="327">
        <v>12.572520000000001</v>
      </c>
      <c r="BQ34" s="327">
        <v>12.09023</v>
      </c>
      <c r="BR34" s="327">
        <v>11.71564</v>
      </c>
      <c r="BS34" s="327">
        <v>11.51984</v>
      </c>
      <c r="BT34" s="327">
        <v>11.47513</v>
      </c>
      <c r="BU34" s="327">
        <v>11.509690000000001</v>
      </c>
      <c r="BV34" s="327">
        <v>12.08304</v>
      </c>
    </row>
    <row r="35" spans="1:74" ht="11.1" customHeight="1" x14ac:dyDescent="0.2">
      <c r="A35" s="52" t="s">
        <v>19</v>
      </c>
      <c r="B35" s="151" t="s">
        <v>531</v>
      </c>
      <c r="C35" s="216">
        <v>23.12</v>
      </c>
      <c r="D35" s="216">
        <v>23.97</v>
      </c>
      <c r="E35" s="216">
        <v>23.83</v>
      </c>
      <c r="F35" s="216">
        <v>22.82</v>
      </c>
      <c r="G35" s="216">
        <v>22.77</v>
      </c>
      <c r="H35" s="216">
        <v>22.72</v>
      </c>
      <c r="I35" s="216">
        <v>22.36</v>
      </c>
      <c r="J35" s="216">
        <v>21.94</v>
      </c>
      <c r="K35" s="216">
        <v>21.38</v>
      </c>
      <c r="L35" s="216">
        <v>20.09</v>
      </c>
      <c r="M35" s="216">
        <v>19.68</v>
      </c>
      <c r="N35" s="216">
        <v>16.5</v>
      </c>
      <c r="O35" s="216">
        <v>13.37</v>
      </c>
      <c r="P35" s="216">
        <v>16.46</v>
      </c>
      <c r="Q35" s="216">
        <v>15.6</v>
      </c>
      <c r="R35" s="216">
        <v>14.82</v>
      </c>
      <c r="S35" s="216">
        <v>15.34</v>
      </c>
      <c r="T35" s="216">
        <v>15.29</v>
      </c>
      <c r="U35" s="216">
        <v>14.37</v>
      </c>
      <c r="V35" s="216">
        <v>13.05</v>
      </c>
      <c r="W35" s="216">
        <v>12.02</v>
      </c>
      <c r="X35" s="216">
        <v>12.44</v>
      </c>
      <c r="Y35" s="216">
        <v>12.38</v>
      </c>
      <c r="Z35" s="216">
        <v>10.57</v>
      </c>
      <c r="AA35" s="216">
        <v>8.9</v>
      </c>
      <c r="AB35" s="216">
        <v>8.7799999999999994</v>
      </c>
      <c r="AC35" s="216">
        <v>9.4600000000000009</v>
      </c>
      <c r="AD35" s="216">
        <v>9.9700000000000006</v>
      </c>
      <c r="AE35" s="216">
        <v>10.76</v>
      </c>
      <c r="AF35" s="216">
        <v>12.22</v>
      </c>
      <c r="AG35" s="216">
        <v>12.08</v>
      </c>
      <c r="AH35" s="216">
        <v>11.41</v>
      </c>
      <c r="AI35" s="216">
        <v>11.29</v>
      </c>
      <c r="AJ35" s="216">
        <v>12.04</v>
      </c>
      <c r="AK35" s="216">
        <v>12.01</v>
      </c>
      <c r="AL35" s="216">
        <v>12.22</v>
      </c>
      <c r="AM35" s="216">
        <v>13.02</v>
      </c>
      <c r="AN35" s="216">
        <v>12.98</v>
      </c>
      <c r="AO35" s="216">
        <v>12.35</v>
      </c>
      <c r="AP35" s="216">
        <v>13</v>
      </c>
      <c r="AQ35" s="216">
        <v>12.22</v>
      </c>
      <c r="AR35" s="216">
        <v>11.56</v>
      </c>
      <c r="AS35" s="216">
        <v>11.82</v>
      </c>
      <c r="AT35" s="216">
        <v>12.95</v>
      </c>
      <c r="AU35" s="216">
        <v>14.52</v>
      </c>
      <c r="AV35" s="216">
        <v>14.11</v>
      </c>
      <c r="AW35" s="216">
        <v>14.61</v>
      </c>
      <c r="AX35" s="216">
        <v>14.63</v>
      </c>
      <c r="AY35" s="216">
        <v>15.96</v>
      </c>
      <c r="AZ35" s="216">
        <v>15</v>
      </c>
      <c r="BA35" s="216">
        <v>14.91</v>
      </c>
      <c r="BB35" s="216">
        <v>16.07</v>
      </c>
      <c r="BC35" s="216">
        <v>16.78</v>
      </c>
      <c r="BD35" s="216">
        <v>16.91</v>
      </c>
      <c r="BE35" s="216">
        <v>16.399999999999999</v>
      </c>
      <c r="BF35" s="216">
        <v>16.75</v>
      </c>
      <c r="BG35" s="216">
        <v>17.276779999999999</v>
      </c>
      <c r="BH35" s="216">
        <v>17.86327</v>
      </c>
      <c r="BI35" s="216">
        <v>16.639500000000002</v>
      </c>
      <c r="BJ35" s="327">
        <v>15.115500000000001</v>
      </c>
      <c r="BK35" s="327">
        <v>14.67216</v>
      </c>
      <c r="BL35" s="327">
        <v>14.645020000000001</v>
      </c>
      <c r="BM35" s="327">
        <v>14.972899999999999</v>
      </c>
      <c r="BN35" s="327">
        <v>14.77481</v>
      </c>
      <c r="BO35" s="327">
        <v>14.54387</v>
      </c>
      <c r="BP35" s="327">
        <v>14.73653</v>
      </c>
      <c r="BQ35" s="327">
        <v>15.241949999999999</v>
      </c>
      <c r="BR35" s="327">
        <v>15.12912</v>
      </c>
      <c r="BS35" s="327">
        <v>15.2019</v>
      </c>
      <c r="BT35" s="327">
        <v>15.4011</v>
      </c>
      <c r="BU35" s="327">
        <v>15.968109999999999</v>
      </c>
      <c r="BV35" s="327">
        <v>15.854290000000001</v>
      </c>
    </row>
    <row r="36" spans="1:74" ht="11.1" customHeight="1" x14ac:dyDescent="0.2">
      <c r="A36" s="52"/>
      <c r="B36" s="55" t="s">
        <v>1233</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62"/>
      <c r="BE36" s="62"/>
      <c r="BF36" s="62"/>
      <c r="BG36" s="62"/>
      <c r="BH36" s="62"/>
      <c r="BI36" s="62"/>
      <c r="BJ36" s="330"/>
      <c r="BK36" s="330"/>
      <c r="BL36" s="330"/>
      <c r="BM36" s="330"/>
      <c r="BN36" s="330"/>
      <c r="BO36" s="330"/>
      <c r="BP36" s="330"/>
      <c r="BQ36" s="330"/>
      <c r="BR36" s="330"/>
      <c r="BS36" s="330"/>
      <c r="BT36" s="330"/>
      <c r="BU36" s="330"/>
      <c r="BV36" s="330"/>
    </row>
    <row r="37" spans="1:74" ht="11.1" customHeight="1" x14ac:dyDescent="0.2">
      <c r="A37" s="56" t="s">
        <v>6</v>
      </c>
      <c r="B37" s="152" t="s">
        <v>520</v>
      </c>
      <c r="C37" s="486">
        <v>6.98</v>
      </c>
      <c r="D37" s="486">
        <v>7.12</v>
      </c>
      <c r="E37" s="486">
        <v>6.99</v>
      </c>
      <c r="F37" s="486">
        <v>6.77</v>
      </c>
      <c r="G37" s="486">
        <v>6.83</v>
      </c>
      <c r="H37" s="486">
        <v>7.39</v>
      </c>
      <c r="I37" s="486">
        <v>7.62</v>
      </c>
      <c r="J37" s="486">
        <v>7.51</v>
      </c>
      <c r="K37" s="486">
        <v>7.37</v>
      </c>
      <c r="L37" s="486">
        <v>7.07</v>
      </c>
      <c r="M37" s="486">
        <v>6.75</v>
      </c>
      <c r="N37" s="486">
        <v>6.7</v>
      </c>
      <c r="O37" s="486">
        <v>6.67</v>
      </c>
      <c r="P37" s="486">
        <v>6.88</v>
      </c>
      <c r="Q37" s="486">
        <v>6.83</v>
      </c>
      <c r="R37" s="486">
        <v>6.61</v>
      </c>
      <c r="S37" s="486">
        <v>6.74</v>
      </c>
      <c r="T37" s="486">
        <v>7.11</v>
      </c>
      <c r="U37" s="486">
        <v>7.45</v>
      </c>
      <c r="V37" s="486">
        <v>7.35</v>
      </c>
      <c r="W37" s="486">
        <v>7.21</v>
      </c>
      <c r="X37" s="486">
        <v>6.88</v>
      </c>
      <c r="Y37" s="486">
        <v>6.61</v>
      </c>
      <c r="Z37" s="486">
        <v>6.45</v>
      </c>
      <c r="AA37" s="486">
        <v>6.44</v>
      </c>
      <c r="AB37" s="486">
        <v>6.42</v>
      </c>
      <c r="AC37" s="486">
        <v>6.46</v>
      </c>
      <c r="AD37" s="486">
        <v>6.44</v>
      </c>
      <c r="AE37" s="486">
        <v>6.57</v>
      </c>
      <c r="AF37" s="486">
        <v>7.03</v>
      </c>
      <c r="AG37" s="486">
        <v>7.23</v>
      </c>
      <c r="AH37" s="486">
        <v>7.23</v>
      </c>
      <c r="AI37" s="486">
        <v>7.14</v>
      </c>
      <c r="AJ37" s="486">
        <v>6.73</v>
      </c>
      <c r="AK37" s="486">
        <v>6.66</v>
      </c>
      <c r="AL37" s="486">
        <v>6.67</v>
      </c>
      <c r="AM37" s="486">
        <v>6.59</v>
      </c>
      <c r="AN37" s="486">
        <v>6.63</v>
      </c>
      <c r="AO37" s="486">
        <v>6.71</v>
      </c>
      <c r="AP37" s="486">
        <v>6.6</v>
      </c>
      <c r="AQ37" s="486">
        <v>6.78</v>
      </c>
      <c r="AR37" s="486">
        <v>7.19</v>
      </c>
      <c r="AS37" s="486">
        <v>7.31</v>
      </c>
      <c r="AT37" s="486">
        <v>7.22</v>
      </c>
      <c r="AU37" s="486">
        <v>7.17</v>
      </c>
      <c r="AV37" s="486">
        <v>6.91</v>
      </c>
      <c r="AW37" s="486">
        <v>6.73</v>
      </c>
      <c r="AX37" s="486">
        <v>6.54</v>
      </c>
      <c r="AY37" s="486">
        <v>6.95</v>
      </c>
      <c r="AZ37" s="486">
        <v>6.81</v>
      </c>
      <c r="BA37" s="486">
        <v>6.66</v>
      </c>
      <c r="BB37" s="486">
        <v>6.58</v>
      </c>
      <c r="BC37" s="486">
        <v>6.82</v>
      </c>
      <c r="BD37" s="486">
        <v>7.18</v>
      </c>
      <c r="BE37" s="486">
        <v>7.34</v>
      </c>
      <c r="BF37" s="486">
        <v>7.24</v>
      </c>
      <c r="BG37" s="486">
        <v>7.09</v>
      </c>
      <c r="BH37" s="486">
        <v>7.001817</v>
      </c>
      <c r="BI37" s="486">
        <v>6.863912</v>
      </c>
      <c r="BJ37" s="487">
        <v>6.6526800000000001</v>
      </c>
      <c r="BK37" s="487">
        <v>6.8693530000000003</v>
      </c>
      <c r="BL37" s="487">
        <v>6.8279709999999998</v>
      </c>
      <c r="BM37" s="487">
        <v>6.7219769999999999</v>
      </c>
      <c r="BN37" s="487">
        <v>6.6271839999999997</v>
      </c>
      <c r="BO37" s="487">
        <v>6.8660839999999999</v>
      </c>
      <c r="BP37" s="487">
        <v>7.2265160000000002</v>
      </c>
      <c r="BQ37" s="487">
        <v>7.3770239999999996</v>
      </c>
      <c r="BR37" s="487">
        <v>7.2945609999999999</v>
      </c>
      <c r="BS37" s="487">
        <v>7.1415030000000002</v>
      </c>
      <c r="BT37" s="487">
        <v>6.9966819999999998</v>
      </c>
      <c r="BU37" s="487">
        <v>6.8257979999999998</v>
      </c>
      <c r="BV37" s="487">
        <v>6.6610589999999998</v>
      </c>
    </row>
    <row r="38" spans="1:74" ht="11.1" customHeight="1" x14ac:dyDescent="0.2">
      <c r="A38" s="56" t="s">
        <v>7</v>
      </c>
      <c r="B38" s="152" t="s">
        <v>521</v>
      </c>
      <c r="C38" s="486">
        <v>10.35</v>
      </c>
      <c r="D38" s="486">
        <v>10.68</v>
      </c>
      <c r="E38" s="486">
        <v>10.65</v>
      </c>
      <c r="F38" s="486">
        <v>10.46</v>
      </c>
      <c r="G38" s="486">
        <v>10.54</v>
      </c>
      <c r="H38" s="486">
        <v>10.96</v>
      </c>
      <c r="I38" s="486">
        <v>11.17</v>
      </c>
      <c r="J38" s="486">
        <v>11.05</v>
      </c>
      <c r="K38" s="486">
        <v>11.16</v>
      </c>
      <c r="L38" s="486">
        <v>10.83</v>
      </c>
      <c r="M38" s="486">
        <v>10.52</v>
      </c>
      <c r="N38" s="486">
        <v>10.36</v>
      </c>
      <c r="O38" s="486">
        <v>10.31</v>
      </c>
      <c r="P38" s="486">
        <v>10.62</v>
      </c>
      <c r="Q38" s="486">
        <v>10.63</v>
      </c>
      <c r="R38" s="486">
        <v>10.37</v>
      </c>
      <c r="S38" s="486">
        <v>10.47</v>
      </c>
      <c r="T38" s="486">
        <v>10.89</v>
      </c>
      <c r="U38" s="486">
        <v>11.07</v>
      </c>
      <c r="V38" s="486">
        <v>10.94</v>
      </c>
      <c r="W38" s="486">
        <v>10.98</v>
      </c>
      <c r="X38" s="486">
        <v>10.73</v>
      </c>
      <c r="Y38" s="486">
        <v>10.3</v>
      </c>
      <c r="Z38" s="486">
        <v>10.130000000000001</v>
      </c>
      <c r="AA38" s="486">
        <v>10.08</v>
      </c>
      <c r="AB38" s="486">
        <v>10.25</v>
      </c>
      <c r="AC38" s="486">
        <v>10.23</v>
      </c>
      <c r="AD38" s="486">
        <v>10.19</v>
      </c>
      <c r="AE38" s="486">
        <v>10.31</v>
      </c>
      <c r="AF38" s="486">
        <v>10.66</v>
      </c>
      <c r="AG38" s="486">
        <v>10.68</v>
      </c>
      <c r="AH38" s="486">
        <v>10.76</v>
      </c>
      <c r="AI38" s="486">
        <v>10.77</v>
      </c>
      <c r="AJ38" s="486">
        <v>10.55</v>
      </c>
      <c r="AK38" s="486">
        <v>10.32</v>
      </c>
      <c r="AL38" s="486">
        <v>10.17</v>
      </c>
      <c r="AM38" s="486">
        <v>10.210000000000001</v>
      </c>
      <c r="AN38" s="486">
        <v>10.48</v>
      </c>
      <c r="AO38" s="486">
        <v>10.46</v>
      </c>
      <c r="AP38" s="486">
        <v>10.4</v>
      </c>
      <c r="AQ38" s="486">
        <v>10.59</v>
      </c>
      <c r="AR38" s="486">
        <v>11</v>
      </c>
      <c r="AS38" s="486">
        <v>10.97</v>
      </c>
      <c r="AT38" s="486">
        <v>11</v>
      </c>
      <c r="AU38" s="486">
        <v>11.03</v>
      </c>
      <c r="AV38" s="486">
        <v>10.77</v>
      </c>
      <c r="AW38" s="486">
        <v>10.49</v>
      </c>
      <c r="AX38" s="486">
        <v>10.28</v>
      </c>
      <c r="AY38" s="486">
        <v>10.49</v>
      </c>
      <c r="AZ38" s="486">
        <v>10.64</v>
      </c>
      <c r="BA38" s="486">
        <v>10.49</v>
      </c>
      <c r="BB38" s="486">
        <v>10.44</v>
      </c>
      <c r="BC38" s="486">
        <v>10.49</v>
      </c>
      <c r="BD38" s="486">
        <v>10.82</v>
      </c>
      <c r="BE38" s="486">
        <v>10.97</v>
      </c>
      <c r="BF38" s="486">
        <v>11.01</v>
      </c>
      <c r="BG38" s="486">
        <v>10.68</v>
      </c>
      <c r="BH38" s="486">
        <v>10.585000000000001</v>
      </c>
      <c r="BI38" s="486">
        <v>10.440189999999999</v>
      </c>
      <c r="BJ38" s="487">
        <v>10.348089999999999</v>
      </c>
      <c r="BK38" s="487">
        <v>10.60585</v>
      </c>
      <c r="BL38" s="487">
        <v>10.78192</v>
      </c>
      <c r="BM38" s="487">
        <v>10.626950000000001</v>
      </c>
      <c r="BN38" s="487">
        <v>10.57916</v>
      </c>
      <c r="BO38" s="487">
        <v>10.66635</v>
      </c>
      <c r="BP38" s="487">
        <v>10.99071</v>
      </c>
      <c r="BQ38" s="487">
        <v>11.085929999999999</v>
      </c>
      <c r="BR38" s="487">
        <v>11.071719999999999</v>
      </c>
      <c r="BS38" s="487">
        <v>10.73218</v>
      </c>
      <c r="BT38" s="487">
        <v>10.606769999999999</v>
      </c>
      <c r="BU38" s="487">
        <v>10.476330000000001</v>
      </c>
      <c r="BV38" s="487">
        <v>10.36866</v>
      </c>
    </row>
    <row r="39" spans="1:74" ht="11.1" customHeight="1" x14ac:dyDescent="0.2">
      <c r="A39" s="56" t="s">
        <v>664</v>
      </c>
      <c r="B39" s="264" t="s">
        <v>522</v>
      </c>
      <c r="C39" s="488">
        <v>11.65</v>
      </c>
      <c r="D39" s="488">
        <v>11.94</v>
      </c>
      <c r="E39" s="488">
        <v>12.25</v>
      </c>
      <c r="F39" s="488">
        <v>12.31</v>
      </c>
      <c r="G39" s="488">
        <v>12.85</v>
      </c>
      <c r="H39" s="488">
        <v>12.99</v>
      </c>
      <c r="I39" s="488">
        <v>13.09</v>
      </c>
      <c r="J39" s="488">
        <v>13.04</v>
      </c>
      <c r="K39" s="488">
        <v>12.95</v>
      </c>
      <c r="L39" s="488">
        <v>12.6</v>
      </c>
      <c r="M39" s="488">
        <v>12.48</v>
      </c>
      <c r="N39" s="488">
        <v>12.17</v>
      </c>
      <c r="O39" s="488">
        <v>12.1</v>
      </c>
      <c r="P39" s="488">
        <v>12.29</v>
      </c>
      <c r="Q39" s="488">
        <v>12.33</v>
      </c>
      <c r="R39" s="488">
        <v>12.62</v>
      </c>
      <c r="S39" s="488">
        <v>12.93</v>
      </c>
      <c r="T39" s="488">
        <v>12.92</v>
      </c>
      <c r="U39" s="488">
        <v>12.94</v>
      </c>
      <c r="V39" s="488">
        <v>12.91</v>
      </c>
      <c r="W39" s="488">
        <v>13.03</v>
      </c>
      <c r="X39" s="488">
        <v>12.72</v>
      </c>
      <c r="Y39" s="488">
        <v>12.71</v>
      </c>
      <c r="Z39" s="488">
        <v>12.32</v>
      </c>
      <c r="AA39" s="488">
        <v>11.99</v>
      </c>
      <c r="AB39" s="488">
        <v>12.14</v>
      </c>
      <c r="AC39" s="488">
        <v>12.56</v>
      </c>
      <c r="AD39" s="488">
        <v>12.43</v>
      </c>
      <c r="AE39" s="488">
        <v>12.79</v>
      </c>
      <c r="AF39" s="488">
        <v>12.73</v>
      </c>
      <c r="AG39" s="488">
        <v>12.68</v>
      </c>
      <c r="AH39" s="488">
        <v>12.88</v>
      </c>
      <c r="AI39" s="488">
        <v>12.87</v>
      </c>
      <c r="AJ39" s="488">
        <v>12.46</v>
      </c>
      <c r="AK39" s="488">
        <v>12.75</v>
      </c>
      <c r="AL39" s="488">
        <v>12.23</v>
      </c>
      <c r="AM39" s="488">
        <v>12.21</v>
      </c>
      <c r="AN39" s="488">
        <v>12.79</v>
      </c>
      <c r="AO39" s="488">
        <v>12.89</v>
      </c>
      <c r="AP39" s="488">
        <v>12.72</v>
      </c>
      <c r="AQ39" s="488">
        <v>13.07</v>
      </c>
      <c r="AR39" s="488">
        <v>13.2</v>
      </c>
      <c r="AS39" s="488">
        <v>13.08</v>
      </c>
      <c r="AT39" s="488">
        <v>13.15</v>
      </c>
      <c r="AU39" s="488">
        <v>13.28</v>
      </c>
      <c r="AV39" s="488">
        <v>12.8</v>
      </c>
      <c r="AW39" s="488">
        <v>12.94</v>
      </c>
      <c r="AX39" s="488">
        <v>12.45</v>
      </c>
      <c r="AY39" s="488">
        <v>12.25</v>
      </c>
      <c r="AZ39" s="488">
        <v>12.66</v>
      </c>
      <c r="BA39" s="488">
        <v>12.99</v>
      </c>
      <c r="BB39" s="488">
        <v>12.88</v>
      </c>
      <c r="BC39" s="488">
        <v>13.15</v>
      </c>
      <c r="BD39" s="488">
        <v>13.05</v>
      </c>
      <c r="BE39" s="488">
        <v>13.13</v>
      </c>
      <c r="BF39" s="488">
        <v>13.3</v>
      </c>
      <c r="BG39" s="488">
        <v>13.01</v>
      </c>
      <c r="BH39" s="488">
        <v>12.7654</v>
      </c>
      <c r="BI39" s="488">
        <v>12.978210000000001</v>
      </c>
      <c r="BJ39" s="489">
        <v>12.58813</v>
      </c>
      <c r="BK39" s="489">
        <v>12.603479999999999</v>
      </c>
      <c r="BL39" s="489">
        <v>12.98394</v>
      </c>
      <c r="BM39" s="489">
        <v>13.31569</v>
      </c>
      <c r="BN39" s="489">
        <v>13.427989999999999</v>
      </c>
      <c r="BO39" s="489">
        <v>13.730790000000001</v>
      </c>
      <c r="BP39" s="489">
        <v>13.643179999999999</v>
      </c>
      <c r="BQ39" s="489">
        <v>13.57098</v>
      </c>
      <c r="BR39" s="489">
        <v>13.637969999999999</v>
      </c>
      <c r="BS39" s="489">
        <v>13.453989999999999</v>
      </c>
      <c r="BT39" s="489">
        <v>13.126609999999999</v>
      </c>
      <c r="BU39" s="489">
        <v>13.3932</v>
      </c>
      <c r="BV39" s="489">
        <v>12.913399999999999</v>
      </c>
    </row>
    <row r="40" spans="1:74" s="263" customFormat="1" ht="9.6" customHeight="1" x14ac:dyDescent="0.2">
      <c r="A40" s="56"/>
      <c r="B40" s="815"/>
      <c r="C40" s="816"/>
      <c r="D40" s="816"/>
      <c r="E40" s="816"/>
      <c r="F40" s="816"/>
      <c r="G40" s="816"/>
      <c r="H40" s="816"/>
      <c r="I40" s="816"/>
      <c r="J40" s="816"/>
      <c r="K40" s="816"/>
      <c r="L40" s="816"/>
      <c r="M40" s="816"/>
      <c r="N40" s="816"/>
      <c r="O40" s="816"/>
      <c r="P40" s="816"/>
      <c r="Q40" s="816"/>
      <c r="R40" s="816"/>
      <c r="S40" s="816"/>
      <c r="T40" s="816"/>
      <c r="U40" s="816"/>
      <c r="V40" s="816"/>
      <c r="W40" s="816"/>
      <c r="X40" s="816"/>
      <c r="Y40" s="816"/>
      <c r="Z40" s="816"/>
      <c r="AA40" s="816"/>
      <c r="AB40" s="816"/>
      <c r="AC40" s="816"/>
      <c r="AD40" s="816"/>
      <c r="AE40" s="816"/>
      <c r="AF40" s="816"/>
      <c r="AG40" s="816"/>
      <c r="AH40" s="816"/>
      <c r="AI40" s="816"/>
      <c r="AJ40" s="816"/>
      <c r="AK40" s="816"/>
      <c r="AL40" s="816"/>
      <c r="AM40" s="308"/>
      <c r="AY40" s="414"/>
      <c r="AZ40" s="414"/>
      <c r="BA40" s="414"/>
      <c r="BB40" s="414"/>
      <c r="BC40" s="414"/>
      <c r="BD40" s="654"/>
      <c r="BE40" s="654"/>
      <c r="BF40" s="654"/>
      <c r="BG40" s="414"/>
      <c r="BH40" s="414"/>
      <c r="BI40" s="414"/>
      <c r="BJ40" s="414"/>
      <c r="BK40" s="414"/>
      <c r="BL40" s="414"/>
      <c r="BM40" s="414"/>
      <c r="BN40" s="414"/>
      <c r="BO40" s="414"/>
      <c r="BP40" s="414"/>
      <c r="BQ40" s="414"/>
      <c r="BR40" s="414"/>
      <c r="BS40" s="414"/>
      <c r="BT40" s="414"/>
      <c r="BU40" s="414"/>
      <c r="BV40" s="414"/>
    </row>
    <row r="41" spans="1:74" s="263" customFormat="1" ht="12" customHeight="1" x14ac:dyDescent="0.2">
      <c r="A41" s="56"/>
      <c r="B41" s="806" t="s">
        <v>1013</v>
      </c>
      <c r="C41" s="803"/>
      <c r="D41" s="803"/>
      <c r="E41" s="803"/>
      <c r="F41" s="803"/>
      <c r="G41" s="803"/>
      <c r="H41" s="803"/>
      <c r="I41" s="803"/>
      <c r="J41" s="803"/>
      <c r="K41" s="803"/>
      <c r="L41" s="803"/>
      <c r="M41" s="803"/>
      <c r="N41" s="803"/>
      <c r="O41" s="803"/>
      <c r="P41" s="803"/>
      <c r="Q41" s="803"/>
      <c r="AY41" s="501"/>
      <c r="AZ41" s="501"/>
      <c r="BA41" s="501"/>
      <c r="BB41" s="501"/>
      <c r="BC41" s="501"/>
      <c r="BD41" s="655"/>
      <c r="BE41" s="655"/>
      <c r="BF41" s="655"/>
      <c r="BG41" s="501"/>
      <c r="BH41" s="501"/>
      <c r="BI41" s="501"/>
      <c r="BJ41" s="501"/>
      <c r="BK41" s="483"/>
    </row>
    <row r="42" spans="1:74" s="263" customFormat="1" ht="12" customHeight="1" x14ac:dyDescent="0.2">
      <c r="A42" s="56"/>
      <c r="B42" s="808" t="s">
        <v>137</v>
      </c>
      <c r="C42" s="803"/>
      <c r="D42" s="803"/>
      <c r="E42" s="803"/>
      <c r="F42" s="803"/>
      <c r="G42" s="803"/>
      <c r="H42" s="803"/>
      <c r="I42" s="803"/>
      <c r="J42" s="803"/>
      <c r="K42" s="803"/>
      <c r="L42" s="803"/>
      <c r="M42" s="803"/>
      <c r="N42" s="803"/>
      <c r="O42" s="803"/>
      <c r="P42" s="803"/>
      <c r="Q42" s="803"/>
      <c r="AY42" s="501"/>
      <c r="AZ42" s="501"/>
      <c r="BA42" s="501"/>
      <c r="BB42" s="501"/>
      <c r="BC42" s="501"/>
      <c r="BD42" s="655"/>
      <c r="BE42" s="655"/>
      <c r="BF42" s="655"/>
      <c r="BG42" s="768"/>
      <c r="BH42" s="501"/>
      <c r="BI42" s="501"/>
      <c r="BJ42" s="501"/>
      <c r="BK42" s="483"/>
    </row>
    <row r="43" spans="1:74" s="435" customFormat="1" ht="12" customHeight="1" x14ac:dyDescent="0.2">
      <c r="A43" s="434"/>
      <c r="B43" s="814" t="s">
        <v>1044</v>
      </c>
      <c r="C43" s="793"/>
      <c r="D43" s="793"/>
      <c r="E43" s="793"/>
      <c r="F43" s="793"/>
      <c r="G43" s="793"/>
      <c r="H43" s="793"/>
      <c r="I43" s="793"/>
      <c r="J43" s="793"/>
      <c r="K43" s="793"/>
      <c r="L43" s="793"/>
      <c r="M43" s="793"/>
      <c r="N43" s="793"/>
      <c r="O43" s="793"/>
      <c r="P43" s="793"/>
      <c r="Q43" s="789"/>
      <c r="AY43" s="502"/>
      <c r="AZ43" s="502"/>
      <c r="BA43" s="502"/>
      <c r="BB43" s="502"/>
      <c r="BC43" s="502"/>
      <c r="BD43" s="656"/>
      <c r="BE43" s="656"/>
      <c r="BF43" s="656"/>
      <c r="BG43" s="502"/>
      <c r="BH43" s="502"/>
      <c r="BI43" s="502"/>
      <c r="BJ43" s="502"/>
    </row>
    <row r="44" spans="1:74" s="435" customFormat="1" ht="12" customHeight="1" x14ac:dyDescent="0.2">
      <c r="A44" s="434"/>
      <c r="B44" s="814" t="s">
        <v>1045</v>
      </c>
      <c r="C44" s="793"/>
      <c r="D44" s="793"/>
      <c r="E44" s="793"/>
      <c r="F44" s="793"/>
      <c r="G44" s="793"/>
      <c r="H44" s="793"/>
      <c r="I44" s="793"/>
      <c r="J44" s="793"/>
      <c r="K44" s="793"/>
      <c r="L44" s="793"/>
      <c r="M44" s="793"/>
      <c r="N44" s="793"/>
      <c r="O44" s="793"/>
      <c r="P44" s="793"/>
      <c r="Q44" s="789"/>
      <c r="AY44" s="502"/>
      <c r="AZ44" s="502"/>
      <c r="BA44" s="502"/>
      <c r="BB44" s="502"/>
      <c r="BC44" s="502"/>
      <c r="BD44" s="656"/>
      <c r="BE44" s="656"/>
      <c r="BF44" s="656"/>
      <c r="BG44" s="502"/>
      <c r="BH44" s="502"/>
      <c r="BI44" s="502"/>
      <c r="BJ44" s="502"/>
    </row>
    <row r="45" spans="1:74" s="435" customFormat="1" ht="12" customHeight="1" x14ac:dyDescent="0.2">
      <c r="A45" s="434"/>
      <c r="B45" s="813" t="s">
        <v>1211</v>
      </c>
      <c r="C45" s="793"/>
      <c r="D45" s="793"/>
      <c r="E45" s="793"/>
      <c r="F45" s="793"/>
      <c r="G45" s="793"/>
      <c r="H45" s="793"/>
      <c r="I45" s="793"/>
      <c r="J45" s="793"/>
      <c r="K45" s="793"/>
      <c r="L45" s="793"/>
      <c r="M45" s="793"/>
      <c r="N45" s="793"/>
      <c r="O45" s="793"/>
      <c r="P45" s="793"/>
      <c r="Q45" s="789"/>
      <c r="AY45" s="502"/>
      <c r="AZ45" s="502"/>
      <c r="BA45" s="502"/>
      <c r="BB45" s="502"/>
      <c r="BC45" s="502"/>
      <c r="BD45" s="656"/>
      <c r="BE45" s="656"/>
      <c r="BF45" s="656"/>
      <c r="BG45" s="502"/>
      <c r="BH45" s="502"/>
      <c r="BI45" s="502"/>
      <c r="BJ45" s="502"/>
    </row>
    <row r="46" spans="1:74" s="435" customFormat="1" ht="12" customHeight="1" x14ac:dyDescent="0.2">
      <c r="A46" s="434"/>
      <c r="B46" s="792" t="s">
        <v>1038</v>
      </c>
      <c r="C46" s="793"/>
      <c r="D46" s="793"/>
      <c r="E46" s="793"/>
      <c r="F46" s="793"/>
      <c r="G46" s="793"/>
      <c r="H46" s="793"/>
      <c r="I46" s="793"/>
      <c r="J46" s="793"/>
      <c r="K46" s="793"/>
      <c r="L46" s="793"/>
      <c r="M46" s="793"/>
      <c r="N46" s="793"/>
      <c r="O46" s="793"/>
      <c r="P46" s="793"/>
      <c r="Q46" s="789"/>
      <c r="AY46" s="502"/>
      <c r="AZ46" s="502"/>
      <c r="BA46" s="502"/>
      <c r="BB46" s="502"/>
      <c r="BC46" s="502"/>
      <c r="BD46" s="656"/>
      <c r="BE46" s="656"/>
      <c r="BF46" s="656"/>
      <c r="BG46" s="502"/>
      <c r="BH46" s="502"/>
      <c r="BI46" s="502"/>
      <c r="BJ46" s="502"/>
    </row>
    <row r="47" spans="1:74" s="435" customFormat="1" ht="12" customHeight="1" x14ac:dyDescent="0.2">
      <c r="A47" s="434"/>
      <c r="B47" s="787" t="s">
        <v>1046</v>
      </c>
      <c r="C47" s="788"/>
      <c r="D47" s="788"/>
      <c r="E47" s="788"/>
      <c r="F47" s="788"/>
      <c r="G47" s="788"/>
      <c r="H47" s="788"/>
      <c r="I47" s="788"/>
      <c r="J47" s="788"/>
      <c r="K47" s="788"/>
      <c r="L47" s="788"/>
      <c r="M47" s="788"/>
      <c r="N47" s="788"/>
      <c r="O47" s="788"/>
      <c r="P47" s="788"/>
      <c r="Q47" s="788"/>
      <c r="AY47" s="502"/>
      <c r="AZ47" s="502"/>
      <c r="BA47" s="502"/>
      <c r="BB47" s="502"/>
      <c r="BC47" s="502"/>
      <c r="BD47" s="656"/>
      <c r="BE47" s="656"/>
      <c r="BF47" s="656"/>
      <c r="BG47" s="502"/>
      <c r="BH47" s="502"/>
      <c r="BI47" s="502"/>
      <c r="BJ47" s="502"/>
    </row>
    <row r="48" spans="1:74" s="435" customFormat="1" ht="12" customHeight="1" x14ac:dyDescent="0.2">
      <c r="A48" s="434"/>
      <c r="B48" s="792" t="s">
        <v>1047</v>
      </c>
      <c r="C48" s="793"/>
      <c r="D48" s="793"/>
      <c r="E48" s="793"/>
      <c r="F48" s="793"/>
      <c r="G48" s="793"/>
      <c r="H48" s="793"/>
      <c r="I48" s="793"/>
      <c r="J48" s="793"/>
      <c r="K48" s="793"/>
      <c r="L48" s="793"/>
      <c r="M48" s="793"/>
      <c r="N48" s="793"/>
      <c r="O48" s="793"/>
      <c r="P48" s="793"/>
      <c r="Q48" s="789"/>
      <c r="AY48" s="502"/>
      <c r="AZ48" s="502"/>
      <c r="BA48" s="502"/>
      <c r="BB48" s="502"/>
      <c r="BC48" s="502"/>
      <c r="BD48" s="656"/>
      <c r="BE48" s="656"/>
      <c r="BF48" s="656"/>
      <c r="BG48" s="502"/>
      <c r="BH48" s="502"/>
      <c r="BI48" s="502"/>
      <c r="BJ48" s="502"/>
    </row>
    <row r="49" spans="1:74" s="435" customFormat="1" ht="12" customHeight="1" x14ac:dyDescent="0.2">
      <c r="A49" s="434"/>
      <c r="B49" s="810" t="s">
        <v>1048</v>
      </c>
      <c r="C49" s="789"/>
      <c r="D49" s="789"/>
      <c r="E49" s="789"/>
      <c r="F49" s="789"/>
      <c r="G49" s="789"/>
      <c r="H49" s="789"/>
      <c r="I49" s="789"/>
      <c r="J49" s="789"/>
      <c r="K49" s="789"/>
      <c r="L49" s="789"/>
      <c r="M49" s="789"/>
      <c r="N49" s="789"/>
      <c r="O49" s="789"/>
      <c r="P49" s="789"/>
      <c r="Q49" s="789"/>
      <c r="AY49" s="502"/>
      <c r="AZ49" s="502"/>
      <c r="BA49" s="502"/>
      <c r="BB49" s="502"/>
      <c r="BC49" s="502"/>
      <c r="BD49" s="656"/>
      <c r="BE49" s="656"/>
      <c r="BF49" s="656"/>
      <c r="BG49" s="502"/>
      <c r="BH49" s="502"/>
      <c r="BI49" s="502"/>
      <c r="BJ49" s="502"/>
    </row>
    <row r="50" spans="1:74" s="435" customFormat="1" ht="12" customHeight="1" x14ac:dyDescent="0.2">
      <c r="A50" s="434"/>
      <c r="B50" s="812" t="s">
        <v>870</v>
      </c>
      <c r="C50" s="789"/>
      <c r="D50" s="789"/>
      <c r="E50" s="789"/>
      <c r="F50" s="789"/>
      <c r="G50" s="789"/>
      <c r="H50" s="789"/>
      <c r="I50" s="789"/>
      <c r="J50" s="789"/>
      <c r="K50" s="789"/>
      <c r="L50" s="789"/>
      <c r="M50" s="789"/>
      <c r="N50" s="789"/>
      <c r="O50" s="789"/>
      <c r="P50" s="789"/>
      <c r="Q50" s="789"/>
      <c r="AY50" s="502"/>
      <c r="AZ50" s="502"/>
      <c r="BA50" s="502"/>
      <c r="BB50" s="502"/>
      <c r="BC50" s="502"/>
      <c r="BD50" s="656"/>
      <c r="BE50" s="656"/>
      <c r="BF50" s="656"/>
      <c r="BG50" s="502"/>
      <c r="BH50" s="502"/>
      <c r="BI50" s="502"/>
      <c r="BJ50" s="502"/>
    </row>
    <row r="51" spans="1:74" s="435" customFormat="1" ht="12" customHeight="1" x14ac:dyDescent="0.2">
      <c r="A51" s="434"/>
      <c r="B51" s="787" t="s">
        <v>1042</v>
      </c>
      <c r="C51" s="788"/>
      <c r="D51" s="788"/>
      <c r="E51" s="788"/>
      <c r="F51" s="788"/>
      <c r="G51" s="788"/>
      <c r="H51" s="788"/>
      <c r="I51" s="788"/>
      <c r="J51" s="788"/>
      <c r="K51" s="788"/>
      <c r="L51" s="788"/>
      <c r="M51" s="788"/>
      <c r="N51" s="788"/>
      <c r="O51" s="788"/>
      <c r="P51" s="788"/>
      <c r="Q51" s="789"/>
      <c r="AY51" s="502"/>
      <c r="AZ51" s="502"/>
      <c r="BA51" s="502"/>
      <c r="BB51" s="502"/>
      <c r="BC51" s="502"/>
      <c r="BD51" s="656"/>
      <c r="BE51" s="656"/>
      <c r="BF51" s="656"/>
      <c r="BG51" s="502"/>
      <c r="BH51" s="502"/>
      <c r="BI51" s="502"/>
      <c r="BJ51" s="502"/>
    </row>
    <row r="52" spans="1:74" s="437" customFormat="1" ht="12" customHeight="1" x14ac:dyDescent="0.2">
      <c r="A52" s="436"/>
      <c r="B52" s="809" t="s">
        <v>1140</v>
      </c>
      <c r="C52" s="789"/>
      <c r="D52" s="789"/>
      <c r="E52" s="789"/>
      <c r="F52" s="789"/>
      <c r="G52" s="789"/>
      <c r="H52" s="789"/>
      <c r="I52" s="789"/>
      <c r="J52" s="789"/>
      <c r="K52" s="789"/>
      <c r="L52" s="789"/>
      <c r="M52" s="789"/>
      <c r="N52" s="789"/>
      <c r="O52" s="789"/>
      <c r="P52" s="789"/>
      <c r="Q52" s="789"/>
      <c r="AY52" s="503"/>
      <c r="AZ52" s="503"/>
      <c r="BA52" s="503"/>
      <c r="BB52" s="503"/>
      <c r="BC52" s="503"/>
      <c r="BD52" s="657"/>
      <c r="BE52" s="657"/>
      <c r="BF52" s="657"/>
      <c r="BG52" s="503"/>
      <c r="BH52" s="503"/>
      <c r="BI52" s="503"/>
      <c r="BJ52" s="503"/>
    </row>
    <row r="53" spans="1:74" x14ac:dyDescent="0.2">
      <c r="BK53" s="415"/>
      <c r="BL53" s="415"/>
      <c r="BM53" s="415"/>
      <c r="BN53" s="415"/>
      <c r="BO53" s="415"/>
      <c r="BP53" s="415"/>
      <c r="BQ53" s="415"/>
      <c r="BR53" s="415"/>
      <c r="BS53" s="415"/>
      <c r="BT53" s="415"/>
      <c r="BU53" s="415"/>
      <c r="BV53" s="415"/>
    </row>
    <row r="54" spans="1:74" x14ac:dyDescent="0.2">
      <c r="BK54" s="415"/>
      <c r="BL54" s="415"/>
      <c r="BM54" s="415"/>
      <c r="BN54" s="415"/>
      <c r="BO54" s="415"/>
      <c r="BP54" s="415"/>
      <c r="BQ54" s="415"/>
      <c r="BR54" s="415"/>
      <c r="BS54" s="415"/>
      <c r="BT54" s="415"/>
      <c r="BU54" s="415"/>
      <c r="BV54" s="415"/>
    </row>
    <row r="55" spans="1:74" x14ac:dyDescent="0.2">
      <c r="BK55" s="415"/>
      <c r="BL55" s="415"/>
      <c r="BM55" s="415"/>
      <c r="BN55" s="415"/>
      <c r="BO55" s="415"/>
      <c r="BP55" s="415"/>
      <c r="BQ55" s="415"/>
      <c r="BR55" s="415"/>
      <c r="BS55" s="415"/>
      <c r="BT55" s="415"/>
      <c r="BU55" s="415"/>
      <c r="BV55" s="415"/>
    </row>
    <row r="56" spans="1:74" x14ac:dyDescent="0.2">
      <c r="BK56" s="415"/>
      <c r="BL56" s="415"/>
      <c r="BM56" s="415"/>
      <c r="BN56" s="415"/>
      <c r="BO56" s="415"/>
      <c r="BP56" s="415"/>
      <c r="BQ56" s="415"/>
      <c r="BR56" s="415"/>
      <c r="BS56" s="415"/>
      <c r="BT56" s="415"/>
      <c r="BU56" s="415"/>
      <c r="BV56" s="415"/>
    </row>
    <row r="57" spans="1:74" x14ac:dyDescent="0.2">
      <c r="BK57" s="415"/>
      <c r="BL57" s="415"/>
      <c r="BM57" s="415"/>
      <c r="BN57" s="415"/>
      <c r="BO57" s="415"/>
      <c r="BP57" s="415"/>
      <c r="BQ57" s="415"/>
      <c r="BR57" s="415"/>
      <c r="BS57" s="415"/>
      <c r="BT57" s="415"/>
      <c r="BU57" s="415"/>
      <c r="BV57" s="415"/>
    </row>
    <row r="58" spans="1:74" x14ac:dyDescent="0.2">
      <c r="BK58" s="415"/>
      <c r="BL58" s="415"/>
      <c r="BM58" s="415"/>
      <c r="BN58" s="415"/>
      <c r="BO58" s="415"/>
      <c r="BP58" s="415"/>
      <c r="BQ58" s="415"/>
      <c r="BR58" s="415"/>
      <c r="BS58" s="415"/>
      <c r="BT58" s="415"/>
      <c r="BU58" s="415"/>
      <c r="BV58" s="415"/>
    </row>
    <row r="59" spans="1:74" x14ac:dyDescent="0.2">
      <c r="BK59" s="415"/>
      <c r="BL59" s="415"/>
      <c r="BM59" s="415"/>
      <c r="BN59" s="415"/>
      <c r="BO59" s="415"/>
      <c r="BP59" s="415"/>
      <c r="BQ59" s="415"/>
      <c r="BR59" s="415"/>
      <c r="BS59" s="415"/>
      <c r="BT59" s="415"/>
      <c r="BU59" s="415"/>
      <c r="BV59" s="415"/>
    </row>
    <row r="60" spans="1:74" x14ac:dyDescent="0.2">
      <c r="BK60" s="415"/>
      <c r="BL60" s="415"/>
      <c r="BM60" s="415"/>
      <c r="BN60" s="415"/>
      <c r="BO60" s="415"/>
      <c r="BP60" s="415"/>
      <c r="BQ60" s="415"/>
      <c r="BR60" s="415"/>
      <c r="BS60" s="415"/>
      <c r="BT60" s="415"/>
      <c r="BU60" s="415"/>
      <c r="BV60" s="415"/>
    </row>
    <row r="61" spans="1:74" x14ac:dyDescent="0.2">
      <c r="BK61" s="415"/>
      <c r="BL61" s="415"/>
      <c r="BM61" s="415"/>
      <c r="BN61" s="415"/>
      <c r="BO61" s="415"/>
      <c r="BP61" s="415"/>
      <c r="BQ61" s="415"/>
      <c r="BR61" s="415"/>
      <c r="BS61" s="415"/>
      <c r="BT61" s="415"/>
      <c r="BU61" s="415"/>
      <c r="BV61" s="415"/>
    </row>
    <row r="62" spans="1:74" x14ac:dyDescent="0.2">
      <c r="BK62" s="415"/>
      <c r="BL62" s="415"/>
      <c r="BM62" s="415"/>
      <c r="BN62" s="415"/>
      <c r="BO62" s="415"/>
      <c r="BP62" s="415"/>
      <c r="BQ62" s="415"/>
      <c r="BR62" s="415"/>
      <c r="BS62" s="415"/>
      <c r="BT62" s="415"/>
      <c r="BU62" s="415"/>
      <c r="BV62" s="415"/>
    </row>
    <row r="63" spans="1:74" x14ac:dyDescent="0.2">
      <c r="BK63" s="415"/>
      <c r="BL63" s="415"/>
      <c r="BM63" s="415"/>
      <c r="BN63" s="415"/>
      <c r="BO63" s="415"/>
      <c r="BP63" s="415"/>
      <c r="BQ63" s="415"/>
      <c r="BR63" s="415"/>
      <c r="BS63" s="415"/>
      <c r="BT63" s="415"/>
      <c r="BU63" s="415"/>
      <c r="BV63" s="415"/>
    </row>
    <row r="64" spans="1:74" x14ac:dyDescent="0.2">
      <c r="BK64" s="415"/>
      <c r="BL64" s="415"/>
      <c r="BM64" s="415"/>
      <c r="BN64" s="415"/>
      <c r="BO64" s="415"/>
      <c r="BP64" s="415"/>
      <c r="BQ64" s="415"/>
      <c r="BR64" s="415"/>
      <c r="BS64" s="415"/>
      <c r="BT64" s="415"/>
      <c r="BU64" s="415"/>
      <c r="BV64" s="415"/>
    </row>
    <row r="65" spans="63:74" x14ac:dyDescent="0.2">
      <c r="BK65" s="415"/>
      <c r="BL65" s="415"/>
      <c r="BM65" s="415"/>
      <c r="BN65" s="415"/>
      <c r="BO65" s="415"/>
      <c r="BP65" s="415"/>
      <c r="BQ65" s="415"/>
      <c r="BR65" s="415"/>
      <c r="BS65" s="415"/>
      <c r="BT65" s="415"/>
      <c r="BU65" s="415"/>
      <c r="BV65" s="415"/>
    </row>
    <row r="66" spans="63:74" x14ac:dyDescent="0.2">
      <c r="BK66" s="415"/>
      <c r="BL66" s="415"/>
      <c r="BM66" s="415"/>
      <c r="BN66" s="415"/>
      <c r="BO66" s="415"/>
      <c r="BP66" s="415"/>
      <c r="BQ66" s="415"/>
      <c r="BR66" s="415"/>
      <c r="BS66" s="415"/>
      <c r="BT66" s="415"/>
      <c r="BU66" s="415"/>
      <c r="BV66" s="415"/>
    </row>
    <row r="67" spans="63:74" x14ac:dyDescent="0.2">
      <c r="BK67" s="415"/>
      <c r="BL67" s="415"/>
      <c r="BM67" s="415"/>
      <c r="BN67" s="415"/>
      <c r="BO67" s="415"/>
      <c r="BP67" s="415"/>
      <c r="BQ67" s="415"/>
      <c r="BR67" s="415"/>
      <c r="BS67" s="415"/>
      <c r="BT67" s="415"/>
      <c r="BU67" s="415"/>
      <c r="BV67" s="415"/>
    </row>
    <row r="68" spans="63:74" x14ac:dyDescent="0.2">
      <c r="BK68" s="415"/>
      <c r="BL68" s="415"/>
      <c r="BM68" s="415"/>
      <c r="BN68" s="415"/>
      <c r="BO68" s="415"/>
      <c r="BP68" s="415"/>
      <c r="BQ68" s="415"/>
      <c r="BR68" s="415"/>
      <c r="BS68" s="415"/>
      <c r="BT68" s="415"/>
      <c r="BU68" s="415"/>
      <c r="BV68" s="415"/>
    </row>
    <row r="69" spans="63:74" x14ac:dyDescent="0.2">
      <c r="BK69" s="415"/>
      <c r="BL69" s="415"/>
      <c r="BM69" s="415"/>
      <c r="BN69" s="415"/>
      <c r="BO69" s="415"/>
      <c r="BP69" s="415"/>
      <c r="BQ69" s="415"/>
      <c r="BR69" s="415"/>
      <c r="BS69" s="415"/>
      <c r="BT69" s="415"/>
      <c r="BU69" s="415"/>
      <c r="BV69" s="415"/>
    </row>
    <row r="70" spans="63:74" x14ac:dyDescent="0.2">
      <c r="BK70" s="415"/>
      <c r="BL70" s="415"/>
      <c r="BM70" s="415"/>
      <c r="BN70" s="415"/>
      <c r="BO70" s="415"/>
      <c r="BP70" s="415"/>
      <c r="BQ70" s="415"/>
      <c r="BR70" s="415"/>
      <c r="BS70" s="415"/>
      <c r="BT70" s="415"/>
      <c r="BU70" s="415"/>
      <c r="BV70" s="415"/>
    </row>
    <row r="71" spans="63:74" x14ac:dyDescent="0.2">
      <c r="BK71" s="415"/>
      <c r="BL71" s="415"/>
      <c r="BM71" s="415"/>
      <c r="BN71" s="415"/>
      <c r="BO71" s="415"/>
      <c r="BP71" s="415"/>
      <c r="BQ71" s="415"/>
      <c r="BR71" s="415"/>
      <c r="BS71" s="415"/>
      <c r="BT71" s="415"/>
      <c r="BU71" s="415"/>
      <c r="BV71" s="415"/>
    </row>
    <row r="72" spans="63:74" x14ac:dyDescent="0.2">
      <c r="BK72" s="415"/>
      <c r="BL72" s="415"/>
      <c r="BM72" s="415"/>
      <c r="BN72" s="415"/>
      <c r="BO72" s="415"/>
      <c r="BP72" s="415"/>
      <c r="BQ72" s="415"/>
      <c r="BR72" s="415"/>
      <c r="BS72" s="415"/>
      <c r="BT72" s="415"/>
      <c r="BU72" s="415"/>
      <c r="BV72" s="415"/>
    </row>
    <row r="73" spans="63:74" x14ac:dyDescent="0.2">
      <c r="BK73" s="415"/>
      <c r="BL73" s="415"/>
      <c r="BM73" s="415"/>
      <c r="BN73" s="415"/>
      <c r="BO73" s="415"/>
      <c r="BP73" s="415"/>
      <c r="BQ73" s="415"/>
      <c r="BR73" s="415"/>
      <c r="BS73" s="415"/>
      <c r="BT73" s="415"/>
      <c r="BU73" s="415"/>
      <c r="BV73" s="415"/>
    </row>
    <row r="74" spans="63:74" x14ac:dyDescent="0.2">
      <c r="BK74" s="415"/>
      <c r="BL74" s="415"/>
      <c r="BM74" s="415"/>
      <c r="BN74" s="415"/>
      <c r="BO74" s="415"/>
      <c r="BP74" s="415"/>
      <c r="BQ74" s="415"/>
      <c r="BR74" s="415"/>
      <c r="BS74" s="415"/>
      <c r="BT74" s="415"/>
      <c r="BU74" s="415"/>
      <c r="BV74" s="415"/>
    </row>
    <row r="75" spans="63:74" x14ac:dyDescent="0.2">
      <c r="BK75" s="415"/>
      <c r="BL75" s="415"/>
      <c r="BM75" s="415"/>
      <c r="BN75" s="415"/>
      <c r="BO75" s="415"/>
      <c r="BP75" s="415"/>
      <c r="BQ75" s="415"/>
      <c r="BR75" s="415"/>
      <c r="BS75" s="415"/>
      <c r="BT75" s="415"/>
      <c r="BU75" s="415"/>
      <c r="BV75" s="415"/>
    </row>
    <row r="76" spans="63:74" x14ac:dyDescent="0.2">
      <c r="BK76" s="415"/>
      <c r="BL76" s="415"/>
      <c r="BM76" s="415"/>
      <c r="BN76" s="415"/>
      <c r="BO76" s="415"/>
      <c r="BP76" s="415"/>
      <c r="BQ76" s="415"/>
      <c r="BR76" s="415"/>
      <c r="BS76" s="415"/>
      <c r="BT76" s="415"/>
      <c r="BU76" s="415"/>
      <c r="BV76" s="415"/>
    </row>
    <row r="77" spans="63:74" x14ac:dyDescent="0.2">
      <c r="BK77" s="415"/>
      <c r="BL77" s="415"/>
      <c r="BM77" s="415"/>
      <c r="BN77" s="415"/>
      <c r="BO77" s="415"/>
      <c r="BP77" s="415"/>
      <c r="BQ77" s="415"/>
      <c r="BR77" s="415"/>
      <c r="BS77" s="415"/>
      <c r="BT77" s="415"/>
      <c r="BU77" s="415"/>
      <c r="BV77" s="415"/>
    </row>
    <row r="78" spans="63:74" x14ac:dyDescent="0.2">
      <c r="BK78" s="415"/>
      <c r="BL78" s="415"/>
      <c r="BM78" s="415"/>
      <c r="BN78" s="415"/>
      <c r="BO78" s="415"/>
      <c r="BP78" s="415"/>
      <c r="BQ78" s="415"/>
      <c r="BR78" s="415"/>
      <c r="BS78" s="415"/>
      <c r="BT78" s="415"/>
      <c r="BU78" s="415"/>
      <c r="BV78" s="415"/>
    </row>
    <row r="79" spans="63:74" x14ac:dyDescent="0.2">
      <c r="BK79" s="415"/>
      <c r="BL79" s="415"/>
      <c r="BM79" s="415"/>
      <c r="BN79" s="415"/>
      <c r="BO79" s="415"/>
      <c r="BP79" s="415"/>
      <c r="BQ79" s="415"/>
      <c r="BR79" s="415"/>
      <c r="BS79" s="415"/>
      <c r="BT79" s="415"/>
      <c r="BU79" s="415"/>
      <c r="BV79" s="415"/>
    </row>
    <row r="80" spans="63:74" x14ac:dyDescent="0.2">
      <c r="BK80" s="415"/>
      <c r="BL80" s="415"/>
      <c r="BM80" s="415"/>
      <c r="BN80" s="415"/>
      <c r="BO80" s="415"/>
      <c r="BP80" s="415"/>
      <c r="BQ80" s="415"/>
      <c r="BR80" s="415"/>
      <c r="BS80" s="415"/>
      <c r="BT80" s="415"/>
      <c r="BU80" s="415"/>
      <c r="BV80" s="415"/>
    </row>
    <row r="81" spans="63:74" x14ac:dyDescent="0.2">
      <c r="BK81" s="415"/>
      <c r="BL81" s="415"/>
      <c r="BM81" s="415"/>
      <c r="BN81" s="415"/>
      <c r="BO81" s="415"/>
      <c r="BP81" s="415"/>
      <c r="BQ81" s="415"/>
      <c r="BR81" s="415"/>
      <c r="BS81" s="415"/>
      <c r="BT81" s="415"/>
      <c r="BU81" s="415"/>
      <c r="BV81" s="415"/>
    </row>
    <row r="82" spans="63:74" x14ac:dyDescent="0.2">
      <c r="BK82" s="415"/>
      <c r="BL82" s="415"/>
      <c r="BM82" s="415"/>
      <c r="BN82" s="415"/>
      <c r="BO82" s="415"/>
      <c r="BP82" s="415"/>
      <c r="BQ82" s="415"/>
      <c r="BR82" s="415"/>
      <c r="BS82" s="415"/>
      <c r="BT82" s="415"/>
      <c r="BU82" s="415"/>
      <c r="BV82" s="415"/>
    </row>
    <row r="83" spans="63:74" x14ac:dyDescent="0.2">
      <c r="BK83" s="415"/>
      <c r="BL83" s="415"/>
      <c r="BM83" s="415"/>
      <c r="BN83" s="415"/>
      <c r="BO83" s="415"/>
      <c r="BP83" s="415"/>
      <c r="BQ83" s="415"/>
      <c r="BR83" s="415"/>
      <c r="BS83" s="415"/>
      <c r="BT83" s="415"/>
      <c r="BU83" s="415"/>
      <c r="BV83" s="415"/>
    </row>
    <row r="84" spans="63:74" x14ac:dyDescent="0.2">
      <c r="BK84" s="415"/>
      <c r="BL84" s="415"/>
      <c r="BM84" s="415"/>
      <c r="BN84" s="415"/>
      <c r="BO84" s="415"/>
      <c r="BP84" s="415"/>
      <c r="BQ84" s="415"/>
      <c r="BR84" s="415"/>
      <c r="BS84" s="415"/>
      <c r="BT84" s="415"/>
      <c r="BU84" s="415"/>
      <c r="BV84" s="415"/>
    </row>
    <row r="85" spans="63:74" x14ac:dyDescent="0.2">
      <c r="BK85" s="415"/>
      <c r="BL85" s="415"/>
      <c r="BM85" s="415"/>
      <c r="BN85" s="415"/>
      <c r="BO85" s="415"/>
      <c r="BP85" s="415"/>
      <c r="BQ85" s="415"/>
      <c r="BR85" s="415"/>
      <c r="BS85" s="415"/>
      <c r="BT85" s="415"/>
      <c r="BU85" s="415"/>
      <c r="BV85" s="415"/>
    </row>
    <row r="86" spans="63:74" x14ac:dyDescent="0.2">
      <c r="BK86" s="415"/>
      <c r="BL86" s="415"/>
      <c r="BM86" s="415"/>
      <c r="BN86" s="415"/>
      <c r="BO86" s="415"/>
      <c r="BP86" s="415"/>
      <c r="BQ86" s="415"/>
      <c r="BR86" s="415"/>
      <c r="BS86" s="415"/>
      <c r="BT86" s="415"/>
      <c r="BU86" s="415"/>
      <c r="BV86" s="415"/>
    </row>
    <row r="87" spans="63:74" x14ac:dyDescent="0.2">
      <c r="BK87" s="415"/>
      <c r="BL87" s="415"/>
      <c r="BM87" s="415"/>
      <c r="BN87" s="415"/>
      <c r="BO87" s="415"/>
      <c r="BP87" s="415"/>
      <c r="BQ87" s="415"/>
      <c r="BR87" s="415"/>
      <c r="BS87" s="415"/>
      <c r="BT87" s="415"/>
      <c r="BU87" s="415"/>
      <c r="BV87" s="415"/>
    </row>
    <row r="88" spans="63:74" x14ac:dyDescent="0.2">
      <c r="BK88" s="415"/>
      <c r="BL88" s="415"/>
      <c r="BM88" s="415"/>
      <c r="BN88" s="415"/>
      <c r="BO88" s="415"/>
      <c r="BP88" s="415"/>
      <c r="BQ88" s="415"/>
      <c r="BR88" s="415"/>
      <c r="BS88" s="415"/>
      <c r="BT88" s="415"/>
      <c r="BU88" s="415"/>
      <c r="BV88" s="415"/>
    </row>
    <row r="89" spans="63:74" x14ac:dyDescent="0.2">
      <c r="BK89" s="415"/>
      <c r="BL89" s="415"/>
      <c r="BM89" s="415"/>
      <c r="BN89" s="415"/>
      <c r="BO89" s="415"/>
      <c r="BP89" s="415"/>
      <c r="BQ89" s="415"/>
      <c r="BR89" s="415"/>
      <c r="BS89" s="415"/>
      <c r="BT89" s="415"/>
      <c r="BU89" s="415"/>
      <c r="BV89" s="415"/>
    </row>
    <row r="90" spans="63:74" x14ac:dyDescent="0.2">
      <c r="BK90" s="415"/>
      <c r="BL90" s="415"/>
      <c r="BM90" s="415"/>
      <c r="BN90" s="415"/>
      <c r="BO90" s="415"/>
      <c r="BP90" s="415"/>
      <c r="BQ90" s="415"/>
      <c r="BR90" s="415"/>
      <c r="BS90" s="415"/>
      <c r="BT90" s="415"/>
      <c r="BU90" s="415"/>
      <c r="BV90" s="415"/>
    </row>
    <row r="91" spans="63:74" x14ac:dyDescent="0.2">
      <c r="BK91" s="415"/>
      <c r="BL91" s="415"/>
      <c r="BM91" s="415"/>
      <c r="BN91" s="415"/>
      <c r="BO91" s="415"/>
      <c r="BP91" s="415"/>
      <c r="BQ91" s="415"/>
      <c r="BR91" s="415"/>
      <c r="BS91" s="415"/>
      <c r="BT91" s="415"/>
      <c r="BU91" s="415"/>
      <c r="BV91" s="415"/>
    </row>
    <row r="92" spans="63:74" x14ac:dyDescent="0.2">
      <c r="BK92" s="415"/>
      <c r="BL92" s="415"/>
      <c r="BM92" s="415"/>
      <c r="BN92" s="415"/>
      <c r="BO92" s="415"/>
      <c r="BP92" s="415"/>
      <c r="BQ92" s="415"/>
      <c r="BR92" s="415"/>
      <c r="BS92" s="415"/>
      <c r="BT92" s="415"/>
      <c r="BU92" s="415"/>
      <c r="BV92" s="415"/>
    </row>
    <row r="93" spans="63:74" x14ac:dyDescent="0.2">
      <c r="BK93" s="415"/>
      <c r="BL93" s="415"/>
      <c r="BM93" s="415"/>
      <c r="BN93" s="415"/>
      <c r="BO93" s="415"/>
      <c r="BP93" s="415"/>
      <c r="BQ93" s="415"/>
      <c r="BR93" s="415"/>
      <c r="BS93" s="415"/>
      <c r="BT93" s="415"/>
      <c r="BU93" s="415"/>
      <c r="BV93" s="415"/>
    </row>
    <row r="94" spans="63:74" x14ac:dyDescent="0.2">
      <c r="BK94" s="415"/>
      <c r="BL94" s="415"/>
      <c r="BM94" s="415"/>
      <c r="BN94" s="415"/>
      <c r="BO94" s="415"/>
      <c r="BP94" s="415"/>
      <c r="BQ94" s="415"/>
      <c r="BR94" s="415"/>
      <c r="BS94" s="415"/>
      <c r="BT94" s="415"/>
      <c r="BU94" s="415"/>
      <c r="BV94" s="415"/>
    </row>
    <row r="95" spans="63:74" x14ac:dyDescent="0.2">
      <c r="BK95" s="415"/>
      <c r="BL95" s="415"/>
      <c r="BM95" s="415"/>
      <c r="BN95" s="415"/>
      <c r="BO95" s="415"/>
      <c r="BP95" s="415"/>
      <c r="BQ95" s="415"/>
      <c r="BR95" s="415"/>
      <c r="BS95" s="415"/>
      <c r="BT95" s="415"/>
      <c r="BU95" s="415"/>
      <c r="BV95" s="415"/>
    </row>
    <row r="96" spans="63:74" x14ac:dyDescent="0.2">
      <c r="BK96" s="415"/>
      <c r="BL96" s="415"/>
      <c r="BM96" s="415"/>
      <c r="BN96" s="415"/>
      <c r="BO96" s="415"/>
      <c r="BP96" s="415"/>
      <c r="BQ96" s="415"/>
      <c r="BR96" s="415"/>
      <c r="BS96" s="415"/>
      <c r="BT96" s="415"/>
      <c r="BU96" s="415"/>
      <c r="BV96" s="415"/>
    </row>
    <row r="97" spans="63:74" x14ac:dyDescent="0.2">
      <c r="BK97" s="415"/>
      <c r="BL97" s="415"/>
      <c r="BM97" s="415"/>
      <c r="BN97" s="415"/>
      <c r="BO97" s="415"/>
      <c r="BP97" s="415"/>
      <c r="BQ97" s="415"/>
      <c r="BR97" s="415"/>
      <c r="BS97" s="415"/>
      <c r="BT97" s="415"/>
      <c r="BU97" s="415"/>
      <c r="BV97" s="415"/>
    </row>
    <row r="98" spans="63:74" x14ac:dyDescent="0.2">
      <c r="BK98" s="415"/>
      <c r="BL98" s="415"/>
      <c r="BM98" s="415"/>
      <c r="BN98" s="415"/>
      <c r="BO98" s="415"/>
      <c r="BP98" s="415"/>
      <c r="BQ98" s="415"/>
      <c r="BR98" s="415"/>
      <c r="BS98" s="415"/>
      <c r="BT98" s="415"/>
      <c r="BU98" s="415"/>
      <c r="BV98" s="415"/>
    </row>
    <row r="99" spans="63:74" x14ac:dyDescent="0.2">
      <c r="BK99" s="415"/>
      <c r="BL99" s="415"/>
      <c r="BM99" s="415"/>
      <c r="BN99" s="415"/>
      <c r="BO99" s="415"/>
      <c r="BP99" s="415"/>
      <c r="BQ99" s="415"/>
      <c r="BR99" s="415"/>
      <c r="BS99" s="415"/>
      <c r="BT99" s="415"/>
      <c r="BU99" s="415"/>
      <c r="BV99" s="415"/>
    </row>
    <row r="100" spans="63:74" x14ac:dyDescent="0.2">
      <c r="BK100" s="415"/>
      <c r="BL100" s="415"/>
      <c r="BM100" s="415"/>
      <c r="BN100" s="415"/>
      <c r="BO100" s="415"/>
      <c r="BP100" s="415"/>
      <c r="BQ100" s="415"/>
      <c r="BR100" s="415"/>
      <c r="BS100" s="415"/>
      <c r="BT100" s="415"/>
      <c r="BU100" s="415"/>
      <c r="BV100" s="415"/>
    </row>
    <row r="101" spans="63:74" x14ac:dyDescent="0.2">
      <c r="BK101" s="415"/>
      <c r="BL101" s="415"/>
      <c r="BM101" s="415"/>
      <c r="BN101" s="415"/>
      <c r="BO101" s="415"/>
      <c r="BP101" s="415"/>
      <c r="BQ101" s="415"/>
      <c r="BR101" s="415"/>
      <c r="BS101" s="415"/>
      <c r="BT101" s="415"/>
      <c r="BU101" s="415"/>
      <c r="BV101" s="415"/>
    </row>
    <row r="102" spans="63:74" x14ac:dyDescent="0.2">
      <c r="BK102" s="415"/>
      <c r="BL102" s="415"/>
      <c r="BM102" s="415"/>
      <c r="BN102" s="415"/>
      <c r="BO102" s="415"/>
      <c r="BP102" s="415"/>
      <c r="BQ102" s="415"/>
      <c r="BR102" s="415"/>
      <c r="BS102" s="415"/>
      <c r="BT102" s="415"/>
      <c r="BU102" s="415"/>
      <c r="BV102" s="415"/>
    </row>
    <row r="103" spans="63:74" x14ac:dyDescent="0.2">
      <c r="BK103" s="415"/>
      <c r="BL103" s="415"/>
      <c r="BM103" s="415"/>
      <c r="BN103" s="415"/>
      <c r="BO103" s="415"/>
      <c r="BP103" s="415"/>
      <c r="BQ103" s="415"/>
      <c r="BR103" s="415"/>
      <c r="BS103" s="415"/>
      <c r="BT103" s="415"/>
      <c r="BU103" s="415"/>
      <c r="BV103" s="415"/>
    </row>
    <row r="104" spans="63:74" x14ac:dyDescent="0.2">
      <c r="BK104" s="415"/>
      <c r="BL104" s="415"/>
      <c r="BM104" s="415"/>
      <c r="BN104" s="415"/>
      <c r="BO104" s="415"/>
      <c r="BP104" s="415"/>
      <c r="BQ104" s="415"/>
      <c r="BR104" s="415"/>
      <c r="BS104" s="415"/>
      <c r="BT104" s="415"/>
      <c r="BU104" s="415"/>
      <c r="BV104" s="415"/>
    </row>
    <row r="105" spans="63:74" x14ac:dyDescent="0.2">
      <c r="BK105" s="415"/>
      <c r="BL105" s="415"/>
      <c r="BM105" s="415"/>
      <c r="BN105" s="415"/>
      <c r="BO105" s="415"/>
      <c r="BP105" s="415"/>
      <c r="BQ105" s="415"/>
      <c r="BR105" s="415"/>
      <c r="BS105" s="415"/>
      <c r="BT105" s="415"/>
      <c r="BU105" s="415"/>
      <c r="BV105" s="415"/>
    </row>
    <row r="106" spans="63:74" x14ac:dyDescent="0.2">
      <c r="BK106" s="415"/>
      <c r="BL106" s="415"/>
      <c r="BM106" s="415"/>
      <c r="BN106" s="415"/>
      <c r="BO106" s="415"/>
      <c r="BP106" s="415"/>
      <c r="BQ106" s="415"/>
      <c r="BR106" s="415"/>
      <c r="BS106" s="415"/>
      <c r="BT106" s="415"/>
      <c r="BU106" s="415"/>
      <c r="BV106" s="415"/>
    </row>
    <row r="107" spans="63:74" x14ac:dyDescent="0.2">
      <c r="BK107" s="415"/>
      <c r="BL107" s="415"/>
      <c r="BM107" s="415"/>
      <c r="BN107" s="415"/>
      <c r="BO107" s="415"/>
      <c r="BP107" s="415"/>
      <c r="BQ107" s="415"/>
      <c r="BR107" s="415"/>
      <c r="BS107" s="415"/>
      <c r="BT107" s="415"/>
      <c r="BU107" s="415"/>
      <c r="BV107" s="415"/>
    </row>
    <row r="108" spans="63:74" x14ac:dyDescent="0.2">
      <c r="BK108" s="415"/>
      <c r="BL108" s="415"/>
      <c r="BM108" s="415"/>
      <c r="BN108" s="415"/>
      <c r="BO108" s="415"/>
      <c r="BP108" s="415"/>
      <c r="BQ108" s="415"/>
      <c r="BR108" s="415"/>
      <c r="BS108" s="415"/>
      <c r="BT108" s="415"/>
      <c r="BU108" s="415"/>
      <c r="BV108" s="415"/>
    </row>
    <row r="109" spans="63:74" x14ac:dyDescent="0.2">
      <c r="BK109" s="415"/>
      <c r="BL109" s="415"/>
      <c r="BM109" s="415"/>
      <c r="BN109" s="415"/>
      <c r="BO109" s="415"/>
      <c r="BP109" s="415"/>
      <c r="BQ109" s="415"/>
      <c r="BR109" s="415"/>
      <c r="BS109" s="415"/>
      <c r="BT109" s="415"/>
      <c r="BU109" s="415"/>
      <c r="BV109" s="415"/>
    </row>
    <row r="110" spans="63:74" x14ac:dyDescent="0.2">
      <c r="BK110" s="415"/>
      <c r="BL110" s="415"/>
      <c r="BM110" s="415"/>
      <c r="BN110" s="415"/>
      <c r="BO110" s="415"/>
      <c r="BP110" s="415"/>
      <c r="BQ110" s="415"/>
      <c r="BR110" s="415"/>
      <c r="BS110" s="415"/>
      <c r="BT110" s="415"/>
      <c r="BU110" s="415"/>
      <c r="BV110" s="415"/>
    </row>
    <row r="111" spans="63:74" x14ac:dyDescent="0.2">
      <c r="BK111" s="415"/>
      <c r="BL111" s="415"/>
      <c r="BM111" s="415"/>
      <c r="BN111" s="415"/>
      <c r="BO111" s="415"/>
      <c r="BP111" s="415"/>
      <c r="BQ111" s="415"/>
      <c r="BR111" s="415"/>
      <c r="BS111" s="415"/>
      <c r="BT111" s="415"/>
      <c r="BU111" s="415"/>
      <c r="BV111" s="415"/>
    </row>
    <row r="112" spans="63:74" x14ac:dyDescent="0.2">
      <c r="BK112" s="415"/>
      <c r="BL112" s="415"/>
      <c r="BM112" s="415"/>
      <c r="BN112" s="415"/>
      <c r="BO112" s="415"/>
      <c r="BP112" s="415"/>
      <c r="BQ112" s="415"/>
      <c r="BR112" s="415"/>
      <c r="BS112" s="415"/>
      <c r="BT112" s="415"/>
      <c r="BU112" s="415"/>
      <c r="BV112" s="415"/>
    </row>
    <row r="113" spans="63:74" x14ac:dyDescent="0.2">
      <c r="BK113" s="415"/>
      <c r="BL113" s="415"/>
      <c r="BM113" s="415"/>
      <c r="BN113" s="415"/>
      <c r="BO113" s="415"/>
      <c r="BP113" s="415"/>
      <c r="BQ113" s="415"/>
      <c r="BR113" s="415"/>
      <c r="BS113" s="415"/>
      <c r="BT113" s="415"/>
      <c r="BU113" s="415"/>
      <c r="BV113" s="415"/>
    </row>
    <row r="114" spans="63:74" x14ac:dyDescent="0.2">
      <c r="BK114" s="415"/>
      <c r="BL114" s="415"/>
      <c r="BM114" s="415"/>
      <c r="BN114" s="415"/>
      <c r="BO114" s="415"/>
      <c r="BP114" s="415"/>
      <c r="BQ114" s="415"/>
      <c r="BR114" s="415"/>
      <c r="BS114" s="415"/>
      <c r="BT114" s="415"/>
      <c r="BU114" s="415"/>
      <c r="BV114" s="415"/>
    </row>
    <row r="115" spans="63:74" x14ac:dyDescent="0.2">
      <c r="BK115" s="415"/>
      <c r="BL115" s="415"/>
      <c r="BM115" s="415"/>
      <c r="BN115" s="415"/>
      <c r="BO115" s="415"/>
      <c r="BP115" s="415"/>
      <c r="BQ115" s="415"/>
      <c r="BR115" s="415"/>
      <c r="BS115" s="415"/>
      <c r="BT115" s="415"/>
      <c r="BU115" s="415"/>
      <c r="BV115" s="415"/>
    </row>
    <row r="116" spans="63:74" x14ac:dyDescent="0.2">
      <c r="BK116" s="415"/>
      <c r="BL116" s="415"/>
      <c r="BM116" s="415"/>
      <c r="BN116" s="415"/>
      <c r="BO116" s="415"/>
      <c r="BP116" s="415"/>
      <c r="BQ116" s="415"/>
      <c r="BR116" s="415"/>
      <c r="BS116" s="415"/>
      <c r="BT116" s="415"/>
      <c r="BU116" s="415"/>
      <c r="BV116" s="415"/>
    </row>
    <row r="117" spans="63:74" x14ac:dyDescent="0.2">
      <c r="BK117" s="415"/>
      <c r="BL117" s="415"/>
      <c r="BM117" s="415"/>
      <c r="BN117" s="415"/>
      <c r="BO117" s="415"/>
      <c r="BP117" s="415"/>
      <c r="BQ117" s="415"/>
      <c r="BR117" s="415"/>
      <c r="BS117" s="415"/>
      <c r="BT117" s="415"/>
      <c r="BU117" s="415"/>
      <c r="BV117" s="415"/>
    </row>
    <row r="118" spans="63:74" x14ac:dyDescent="0.2">
      <c r="BK118" s="415"/>
      <c r="BL118" s="415"/>
      <c r="BM118" s="415"/>
      <c r="BN118" s="415"/>
      <c r="BO118" s="415"/>
      <c r="BP118" s="415"/>
      <c r="BQ118" s="415"/>
      <c r="BR118" s="415"/>
      <c r="BS118" s="415"/>
      <c r="BT118" s="415"/>
      <c r="BU118" s="415"/>
      <c r="BV118" s="415"/>
    </row>
    <row r="119" spans="63:74" x14ac:dyDescent="0.2">
      <c r="BK119" s="415"/>
      <c r="BL119" s="415"/>
      <c r="BM119" s="415"/>
      <c r="BN119" s="415"/>
      <c r="BO119" s="415"/>
      <c r="BP119" s="415"/>
      <c r="BQ119" s="415"/>
      <c r="BR119" s="415"/>
      <c r="BS119" s="415"/>
      <c r="BT119" s="415"/>
      <c r="BU119" s="415"/>
      <c r="BV119" s="415"/>
    </row>
    <row r="120" spans="63:74" x14ac:dyDescent="0.2">
      <c r="BK120" s="415"/>
      <c r="BL120" s="415"/>
      <c r="BM120" s="415"/>
      <c r="BN120" s="415"/>
      <c r="BO120" s="415"/>
      <c r="BP120" s="415"/>
      <c r="BQ120" s="415"/>
      <c r="BR120" s="415"/>
      <c r="BS120" s="415"/>
      <c r="BT120" s="415"/>
      <c r="BU120" s="415"/>
      <c r="BV120" s="415"/>
    </row>
    <row r="121" spans="63:74" x14ac:dyDescent="0.2">
      <c r="BK121" s="415"/>
      <c r="BL121" s="415"/>
      <c r="BM121" s="415"/>
      <c r="BN121" s="415"/>
      <c r="BO121" s="415"/>
      <c r="BP121" s="415"/>
      <c r="BQ121" s="415"/>
      <c r="BR121" s="415"/>
      <c r="BS121" s="415"/>
      <c r="BT121" s="415"/>
      <c r="BU121" s="415"/>
      <c r="BV121" s="415"/>
    </row>
    <row r="122" spans="63:74" x14ac:dyDescent="0.2">
      <c r="BK122" s="415"/>
      <c r="BL122" s="415"/>
      <c r="BM122" s="415"/>
      <c r="BN122" s="415"/>
      <c r="BO122" s="415"/>
      <c r="BP122" s="415"/>
      <c r="BQ122" s="415"/>
      <c r="BR122" s="415"/>
      <c r="BS122" s="415"/>
      <c r="BT122" s="415"/>
      <c r="BU122" s="415"/>
      <c r="BV122" s="415"/>
    </row>
    <row r="123" spans="63:74" x14ac:dyDescent="0.2">
      <c r="BK123" s="415"/>
      <c r="BL123" s="415"/>
      <c r="BM123" s="415"/>
      <c r="BN123" s="415"/>
      <c r="BO123" s="415"/>
      <c r="BP123" s="415"/>
      <c r="BQ123" s="415"/>
      <c r="BR123" s="415"/>
      <c r="BS123" s="415"/>
      <c r="BT123" s="415"/>
      <c r="BU123" s="415"/>
      <c r="BV123" s="415"/>
    </row>
    <row r="124" spans="63:74" x14ac:dyDescent="0.2">
      <c r="BK124" s="415"/>
      <c r="BL124" s="415"/>
      <c r="BM124" s="415"/>
      <c r="BN124" s="415"/>
      <c r="BO124" s="415"/>
      <c r="BP124" s="415"/>
      <c r="BQ124" s="415"/>
      <c r="BR124" s="415"/>
      <c r="BS124" s="415"/>
      <c r="BT124" s="415"/>
      <c r="BU124" s="415"/>
      <c r="BV124" s="415"/>
    </row>
    <row r="125" spans="63:74" x14ac:dyDescent="0.2">
      <c r="BK125" s="415"/>
      <c r="BL125" s="415"/>
      <c r="BM125" s="415"/>
      <c r="BN125" s="415"/>
      <c r="BO125" s="415"/>
      <c r="BP125" s="415"/>
      <c r="BQ125" s="415"/>
      <c r="BR125" s="415"/>
      <c r="BS125" s="415"/>
      <c r="BT125" s="415"/>
      <c r="BU125" s="415"/>
      <c r="BV125" s="415"/>
    </row>
    <row r="126" spans="63:74" x14ac:dyDescent="0.2">
      <c r="BK126" s="415"/>
      <c r="BL126" s="415"/>
      <c r="BM126" s="415"/>
      <c r="BN126" s="415"/>
      <c r="BO126" s="415"/>
      <c r="BP126" s="415"/>
      <c r="BQ126" s="415"/>
      <c r="BR126" s="415"/>
      <c r="BS126" s="415"/>
      <c r="BT126" s="415"/>
      <c r="BU126" s="415"/>
      <c r="BV126" s="415"/>
    </row>
    <row r="127" spans="63:74" x14ac:dyDescent="0.2">
      <c r="BK127" s="415"/>
      <c r="BL127" s="415"/>
      <c r="BM127" s="415"/>
      <c r="BN127" s="415"/>
      <c r="BO127" s="415"/>
      <c r="BP127" s="415"/>
      <c r="BQ127" s="415"/>
      <c r="BR127" s="415"/>
      <c r="BS127" s="415"/>
      <c r="BT127" s="415"/>
      <c r="BU127" s="415"/>
      <c r="BV127" s="415"/>
    </row>
    <row r="128" spans="63:74" x14ac:dyDescent="0.2">
      <c r="BK128" s="415"/>
      <c r="BL128" s="415"/>
      <c r="BM128" s="415"/>
      <c r="BN128" s="415"/>
      <c r="BO128" s="415"/>
      <c r="BP128" s="415"/>
      <c r="BQ128" s="415"/>
      <c r="BR128" s="415"/>
      <c r="BS128" s="415"/>
      <c r="BT128" s="415"/>
      <c r="BU128" s="415"/>
      <c r="BV128" s="415"/>
    </row>
    <row r="129" spans="63:74" x14ac:dyDescent="0.2">
      <c r="BK129" s="415"/>
      <c r="BL129" s="415"/>
      <c r="BM129" s="415"/>
      <c r="BN129" s="415"/>
      <c r="BO129" s="415"/>
      <c r="BP129" s="415"/>
      <c r="BQ129" s="415"/>
      <c r="BR129" s="415"/>
      <c r="BS129" s="415"/>
      <c r="BT129" s="415"/>
      <c r="BU129" s="415"/>
      <c r="BV129" s="415"/>
    </row>
    <row r="130" spans="63:74" x14ac:dyDescent="0.2">
      <c r="BK130" s="415"/>
      <c r="BL130" s="415"/>
      <c r="BM130" s="415"/>
      <c r="BN130" s="415"/>
      <c r="BO130" s="415"/>
      <c r="BP130" s="415"/>
      <c r="BQ130" s="415"/>
      <c r="BR130" s="415"/>
      <c r="BS130" s="415"/>
      <c r="BT130" s="415"/>
      <c r="BU130" s="415"/>
      <c r="BV130" s="415"/>
    </row>
    <row r="131" spans="63:74" x14ac:dyDescent="0.2">
      <c r="BK131" s="415"/>
      <c r="BL131" s="415"/>
      <c r="BM131" s="415"/>
      <c r="BN131" s="415"/>
      <c r="BO131" s="415"/>
      <c r="BP131" s="415"/>
      <c r="BQ131" s="415"/>
      <c r="BR131" s="415"/>
      <c r="BS131" s="415"/>
      <c r="BT131" s="415"/>
      <c r="BU131" s="415"/>
      <c r="BV131" s="415"/>
    </row>
    <row r="132" spans="63:74" x14ac:dyDescent="0.2">
      <c r="BK132" s="415"/>
      <c r="BL132" s="415"/>
      <c r="BM132" s="415"/>
      <c r="BN132" s="415"/>
      <c r="BO132" s="415"/>
      <c r="BP132" s="415"/>
      <c r="BQ132" s="415"/>
      <c r="BR132" s="415"/>
      <c r="BS132" s="415"/>
      <c r="BT132" s="415"/>
      <c r="BU132" s="415"/>
      <c r="BV132" s="415"/>
    </row>
    <row r="133" spans="63:74" x14ac:dyDescent="0.2">
      <c r="BK133" s="415"/>
      <c r="BL133" s="415"/>
      <c r="BM133" s="415"/>
      <c r="BN133" s="415"/>
      <c r="BO133" s="415"/>
      <c r="BP133" s="415"/>
      <c r="BQ133" s="415"/>
      <c r="BR133" s="415"/>
      <c r="BS133" s="415"/>
      <c r="BT133" s="415"/>
      <c r="BU133" s="415"/>
      <c r="BV133" s="415"/>
    </row>
    <row r="134" spans="63:74" x14ac:dyDescent="0.2">
      <c r="BK134" s="415"/>
      <c r="BL134" s="415"/>
      <c r="BM134" s="415"/>
      <c r="BN134" s="415"/>
      <c r="BO134" s="415"/>
      <c r="BP134" s="415"/>
      <c r="BQ134" s="415"/>
      <c r="BR134" s="415"/>
      <c r="BS134" s="415"/>
      <c r="BT134" s="415"/>
      <c r="BU134" s="415"/>
      <c r="BV134" s="415"/>
    </row>
    <row r="135" spans="63:74" x14ac:dyDescent="0.2">
      <c r="BK135" s="415"/>
      <c r="BL135" s="415"/>
      <c r="BM135" s="415"/>
      <c r="BN135" s="415"/>
      <c r="BO135" s="415"/>
      <c r="BP135" s="415"/>
      <c r="BQ135" s="415"/>
      <c r="BR135" s="415"/>
      <c r="BS135" s="415"/>
      <c r="BT135" s="415"/>
      <c r="BU135" s="415"/>
      <c r="BV135" s="415"/>
    </row>
    <row r="136" spans="63:74" x14ac:dyDescent="0.2">
      <c r="BK136" s="415"/>
      <c r="BL136" s="415"/>
      <c r="BM136" s="415"/>
      <c r="BN136" s="415"/>
      <c r="BO136" s="415"/>
      <c r="BP136" s="415"/>
      <c r="BQ136" s="415"/>
      <c r="BR136" s="415"/>
      <c r="BS136" s="415"/>
      <c r="BT136" s="415"/>
      <c r="BU136" s="415"/>
      <c r="BV136" s="415"/>
    </row>
    <row r="137" spans="63:74" x14ac:dyDescent="0.2">
      <c r="BK137" s="415"/>
      <c r="BL137" s="415"/>
      <c r="BM137" s="415"/>
      <c r="BN137" s="415"/>
      <c r="BO137" s="415"/>
      <c r="BP137" s="415"/>
      <c r="BQ137" s="415"/>
      <c r="BR137" s="415"/>
      <c r="BS137" s="415"/>
      <c r="BT137" s="415"/>
      <c r="BU137" s="415"/>
      <c r="BV137" s="415"/>
    </row>
    <row r="138" spans="63:74" x14ac:dyDescent="0.2">
      <c r="BK138" s="415"/>
      <c r="BL138" s="415"/>
      <c r="BM138" s="415"/>
      <c r="BN138" s="415"/>
      <c r="BO138" s="415"/>
      <c r="BP138" s="415"/>
      <c r="BQ138" s="415"/>
      <c r="BR138" s="415"/>
      <c r="BS138" s="415"/>
      <c r="BT138" s="415"/>
      <c r="BU138" s="415"/>
      <c r="BV138" s="415"/>
    </row>
    <row r="139" spans="63:74" x14ac:dyDescent="0.2">
      <c r="BK139" s="415"/>
      <c r="BL139" s="415"/>
      <c r="BM139" s="415"/>
      <c r="BN139" s="415"/>
      <c r="BO139" s="415"/>
      <c r="BP139" s="415"/>
      <c r="BQ139" s="415"/>
      <c r="BR139" s="415"/>
      <c r="BS139" s="415"/>
      <c r="BT139" s="415"/>
      <c r="BU139" s="415"/>
      <c r="BV139" s="415"/>
    </row>
    <row r="140" spans="63:74" x14ac:dyDescent="0.2">
      <c r="BK140" s="415"/>
      <c r="BL140" s="415"/>
      <c r="BM140" s="415"/>
      <c r="BN140" s="415"/>
      <c r="BO140" s="415"/>
      <c r="BP140" s="415"/>
      <c r="BQ140" s="415"/>
      <c r="BR140" s="415"/>
      <c r="BS140" s="415"/>
      <c r="BT140" s="415"/>
      <c r="BU140" s="415"/>
      <c r="BV140" s="415"/>
    </row>
    <row r="141" spans="63:74" x14ac:dyDescent="0.2">
      <c r="BK141" s="415"/>
      <c r="BL141" s="415"/>
      <c r="BM141" s="415"/>
      <c r="BN141" s="415"/>
      <c r="BO141" s="415"/>
      <c r="BP141" s="415"/>
      <c r="BQ141" s="415"/>
      <c r="BR141" s="415"/>
      <c r="BS141" s="415"/>
      <c r="BT141" s="415"/>
      <c r="BU141" s="415"/>
      <c r="BV141" s="415"/>
    </row>
    <row r="142" spans="63:74" x14ac:dyDescent="0.2">
      <c r="BK142" s="415"/>
      <c r="BL142" s="415"/>
      <c r="BM142" s="415"/>
      <c r="BN142" s="415"/>
      <c r="BO142" s="415"/>
      <c r="BP142" s="415"/>
      <c r="BQ142" s="415"/>
      <c r="BR142" s="415"/>
      <c r="BS142" s="415"/>
      <c r="BT142" s="415"/>
      <c r="BU142" s="415"/>
      <c r="BV142" s="415"/>
    </row>
    <row r="143" spans="63:74" x14ac:dyDescent="0.2">
      <c r="BK143" s="415"/>
      <c r="BL143" s="415"/>
      <c r="BM143" s="415"/>
      <c r="BN143" s="415"/>
      <c r="BO143" s="415"/>
      <c r="BP143" s="415"/>
      <c r="BQ143" s="415"/>
      <c r="BR143" s="415"/>
      <c r="BS143" s="415"/>
      <c r="BT143" s="415"/>
      <c r="BU143" s="415"/>
      <c r="BV143" s="415"/>
    </row>
  </sheetData>
  <mergeCells count="21">
    <mergeCell ref="AM3:AX3"/>
    <mergeCell ref="AY3:BJ3"/>
    <mergeCell ref="BK3:BV3"/>
    <mergeCell ref="B40:AL40"/>
    <mergeCell ref="C3:N3"/>
    <mergeCell ref="O3:Z3"/>
    <mergeCell ref="AA3:AL3"/>
    <mergeCell ref="A1:A2"/>
    <mergeCell ref="B1:AL1"/>
    <mergeCell ref="B50:Q50"/>
    <mergeCell ref="B45:Q45"/>
    <mergeCell ref="B42:Q42"/>
    <mergeCell ref="B41:Q41"/>
    <mergeCell ref="B43:Q43"/>
    <mergeCell ref="B44:Q44"/>
    <mergeCell ref="B51:Q51"/>
    <mergeCell ref="B52:Q52"/>
    <mergeCell ref="B46:Q46"/>
    <mergeCell ref="B47:Q47"/>
    <mergeCell ref="B48:Q48"/>
    <mergeCell ref="B49:Q49"/>
  </mergeCells>
  <phoneticPr fontId="6" type="noConversion"/>
  <hyperlinks>
    <hyperlink ref="A1:A2" location="Contents!A1" display="Table of Contents"/>
  </hyperlinks>
  <pageMargins left="0.25" right="0.25" top="0.25" bottom="0.25" header="0.5" footer="0.5"/>
  <pageSetup scale="37"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5"/>
  <sheetViews>
    <sheetView workbookViewId="0">
      <pane xSplit="2" ySplit="4" topLeftCell="AO5" activePane="bottomRight" state="frozen"/>
      <selection activeCell="BF63" sqref="BF63"/>
      <selection pane="topRight" activeCell="BF63" sqref="BF63"/>
      <selection pane="bottomLeft" activeCell="BF63" sqref="BF63"/>
      <selection pane="bottomRight" activeCell="BI6" sqref="BI6:BI46"/>
    </sheetView>
  </sheetViews>
  <sheetFormatPr defaultColWidth="8.5703125" defaultRowHeight="11.25" x14ac:dyDescent="0.2"/>
  <cols>
    <col min="1" max="1" width="17.42578125" style="162" customWidth="1"/>
    <col min="2" max="2" width="25.42578125" style="153" customWidth="1"/>
    <col min="3" max="50" width="6.5703125" style="153" customWidth="1"/>
    <col min="51" max="55" width="6.5703125" style="494" customWidth="1"/>
    <col min="56" max="58" width="6.5703125" style="645" customWidth="1"/>
    <col min="59" max="62" width="6.5703125" style="494" customWidth="1"/>
    <col min="63" max="74" width="6.5703125" style="153" customWidth="1"/>
    <col min="75" max="16384" width="8.5703125" style="153"/>
  </cols>
  <sheetData>
    <row r="1" spans="1:74" ht="12.75" x14ac:dyDescent="0.2">
      <c r="A1" s="795" t="s">
        <v>992</v>
      </c>
      <c r="B1" s="819" t="s">
        <v>1112</v>
      </c>
      <c r="C1" s="803"/>
      <c r="D1" s="803"/>
      <c r="E1" s="803"/>
      <c r="F1" s="803"/>
      <c r="G1" s="803"/>
      <c r="H1" s="803"/>
      <c r="I1" s="803"/>
      <c r="J1" s="803"/>
      <c r="K1" s="803"/>
      <c r="L1" s="803"/>
      <c r="M1" s="803"/>
      <c r="N1" s="803"/>
      <c r="O1" s="803"/>
      <c r="P1" s="803"/>
      <c r="Q1" s="803"/>
      <c r="R1" s="803"/>
      <c r="S1" s="803"/>
      <c r="T1" s="803"/>
      <c r="U1" s="803"/>
      <c r="V1" s="803"/>
      <c r="W1" s="803"/>
      <c r="X1" s="803"/>
      <c r="Y1" s="803"/>
      <c r="Z1" s="803"/>
      <c r="AA1" s="803"/>
      <c r="AB1" s="803"/>
      <c r="AC1" s="803"/>
      <c r="AD1" s="803"/>
      <c r="AE1" s="803"/>
      <c r="AF1" s="803"/>
      <c r="AG1" s="803"/>
      <c r="AH1" s="803"/>
      <c r="AI1" s="803"/>
      <c r="AJ1" s="803"/>
      <c r="AK1" s="803"/>
      <c r="AL1" s="803"/>
    </row>
    <row r="2" spans="1:74" ht="12.75" x14ac:dyDescent="0.2">
      <c r="A2" s="796"/>
      <c r="B2" s="541" t="str">
        <f>"U.S. Energy Information Administration  |  Short-Term Energy Outlook  - "&amp;Dates!D1</f>
        <v>U.S. Energy Information Administration  |  Short-Term Energy Outlook  - December 2018</v>
      </c>
      <c r="C2" s="544"/>
      <c r="D2" s="544"/>
      <c r="E2" s="544"/>
      <c r="F2" s="544"/>
      <c r="G2" s="544"/>
      <c r="H2" s="544"/>
      <c r="I2" s="544"/>
      <c r="J2" s="544"/>
      <c r="K2" s="544"/>
      <c r="L2" s="544"/>
      <c r="M2" s="544"/>
      <c r="N2" s="544"/>
      <c r="O2" s="544"/>
      <c r="P2" s="544"/>
      <c r="Q2" s="544"/>
      <c r="R2" s="542"/>
      <c r="S2" s="542"/>
      <c r="T2" s="542"/>
      <c r="U2" s="542"/>
      <c r="V2" s="542"/>
      <c r="W2" s="542"/>
      <c r="X2" s="542"/>
      <c r="Y2" s="542"/>
      <c r="Z2" s="542"/>
      <c r="AA2" s="542"/>
      <c r="AB2" s="542"/>
      <c r="AC2" s="542"/>
      <c r="AD2" s="542"/>
      <c r="AE2" s="542"/>
      <c r="AF2" s="542"/>
      <c r="AG2" s="542"/>
      <c r="AH2" s="542"/>
      <c r="AI2" s="542"/>
      <c r="AJ2" s="542"/>
      <c r="AK2" s="542"/>
      <c r="AL2" s="542"/>
    </row>
    <row r="3" spans="1:74" s="12" customFormat="1" ht="12.75" x14ac:dyDescent="0.2">
      <c r="A3" s="14"/>
      <c r="B3" s="15"/>
      <c r="C3" s="804">
        <f>Dates!D3</f>
        <v>2014</v>
      </c>
      <c r="D3" s="800"/>
      <c r="E3" s="800"/>
      <c r="F3" s="800"/>
      <c r="G3" s="800"/>
      <c r="H3" s="800"/>
      <c r="I3" s="800"/>
      <c r="J3" s="800"/>
      <c r="K3" s="800"/>
      <c r="L3" s="800"/>
      <c r="M3" s="800"/>
      <c r="N3" s="801"/>
      <c r="O3" s="804">
        <f>C3+1</f>
        <v>2015</v>
      </c>
      <c r="P3" s="805"/>
      <c r="Q3" s="805"/>
      <c r="R3" s="805"/>
      <c r="S3" s="805"/>
      <c r="T3" s="805"/>
      <c r="U3" s="805"/>
      <c r="V3" s="805"/>
      <c r="W3" s="805"/>
      <c r="X3" s="800"/>
      <c r="Y3" s="800"/>
      <c r="Z3" s="801"/>
      <c r="AA3" s="797">
        <f>O3+1</f>
        <v>2016</v>
      </c>
      <c r="AB3" s="800"/>
      <c r="AC3" s="800"/>
      <c r="AD3" s="800"/>
      <c r="AE3" s="800"/>
      <c r="AF3" s="800"/>
      <c r="AG3" s="800"/>
      <c r="AH3" s="800"/>
      <c r="AI3" s="800"/>
      <c r="AJ3" s="800"/>
      <c r="AK3" s="800"/>
      <c r="AL3" s="801"/>
      <c r="AM3" s="797">
        <f>AA3+1</f>
        <v>2017</v>
      </c>
      <c r="AN3" s="800"/>
      <c r="AO3" s="800"/>
      <c r="AP3" s="800"/>
      <c r="AQ3" s="800"/>
      <c r="AR3" s="800"/>
      <c r="AS3" s="800"/>
      <c r="AT3" s="800"/>
      <c r="AU3" s="800"/>
      <c r="AV3" s="800"/>
      <c r="AW3" s="800"/>
      <c r="AX3" s="801"/>
      <c r="AY3" s="797">
        <f>AM3+1</f>
        <v>2018</v>
      </c>
      <c r="AZ3" s="798"/>
      <c r="BA3" s="798"/>
      <c r="BB3" s="798"/>
      <c r="BC3" s="798"/>
      <c r="BD3" s="798"/>
      <c r="BE3" s="798"/>
      <c r="BF3" s="798"/>
      <c r="BG3" s="798"/>
      <c r="BH3" s="798"/>
      <c r="BI3" s="798"/>
      <c r="BJ3" s="799"/>
      <c r="BK3" s="797">
        <f>AY3+1</f>
        <v>2019</v>
      </c>
      <c r="BL3" s="800"/>
      <c r="BM3" s="800"/>
      <c r="BN3" s="800"/>
      <c r="BO3" s="800"/>
      <c r="BP3" s="800"/>
      <c r="BQ3" s="800"/>
      <c r="BR3" s="800"/>
      <c r="BS3" s="800"/>
      <c r="BT3" s="800"/>
      <c r="BU3" s="800"/>
      <c r="BV3" s="801"/>
    </row>
    <row r="4" spans="1:74" s="12" customFormat="1" x14ac:dyDescent="0.2">
      <c r="A4" s="16"/>
      <c r="B4" s="17"/>
      <c r="C4" s="18" t="s">
        <v>605</v>
      </c>
      <c r="D4" s="18" t="s">
        <v>606</v>
      </c>
      <c r="E4" s="18" t="s">
        <v>607</v>
      </c>
      <c r="F4" s="18" t="s">
        <v>608</v>
      </c>
      <c r="G4" s="18" t="s">
        <v>609</v>
      </c>
      <c r="H4" s="18" t="s">
        <v>610</v>
      </c>
      <c r="I4" s="18" t="s">
        <v>611</v>
      </c>
      <c r="J4" s="18" t="s">
        <v>612</v>
      </c>
      <c r="K4" s="18" t="s">
        <v>613</v>
      </c>
      <c r="L4" s="18" t="s">
        <v>614</v>
      </c>
      <c r="M4" s="18" t="s">
        <v>615</v>
      </c>
      <c r="N4" s="18" t="s">
        <v>616</v>
      </c>
      <c r="O4" s="18" t="s">
        <v>605</v>
      </c>
      <c r="P4" s="18" t="s">
        <v>606</v>
      </c>
      <c r="Q4" s="18" t="s">
        <v>607</v>
      </c>
      <c r="R4" s="18" t="s">
        <v>608</v>
      </c>
      <c r="S4" s="18" t="s">
        <v>609</v>
      </c>
      <c r="T4" s="18" t="s">
        <v>610</v>
      </c>
      <c r="U4" s="18" t="s">
        <v>611</v>
      </c>
      <c r="V4" s="18" t="s">
        <v>612</v>
      </c>
      <c r="W4" s="18" t="s">
        <v>613</v>
      </c>
      <c r="X4" s="18" t="s">
        <v>614</v>
      </c>
      <c r="Y4" s="18" t="s">
        <v>615</v>
      </c>
      <c r="Z4" s="18" t="s">
        <v>616</v>
      </c>
      <c r="AA4" s="18" t="s">
        <v>605</v>
      </c>
      <c r="AB4" s="18" t="s">
        <v>606</v>
      </c>
      <c r="AC4" s="18" t="s">
        <v>607</v>
      </c>
      <c r="AD4" s="18" t="s">
        <v>608</v>
      </c>
      <c r="AE4" s="18" t="s">
        <v>609</v>
      </c>
      <c r="AF4" s="18" t="s">
        <v>610</v>
      </c>
      <c r="AG4" s="18" t="s">
        <v>611</v>
      </c>
      <c r="AH4" s="18" t="s">
        <v>612</v>
      </c>
      <c r="AI4" s="18" t="s">
        <v>613</v>
      </c>
      <c r="AJ4" s="18" t="s">
        <v>614</v>
      </c>
      <c r="AK4" s="18" t="s">
        <v>615</v>
      </c>
      <c r="AL4" s="18" t="s">
        <v>616</v>
      </c>
      <c r="AM4" s="18" t="s">
        <v>605</v>
      </c>
      <c r="AN4" s="18" t="s">
        <v>606</v>
      </c>
      <c r="AO4" s="18" t="s">
        <v>607</v>
      </c>
      <c r="AP4" s="18" t="s">
        <v>608</v>
      </c>
      <c r="AQ4" s="18" t="s">
        <v>609</v>
      </c>
      <c r="AR4" s="18" t="s">
        <v>610</v>
      </c>
      <c r="AS4" s="18" t="s">
        <v>611</v>
      </c>
      <c r="AT4" s="18" t="s">
        <v>612</v>
      </c>
      <c r="AU4" s="18" t="s">
        <v>613</v>
      </c>
      <c r="AV4" s="18" t="s">
        <v>614</v>
      </c>
      <c r="AW4" s="18" t="s">
        <v>615</v>
      </c>
      <c r="AX4" s="18" t="s">
        <v>616</v>
      </c>
      <c r="AY4" s="18" t="s">
        <v>605</v>
      </c>
      <c r="AZ4" s="18" t="s">
        <v>606</v>
      </c>
      <c r="BA4" s="18" t="s">
        <v>607</v>
      </c>
      <c r="BB4" s="18" t="s">
        <v>608</v>
      </c>
      <c r="BC4" s="18" t="s">
        <v>609</v>
      </c>
      <c r="BD4" s="18" t="s">
        <v>610</v>
      </c>
      <c r="BE4" s="18" t="s">
        <v>611</v>
      </c>
      <c r="BF4" s="18" t="s">
        <v>612</v>
      </c>
      <c r="BG4" s="18" t="s">
        <v>613</v>
      </c>
      <c r="BH4" s="18" t="s">
        <v>614</v>
      </c>
      <c r="BI4" s="18" t="s">
        <v>615</v>
      </c>
      <c r="BJ4" s="18" t="s">
        <v>616</v>
      </c>
      <c r="BK4" s="18" t="s">
        <v>605</v>
      </c>
      <c r="BL4" s="18" t="s">
        <v>606</v>
      </c>
      <c r="BM4" s="18" t="s">
        <v>607</v>
      </c>
      <c r="BN4" s="18" t="s">
        <v>608</v>
      </c>
      <c r="BO4" s="18" t="s">
        <v>609</v>
      </c>
      <c r="BP4" s="18" t="s">
        <v>610</v>
      </c>
      <c r="BQ4" s="18" t="s">
        <v>611</v>
      </c>
      <c r="BR4" s="18" t="s">
        <v>612</v>
      </c>
      <c r="BS4" s="18" t="s">
        <v>613</v>
      </c>
      <c r="BT4" s="18" t="s">
        <v>614</v>
      </c>
      <c r="BU4" s="18" t="s">
        <v>615</v>
      </c>
      <c r="BV4" s="18" t="s">
        <v>616</v>
      </c>
    </row>
    <row r="5" spans="1:74" ht="11.1" customHeight="1" x14ac:dyDescent="0.2">
      <c r="B5" s="254" t="s">
        <v>1002</v>
      </c>
      <c r="C5" s="252"/>
      <c r="D5" s="252"/>
      <c r="E5" s="252"/>
      <c r="F5" s="252"/>
      <c r="G5" s="252"/>
      <c r="H5" s="252"/>
      <c r="I5" s="252"/>
      <c r="J5" s="252"/>
      <c r="K5" s="252"/>
      <c r="L5" s="252"/>
      <c r="M5" s="252"/>
      <c r="N5" s="252"/>
      <c r="O5" s="252"/>
      <c r="P5" s="252"/>
      <c r="Q5" s="252"/>
      <c r="R5" s="252"/>
      <c r="S5" s="252"/>
      <c r="T5" s="252"/>
      <c r="U5" s="252"/>
      <c r="V5" s="252"/>
      <c r="W5" s="252"/>
      <c r="X5" s="252"/>
      <c r="Y5" s="252"/>
      <c r="Z5" s="252"/>
      <c r="AA5" s="252"/>
      <c r="AB5" s="252"/>
      <c r="AC5" s="252"/>
      <c r="AD5" s="252"/>
      <c r="AE5" s="252"/>
      <c r="AF5" s="252"/>
      <c r="AG5" s="252"/>
      <c r="AH5" s="252"/>
      <c r="AI5" s="252"/>
      <c r="AJ5" s="252"/>
      <c r="AK5" s="252"/>
      <c r="AL5" s="252"/>
      <c r="AM5" s="252"/>
      <c r="AN5" s="252"/>
      <c r="AO5" s="252"/>
      <c r="AP5" s="252"/>
      <c r="AQ5" s="252"/>
      <c r="AR5" s="252"/>
      <c r="AS5" s="252"/>
      <c r="AT5" s="252"/>
      <c r="AU5" s="252"/>
      <c r="AV5" s="252"/>
      <c r="AW5" s="252"/>
      <c r="AX5" s="252"/>
      <c r="AY5" s="409"/>
      <c r="AZ5" s="409"/>
      <c r="BA5" s="409"/>
      <c r="BB5" s="409"/>
      <c r="BC5" s="409"/>
      <c r="BD5" s="252"/>
      <c r="BE5" s="252"/>
      <c r="BF5" s="252"/>
      <c r="BG5" s="252"/>
      <c r="BH5" s="252"/>
      <c r="BI5" s="252"/>
      <c r="BJ5" s="409"/>
      <c r="BK5" s="409"/>
      <c r="BL5" s="409"/>
      <c r="BM5" s="409"/>
      <c r="BN5" s="409"/>
      <c r="BO5" s="409"/>
      <c r="BP5" s="409"/>
      <c r="BQ5" s="409"/>
      <c r="BR5" s="409"/>
      <c r="BS5" s="409"/>
      <c r="BT5" s="409"/>
      <c r="BU5" s="409"/>
      <c r="BV5" s="409"/>
    </row>
    <row r="6" spans="1:74" ht="11.1" customHeight="1" x14ac:dyDescent="0.2">
      <c r="A6" s="162" t="s">
        <v>310</v>
      </c>
      <c r="B6" s="173" t="s">
        <v>259</v>
      </c>
      <c r="C6" s="252">
        <v>25.153073128999999</v>
      </c>
      <c r="D6" s="252">
        <v>25.373786143</v>
      </c>
      <c r="E6" s="252">
        <v>25.603841515999999</v>
      </c>
      <c r="F6" s="252">
        <v>25.890048</v>
      </c>
      <c r="G6" s="252">
        <v>25.504831547999999</v>
      </c>
      <c r="H6" s="252">
        <v>25.930682999999998</v>
      </c>
      <c r="I6" s="252">
        <v>26.137380387</v>
      </c>
      <c r="J6" s="252">
        <v>25.925717032000001</v>
      </c>
      <c r="K6" s="252">
        <v>26.214362999999999</v>
      </c>
      <c r="L6" s="252">
        <v>26.777726774000001</v>
      </c>
      <c r="M6" s="252">
        <v>26.996487333000001</v>
      </c>
      <c r="N6" s="252">
        <v>27.370440225999999</v>
      </c>
      <c r="O6" s="252">
        <v>26.940158387</v>
      </c>
      <c r="P6" s="252">
        <v>27.119178142999999</v>
      </c>
      <c r="Q6" s="252">
        <v>27.138986418999998</v>
      </c>
      <c r="R6" s="252">
        <v>27.082308999999999</v>
      </c>
      <c r="S6" s="252">
        <v>26.677442289999998</v>
      </c>
      <c r="T6" s="252">
        <v>26.725873666999998</v>
      </c>
      <c r="U6" s="252">
        <v>27.352128677</v>
      </c>
      <c r="V6" s="252">
        <v>27.375580418999998</v>
      </c>
      <c r="W6" s="252">
        <v>26.907220667000001</v>
      </c>
      <c r="X6" s="252">
        <v>27.222610289999999</v>
      </c>
      <c r="Y6" s="252">
        <v>27.546268667</v>
      </c>
      <c r="Z6" s="252">
        <v>27.569355032000001</v>
      </c>
      <c r="AA6" s="252">
        <v>27.470365709999999</v>
      </c>
      <c r="AB6" s="252">
        <v>27.138953379</v>
      </c>
      <c r="AC6" s="252">
        <v>27.204766128999999</v>
      </c>
      <c r="AD6" s="252">
        <v>26.620859667000001</v>
      </c>
      <c r="AE6" s="252">
        <v>26.059532097000002</v>
      </c>
      <c r="AF6" s="252">
        <v>25.958648</v>
      </c>
      <c r="AG6" s="252">
        <v>26.990318548000001</v>
      </c>
      <c r="AH6" s="252">
        <v>26.624040677</v>
      </c>
      <c r="AI6" s="252">
        <v>26.031745333</v>
      </c>
      <c r="AJ6" s="252">
        <v>26.876426902999999</v>
      </c>
      <c r="AK6" s="252">
        <v>27.616894333000001</v>
      </c>
      <c r="AL6" s="252">
        <v>26.953329387</v>
      </c>
      <c r="AM6" s="252">
        <v>27.134971418999999</v>
      </c>
      <c r="AN6" s="252">
        <v>27.606946285999999</v>
      </c>
      <c r="AO6" s="252">
        <v>27.631815710000001</v>
      </c>
      <c r="AP6" s="252">
        <v>27.045165999999998</v>
      </c>
      <c r="AQ6" s="252">
        <v>27.238820387000001</v>
      </c>
      <c r="AR6" s="252">
        <v>27.181229333000001</v>
      </c>
      <c r="AS6" s="252">
        <v>27.666533677</v>
      </c>
      <c r="AT6" s="252">
        <v>27.58635829</v>
      </c>
      <c r="AU6" s="252">
        <v>27.142143000000001</v>
      </c>
      <c r="AV6" s="252">
        <v>28.192645355</v>
      </c>
      <c r="AW6" s="252">
        <v>29.034658332999999</v>
      </c>
      <c r="AX6" s="252">
        <v>28.635898387000001</v>
      </c>
      <c r="AY6" s="252">
        <v>28.801509452000001</v>
      </c>
      <c r="AZ6" s="252">
        <v>29.164370714</v>
      </c>
      <c r="BA6" s="252">
        <v>29.443650774000002</v>
      </c>
      <c r="BB6" s="252">
        <v>29.272604000000001</v>
      </c>
      <c r="BC6" s="252">
        <v>29.118041839</v>
      </c>
      <c r="BD6" s="252">
        <v>29.426920667000001</v>
      </c>
      <c r="BE6" s="252">
        <v>30.012432161</v>
      </c>
      <c r="BF6" s="252">
        <v>30.497648968</v>
      </c>
      <c r="BG6" s="252">
        <v>30.134446123</v>
      </c>
      <c r="BH6" s="252">
        <v>30.612335257000002</v>
      </c>
      <c r="BI6" s="252">
        <v>30.893685126000001</v>
      </c>
      <c r="BJ6" s="409">
        <v>31.070889601000001</v>
      </c>
      <c r="BK6" s="409">
        <v>30.727804712000001</v>
      </c>
      <c r="BL6" s="409">
        <v>30.936837834999999</v>
      </c>
      <c r="BM6" s="409">
        <v>31.12849297</v>
      </c>
      <c r="BN6" s="409">
        <v>31.384330290000001</v>
      </c>
      <c r="BO6" s="409">
        <v>31.614142516000001</v>
      </c>
      <c r="BP6" s="409">
        <v>31.698747646000001</v>
      </c>
      <c r="BQ6" s="409">
        <v>31.753649113000002</v>
      </c>
      <c r="BR6" s="409">
        <v>31.750909579999998</v>
      </c>
      <c r="BS6" s="409">
        <v>31.543033081000001</v>
      </c>
      <c r="BT6" s="409">
        <v>31.931443788999999</v>
      </c>
      <c r="BU6" s="409">
        <v>32.150143835000002</v>
      </c>
      <c r="BV6" s="409">
        <v>32.098657361999997</v>
      </c>
    </row>
    <row r="7" spans="1:74" ht="11.1" customHeight="1" x14ac:dyDescent="0.2">
      <c r="A7" s="162" t="s">
        <v>306</v>
      </c>
      <c r="B7" s="173" t="s">
        <v>260</v>
      </c>
      <c r="C7" s="252">
        <v>13.059856129</v>
      </c>
      <c r="D7" s="252">
        <v>13.102897143</v>
      </c>
      <c r="E7" s="252">
        <v>13.323953516</v>
      </c>
      <c r="F7" s="252">
        <v>13.862981</v>
      </c>
      <c r="G7" s="252">
        <v>13.856102548000001</v>
      </c>
      <c r="H7" s="252">
        <v>14.259193</v>
      </c>
      <c r="I7" s="252">
        <v>14.315557387</v>
      </c>
      <c r="J7" s="252">
        <v>14.453742031999999</v>
      </c>
      <c r="K7" s="252">
        <v>14.519539999999999</v>
      </c>
      <c r="L7" s="252">
        <v>14.712561773999999</v>
      </c>
      <c r="M7" s="252">
        <v>14.895369333</v>
      </c>
      <c r="N7" s="252">
        <v>15.097017226</v>
      </c>
      <c r="O7" s="252">
        <v>14.775651387</v>
      </c>
      <c r="P7" s="252">
        <v>14.942316142999999</v>
      </c>
      <c r="Q7" s="252">
        <v>15.077128418999999</v>
      </c>
      <c r="R7" s="252">
        <v>15.351193</v>
      </c>
      <c r="S7" s="252">
        <v>15.211940289999999</v>
      </c>
      <c r="T7" s="252">
        <v>15.048440666999999</v>
      </c>
      <c r="U7" s="252">
        <v>15.228178677000001</v>
      </c>
      <c r="V7" s="252">
        <v>15.220453419</v>
      </c>
      <c r="W7" s="252">
        <v>15.238064667</v>
      </c>
      <c r="X7" s="252">
        <v>15.21824129</v>
      </c>
      <c r="Y7" s="252">
        <v>15.230202667</v>
      </c>
      <c r="Z7" s="252">
        <v>15.119084032</v>
      </c>
      <c r="AA7" s="252">
        <v>14.997329710000001</v>
      </c>
      <c r="AB7" s="252">
        <v>14.831548378999999</v>
      </c>
      <c r="AC7" s="252">
        <v>15.031519128999999</v>
      </c>
      <c r="AD7" s="252">
        <v>14.857672666999999</v>
      </c>
      <c r="AE7" s="252">
        <v>15.027552096999999</v>
      </c>
      <c r="AF7" s="252">
        <v>14.827207</v>
      </c>
      <c r="AG7" s="252">
        <v>14.832969547999999</v>
      </c>
      <c r="AH7" s="252">
        <v>14.635611677</v>
      </c>
      <c r="AI7" s="252">
        <v>14.441927333000001</v>
      </c>
      <c r="AJ7" s="252">
        <v>14.760360903</v>
      </c>
      <c r="AK7" s="252">
        <v>14.985661332999999</v>
      </c>
      <c r="AL7" s="252">
        <v>14.713972387</v>
      </c>
      <c r="AM7" s="252">
        <v>14.741446419000001</v>
      </c>
      <c r="AN7" s="252">
        <v>15.155421285999999</v>
      </c>
      <c r="AO7" s="252">
        <v>15.33729071</v>
      </c>
      <c r="AP7" s="252">
        <v>15.255641000000001</v>
      </c>
      <c r="AQ7" s="252">
        <v>15.464295387</v>
      </c>
      <c r="AR7" s="252">
        <v>15.464704333</v>
      </c>
      <c r="AS7" s="252">
        <v>15.554008677000001</v>
      </c>
      <c r="AT7" s="252">
        <v>15.568833290000001</v>
      </c>
      <c r="AU7" s="252">
        <v>15.609617999999999</v>
      </c>
      <c r="AV7" s="252">
        <v>16.227120355</v>
      </c>
      <c r="AW7" s="252">
        <v>16.851133333</v>
      </c>
      <c r="AX7" s="252">
        <v>16.586373386999998</v>
      </c>
      <c r="AY7" s="252">
        <v>16.365984451999999</v>
      </c>
      <c r="AZ7" s="252">
        <v>16.773845714</v>
      </c>
      <c r="BA7" s="252">
        <v>17.156125773999999</v>
      </c>
      <c r="BB7" s="252">
        <v>17.246079000000002</v>
      </c>
      <c r="BC7" s="252">
        <v>17.324516839000001</v>
      </c>
      <c r="BD7" s="252">
        <v>17.598395666999998</v>
      </c>
      <c r="BE7" s="252">
        <v>17.978907160999999</v>
      </c>
      <c r="BF7" s="252">
        <v>18.598123967999999</v>
      </c>
      <c r="BG7" s="252">
        <v>18.667150667000001</v>
      </c>
      <c r="BH7" s="252">
        <v>18.484175708999999</v>
      </c>
      <c r="BI7" s="252">
        <v>18.758746788</v>
      </c>
      <c r="BJ7" s="409">
        <v>18.957768300000001</v>
      </c>
      <c r="BK7" s="409">
        <v>18.927557499999999</v>
      </c>
      <c r="BL7" s="409">
        <v>19.042799800000001</v>
      </c>
      <c r="BM7" s="409">
        <v>19.303131</v>
      </c>
      <c r="BN7" s="409">
        <v>19.431360099999999</v>
      </c>
      <c r="BO7" s="409">
        <v>19.659929900000002</v>
      </c>
      <c r="BP7" s="409">
        <v>19.719522999999999</v>
      </c>
      <c r="BQ7" s="409">
        <v>19.699527799999998</v>
      </c>
      <c r="BR7" s="409">
        <v>19.850815000000001</v>
      </c>
      <c r="BS7" s="409">
        <v>19.682758499999998</v>
      </c>
      <c r="BT7" s="409">
        <v>19.788454999999999</v>
      </c>
      <c r="BU7" s="409">
        <v>19.994071600000002</v>
      </c>
      <c r="BV7" s="409">
        <v>20.001322600000002</v>
      </c>
    </row>
    <row r="8" spans="1:74" ht="11.1" customHeight="1" x14ac:dyDescent="0.2">
      <c r="A8" s="162" t="s">
        <v>307</v>
      </c>
      <c r="B8" s="173" t="s">
        <v>281</v>
      </c>
      <c r="C8" s="252">
        <v>4.3787640000000003</v>
      </c>
      <c r="D8" s="252">
        <v>4.409764</v>
      </c>
      <c r="E8" s="252">
        <v>4.4677639999999998</v>
      </c>
      <c r="F8" s="252">
        <v>4.3407640000000001</v>
      </c>
      <c r="G8" s="252">
        <v>4.1817640000000003</v>
      </c>
      <c r="H8" s="252">
        <v>4.3037640000000001</v>
      </c>
      <c r="I8" s="252">
        <v>4.3557639999999997</v>
      </c>
      <c r="J8" s="252">
        <v>4.2947639999999998</v>
      </c>
      <c r="K8" s="252">
        <v>4.3327640000000001</v>
      </c>
      <c r="L8" s="252">
        <v>4.5147640000000004</v>
      </c>
      <c r="M8" s="252">
        <v>4.5217640000000001</v>
      </c>
      <c r="N8" s="252">
        <v>4.627764</v>
      </c>
      <c r="O8" s="252">
        <v>4.7024869999999996</v>
      </c>
      <c r="P8" s="252">
        <v>4.743487</v>
      </c>
      <c r="Q8" s="252">
        <v>4.6324870000000002</v>
      </c>
      <c r="R8" s="252">
        <v>4.3004870000000004</v>
      </c>
      <c r="S8" s="252">
        <v>3.9994869999999998</v>
      </c>
      <c r="T8" s="252">
        <v>4.2044870000000003</v>
      </c>
      <c r="U8" s="252">
        <v>4.618487</v>
      </c>
      <c r="V8" s="252">
        <v>4.759487</v>
      </c>
      <c r="W8" s="252">
        <v>4.2994870000000001</v>
      </c>
      <c r="X8" s="252">
        <v>4.4194870000000002</v>
      </c>
      <c r="Y8" s="252">
        <v>4.6864869999999996</v>
      </c>
      <c r="Z8" s="252">
        <v>4.7734870000000003</v>
      </c>
      <c r="AA8" s="252">
        <v>4.8144869999999997</v>
      </c>
      <c r="AB8" s="252">
        <v>4.7344869999999997</v>
      </c>
      <c r="AC8" s="252">
        <v>4.6544869999999996</v>
      </c>
      <c r="AD8" s="252">
        <v>4.3164870000000004</v>
      </c>
      <c r="AE8" s="252">
        <v>3.6784870000000001</v>
      </c>
      <c r="AF8" s="252">
        <v>3.9794870000000002</v>
      </c>
      <c r="AG8" s="252">
        <v>4.6044869999999998</v>
      </c>
      <c r="AH8" s="252">
        <v>4.7424869999999997</v>
      </c>
      <c r="AI8" s="252">
        <v>4.7464870000000001</v>
      </c>
      <c r="AJ8" s="252">
        <v>4.8104870000000002</v>
      </c>
      <c r="AK8" s="252">
        <v>5.1324870000000002</v>
      </c>
      <c r="AL8" s="252">
        <v>4.9154869999999997</v>
      </c>
      <c r="AM8" s="252">
        <v>5.1144869999999996</v>
      </c>
      <c r="AN8" s="252">
        <v>5.134487</v>
      </c>
      <c r="AO8" s="252">
        <v>4.9044869999999996</v>
      </c>
      <c r="AP8" s="252">
        <v>4.4944870000000003</v>
      </c>
      <c r="AQ8" s="252">
        <v>4.6274870000000004</v>
      </c>
      <c r="AR8" s="252">
        <v>4.6804870000000003</v>
      </c>
      <c r="AS8" s="252">
        <v>4.9574870000000004</v>
      </c>
      <c r="AT8" s="252">
        <v>5.1114870000000003</v>
      </c>
      <c r="AU8" s="252">
        <v>4.9274870000000002</v>
      </c>
      <c r="AV8" s="252">
        <v>4.9394869999999997</v>
      </c>
      <c r="AW8" s="252">
        <v>5.267487</v>
      </c>
      <c r="AX8" s="252">
        <v>5.344487</v>
      </c>
      <c r="AY8" s="252">
        <v>5.1984870000000001</v>
      </c>
      <c r="AZ8" s="252">
        <v>5.3614870000000003</v>
      </c>
      <c r="BA8" s="252">
        <v>5.3964869999999996</v>
      </c>
      <c r="BB8" s="252">
        <v>5.0234870000000003</v>
      </c>
      <c r="BC8" s="252">
        <v>5.1734869999999997</v>
      </c>
      <c r="BD8" s="252">
        <v>5.0954870000000003</v>
      </c>
      <c r="BE8" s="252">
        <v>5.1474869999999999</v>
      </c>
      <c r="BF8" s="252">
        <v>5.2144870000000001</v>
      </c>
      <c r="BG8" s="252">
        <v>5.1053637331999999</v>
      </c>
      <c r="BH8" s="252">
        <v>5.2367522138</v>
      </c>
      <c r="BI8" s="252">
        <v>5.2614972086999998</v>
      </c>
      <c r="BJ8" s="409">
        <v>5.2997878187999996</v>
      </c>
      <c r="BK8" s="409">
        <v>4.9231265286000001</v>
      </c>
      <c r="BL8" s="409">
        <v>4.9636257233999999</v>
      </c>
      <c r="BM8" s="409">
        <v>4.9109730998999996</v>
      </c>
      <c r="BN8" s="409">
        <v>5.0445711624999996</v>
      </c>
      <c r="BO8" s="409">
        <v>5.1567222022000001</v>
      </c>
      <c r="BP8" s="409">
        <v>5.1698159969999997</v>
      </c>
      <c r="BQ8" s="409">
        <v>5.1397702537000001</v>
      </c>
      <c r="BR8" s="409">
        <v>5.1788463106</v>
      </c>
      <c r="BS8" s="409">
        <v>5.2133268599000004</v>
      </c>
      <c r="BT8" s="409">
        <v>5.2023506539</v>
      </c>
      <c r="BU8" s="409">
        <v>5.2142702880999998</v>
      </c>
      <c r="BV8" s="409">
        <v>5.1428664187999997</v>
      </c>
    </row>
    <row r="9" spans="1:74" ht="11.1" customHeight="1" x14ac:dyDescent="0.2">
      <c r="A9" s="162" t="s">
        <v>308</v>
      </c>
      <c r="B9" s="173" t="s">
        <v>290</v>
      </c>
      <c r="C9" s="252">
        <v>2.889535</v>
      </c>
      <c r="D9" s="252">
        <v>2.8985349999999999</v>
      </c>
      <c r="E9" s="252">
        <v>2.8795350000000002</v>
      </c>
      <c r="F9" s="252">
        <v>2.8725350000000001</v>
      </c>
      <c r="G9" s="252">
        <v>2.8885350000000001</v>
      </c>
      <c r="H9" s="252">
        <v>2.828535</v>
      </c>
      <c r="I9" s="252">
        <v>2.7745350000000002</v>
      </c>
      <c r="J9" s="252">
        <v>2.808535</v>
      </c>
      <c r="K9" s="252">
        <v>2.7825350000000002</v>
      </c>
      <c r="L9" s="252">
        <v>2.7515350000000001</v>
      </c>
      <c r="M9" s="252">
        <v>2.7435350000000001</v>
      </c>
      <c r="N9" s="252">
        <v>2.7375349999999998</v>
      </c>
      <c r="O9" s="252">
        <v>2.635643</v>
      </c>
      <c r="P9" s="252">
        <v>2.711643</v>
      </c>
      <c r="Q9" s="252">
        <v>2.6926429999999999</v>
      </c>
      <c r="R9" s="252">
        <v>2.5456430000000001</v>
      </c>
      <c r="S9" s="252">
        <v>2.5836429999999999</v>
      </c>
      <c r="T9" s="252">
        <v>2.6056430000000002</v>
      </c>
      <c r="U9" s="252">
        <v>2.6346430000000001</v>
      </c>
      <c r="V9" s="252">
        <v>2.6176430000000002</v>
      </c>
      <c r="W9" s="252">
        <v>2.6216430000000002</v>
      </c>
      <c r="X9" s="252">
        <v>2.6286429999999998</v>
      </c>
      <c r="Y9" s="252">
        <v>2.6116429999999999</v>
      </c>
      <c r="Z9" s="252">
        <v>2.6116429999999999</v>
      </c>
      <c r="AA9" s="252">
        <v>2.6093709999999999</v>
      </c>
      <c r="AB9" s="252">
        <v>2.5463710000000002</v>
      </c>
      <c r="AC9" s="252">
        <v>2.5383710000000002</v>
      </c>
      <c r="AD9" s="252">
        <v>2.5093709999999998</v>
      </c>
      <c r="AE9" s="252">
        <v>2.507371</v>
      </c>
      <c r="AF9" s="252">
        <v>2.531371</v>
      </c>
      <c r="AG9" s="252">
        <v>2.507371</v>
      </c>
      <c r="AH9" s="252">
        <v>2.495371</v>
      </c>
      <c r="AI9" s="252">
        <v>2.4463710000000001</v>
      </c>
      <c r="AJ9" s="252">
        <v>2.4233709999999999</v>
      </c>
      <c r="AK9" s="252">
        <v>2.4003709999999998</v>
      </c>
      <c r="AL9" s="252">
        <v>2.3603710000000002</v>
      </c>
      <c r="AM9" s="252">
        <v>2.3513709999999999</v>
      </c>
      <c r="AN9" s="252">
        <v>2.358371</v>
      </c>
      <c r="AO9" s="252">
        <v>2.354371</v>
      </c>
      <c r="AP9" s="252">
        <v>2.3393709999999999</v>
      </c>
      <c r="AQ9" s="252">
        <v>2.3443710000000002</v>
      </c>
      <c r="AR9" s="252">
        <v>2.3333710000000001</v>
      </c>
      <c r="AS9" s="252">
        <v>2.3053710000000001</v>
      </c>
      <c r="AT9" s="252">
        <v>2.2303709999999999</v>
      </c>
      <c r="AU9" s="252">
        <v>2.0263710000000001</v>
      </c>
      <c r="AV9" s="252">
        <v>2.197371</v>
      </c>
      <c r="AW9" s="252">
        <v>2.1433710000000001</v>
      </c>
      <c r="AX9" s="252">
        <v>2.144371</v>
      </c>
      <c r="AY9" s="252">
        <v>2.213371</v>
      </c>
      <c r="AZ9" s="252">
        <v>2.1753710000000002</v>
      </c>
      <c r="BA9" s="252">
        <v>2.140371</v>
      </c>
      <c r="BB9" s="252">
        <v>2.1663709999999998</v>
      </c>
      <c r="BC9" s="252">
        <v>2.144371</v>
      </c>
      <c r="BD9" s="252">
        <v>2.1213709999999999</v>
      </c>
      <c r="BE9" s="252">
        <v>2.1153710000000001</v>
      </c>
      <c r="BF9" s="252">
        <v>2.0893709999999999</v>
      </c>
      <c r="BG9" s="252">
        <v>2.0909393190999999</v>
      </c>
      <c r="BH9" s="252">
        <v>2.1316897723000001</v>
      </c>
      <c r="BI9" s="252">
        <v>2.1243607373</v>
      </c>
      <c r="BJ9" s="409">
        <v>2.1170929684000002</v>
      </c>
      <c r="BK9" s="409">
        <v>2.1119112225999999</v>
      </c>
      <c r="BL9" s="409">
        <v>2.1053175812</v>
      </c>
      <c r="BM9" s="409">
        <v>2.0975530276000001</v>
      </c>
      <c r="BN9" s="409">
        <v>2.0899715478999998</v>
      </c>
      <c r="BO9" s="409">
        <v>2.0825900894</v>
      </c>
      <c r="BP9" s="409">
        <v>2.0757027725000001</v>
      </c>
      <c r="BQ9" s="409">
        <v>2.0684858072000001</v>
      </c>
      <c r="BR9" s="409">
        <v>2.061136528</v>
      </c>
      <c r="BS9" s="409">
        <v>2.0540563021999998</v>
      </c>
      <c r="BT9" s="409">
        <v>2.0466113096999998</v>
      </c>
      <c r="BU9" s="409">
        <v>2.0397309859999999</v>
      </c>
      <c r="BV9" s="409">
        <v>2.0331414704999999</v>
      </c>
    </row>
    <row r="10" spans="1:74" ht="11.1" customHeight="1" x14ac:dyDescent="0.2">
      <c r="A10" s="162" t="s">
        <v>309</v>
      </c>
      <c r="B10" s="173" t="s">
        <v>284</v>
      </c>
      <c r="C10" s="252">
        <v>4.8249180000000003</v>
      </c>
      <c r="D10" s="252">
        <v>4.9625899999999996</v>
      </c>
      <c r="E10" s="252">
        <v>4.9325890000000001</v>
      </c>
      <c r="F10" s="252">
        <v>4.8137679999999996</v>
      </c>
      <c r="G10" s="252">
        <v>4.57843</v>
      </c>
      <c r="H10" s="252">
        <v>4.5391909999999998</v>
      </c>
      <c r="I10" s="252">
        <v>4.6915240000000002</v>
      </c>
      <c r="J10" s="252">
        <v>4.3686759999999998</v>
      </c>
      <c r="K10" s="252">
        <v>4.5795240000000002</v>
      </c>
      <c r="L10" s="252">
        <v>4.7988660000000003</v>
      </c>
      <c r="M10" s="252">
        <v>4.8358189999999999</v>
      </c>
      <c r="N10" s="252">
        <v>4.9081239999999999</v>
      </c>
      <c r="O10" s="252">
        <v>4.8263769999999999</v>
      </c>
      <c r="P10" s="252">
        <v>4.7217320000000003</v>
      </c>
      <c r="Q10" s="252">
        <v>4.7367280000000003</v>
      </c>
      <c r="R10" s="252">
        <v>4.8849859999999996</v>
      </c>
      <c r="S10" s="252">
        <v>4.8823720000000002</v>
      </c>
      <c r="T10" s="252">
        <v>4.8673029999999997</v>
      </c>
      <c r="U10" s="252">
        <v>4.8708200000000001</v>
      </c>
      <c r="V10" s="252">
        <v>4.777997</v>
      </c>
      <c r="W10" s="252">
        <v>4.7480260000000003</v>
      </c>
      <c r="X10" s="252">
        <v>4.9562390000000001</v>
      </c>
      <c r="Y10" s="252">
        <v>5.0179359999999997</v>
      </c>
      <c r="Z10" s="252">
        <v>5.0651409999999997</v>
      </c>
      <c r="AA10" s="252">
        <v>5.0491780000000004</v>
      </c>
      <c r="AB10" s="252">
        <v>5.0265469999999999</v>
      </c>
      <c r="AC10" s="252">
        <v>4.9803889999999997</v>
      </c>
      <c r="AD10" s="252">
        <v>4.9373290000000001</v>
      </c>
      <c r="AE10" s="252">
        <v>4.8461220000000003</v>
      </c>
      <c r="AF10" s="252">
        <v>4.6205829999999999</v>
      </c>
      <c r="AG10" s="252">
        <v>5.0454910000000002</v>
      </c>
      <c r="AH10" s="252">
        <v>4.7505709999999999</v>
      </c>
      <c r="AI10" s="252">
        <v>4.39696</v>
      </c>
      <c r="AJ10" s="252">
        <v>4.8822080000000003</v>
      </c>
      <c r="AK10" s="252">
        <v>5.0983749999999999</v>
      </c>
      <c r="AL10" s="252">
        <v>4.9634989999999997</v>
      </c>
      <c r="AM10" s="252">
        <v>4.9276669999999996</v>
      </c>
      <c r="AN10" s="252">
        <v>4.9586670000000002</v>
      </c>
      <c r="AO10" s="252">
        <v>5.0356670000000001</v>
      </c>
      <c r="AP10" s="252">
        <v>4.955667</v>
      </c>
      <c r="AQ10" s="252">
        <v>4.8026669999999996</v>
      </c>
      <c r="AR10" s="252">
        <v>4.7026669999999999</v>
      </c>
      <c r="AS10" s="252">
        <v>4.8496670000000002</v>
      </c>
      <c r="AT10" s="252">
        <v>4.6756669999999998</v>
      </c>
      <c r="AU10" s="252">
        <v>4.5786670000000003</v>
      </c>
      <c r="AV10" s="252">
        <v>4.8286670000000003</v>
      </c>
      <c r="AW10" s="252">
        <v>4.7726670000000002</v>
      </c>
      <c r="AX10" s="252">
        <v>4.5606669999999996</v>
      </c>
      <c r="AY10" s="252">
        <v>5.0236669999999997</v>
      </c>
      <c r="AZ10" s="252">
        <v>4.8536669999999997</v>
      </c>
      <c r="BA10" s="252">
        <v>4.750667</v>
      </c>
      <c r="BB10" s="252">
        <v>4.8366670000000003</v>
      </c>
      <c r="BC10" s="252">
        <v>4.4756669999999996</v>
      </c>
      <c r="BD10" s="252">
        <v>4.6116669999999997</v>
      </c>
      <c r="BE10" s="252">
        <v>4.7706670000000004</v>
      </c>
      <c r="BF10" s="252">
        <v>4.5956669999999997</v>
      </c>
      <c r="BG10" s="252">
        <v>4.2709924042000003</v>
      </c>
      <c r="BH10" s="252">
        <v>4.7597175611999996</v>
      </c>
      <c r="BI10" s="252">
        <v>4.7490803917999997</v>
      </c>
      <c r="BJ10" s="409">
        <v>4.6962405141000003</v>
      </c>
      <c r="BK10" s="409">
        <v>4.7652094608000004</v>
      </c>
      <c r="BL10" s="409">
        <v>4.8250947303</v>
      </c>
      <c r="BM10" s="409">
        <v>4.8168358422999997</v>
      </c>
      <c r="BN10" s="409">
        <v>4.8184274800000004</v>
      </c>
      <c r="BO10" s="409">
        <v>4.7149003246000003</v>
      </c>
      <c r="BP10" s="409">
        <v>4.7337058762000002</v>
      </c>
      <c r="BQ10" s="409">
        <v>4.8458652517000003</v>
      </c>
      <c r="BR10" s="409">
        <v>4.6601117408999997</v>
      </c>
      <c r="BS10" s="409">
        <v>4.5928914190999999</v>
      </c>
      <c r="BT10" s="409">
        <v>4.8940268253000001</v>
      </c>
      <c r="BU10" s="409">
        <v>4.9020709605999997</v>
      </c>
      <c r="BV10" s="409">
        <v>4.9213268729999999</v>
      </c>
    </row>
    <row r="11" spans="1:74" ht="11.1" customHeight="1" x14ac:dyDescent="0.2">
      <c r="A11" s="162" t="s">
        <v>316</v>
      </c>
      <c r="B11" s="173" t="s">
        <v>285</v>
      </c>
      <c r="C11" s="252">
        <v>67.285103000000007</v>
      </c>
      <c r="D11" s="252">
        <v>67.593046000000001</v>
      </c>
      <c r="E11" s="252">
        <v>66.835148000000004</v>
      </c>
      <c r="F11" s="252">
        <v>66.859092000000004</v>
      </c>
      <c r="G11" s="252">
        <v>67.583158999999995</v>
      </c>
      <c r="H11" s="252">
        <v>68.000597999999997</v>
      </c>
      <c r="I11" s="252">
        <v>67.935641000000004</v>
      </c>
      <c r="J11" s="252">
        <v>68.608051000000003</v>
      </c>
      <c r="K11" s="252">
        <v>68.835946000000007</v>
      </c>
      <c r="L11" s="252">
        <v>69.462631000000002</v>
      </c>
      <c r="M11" s="252">
        <v>68.757340999999997</v>
      </c>
      <c r="N11" s="252">
        <v>69.030220999999997</v>
      </c>
      <c r="O11" s="252">
        <v>68.426022935999995</v>
      </c>
      <c r="P11" s="252">
        <v>68.136789597000003</v>
      </c>
      <c r="Q11" s="252">
        <v>69.166528865999993</v>
      </c>
      <c r="R11" s="252">
        <v>69.303329374</v>
      </c>
      <c r="S11" s="252">
        <v>69.952033297</v>
      </c>
      <c r="T11" s="252">
        <v>70.443924925000005</v>
      </c>
      <c r="U11" s="252">
        <v>70.495507540000006</v>
      </c>
      <c r="V11" s="252">
        <v>70.291283113000006</v>
      </c>
      <c r="W11" s="252">
        <v>70.516825820999998</v>
      </c>
      <c r="X11" s="252">
        <v>70.413177649999994</v>
      </c>
      <c r="Y11" s="252">
        <v>70.378145244999999</v>
      </c>
      <c r="Z11" s="252">
        <v>70.315368552999999</v>
      </c>
      <c r="AA11" s="252">
        <v>70.274416928999997</v>
      </c>
      <c r="AB11" s="252">
        <v>69.729056223000001</v>
      </c>
      <c r="AC11" s="252">
        <v>69.834802791000001</v>
      </c>
      <c r="AD11" s="252">
        <v>70.111024829000002</v>
      </c>
      <c r="AE11" s="252">
        <v>70.194225473000003</v>
      </c>
      <c r="AF11" s="252">
        <v>70.795136366999998</v>
      </c>
      <c r="AG11" s="252">
        <v>70.811603281999993</v>
      </c>
      <c r="AH11" s="252">
        <v>70.166440757999993</v>
      </c>
      <c r="AI11" s="252">
        <v>70.885314846</v>
      </c>
      <c r="AJ11" s="252">
        <v>71.243077752000005</v>
      </c>
      <c r="AK11" s="252">
        <v>71.707370093999998</v>
      </c>
      <c r="AL11" s="252">
        <v>71.267565337999997</v>
      </c>
      <c r="AM11" s="252">
        <v>70.109317372999996</v>
      </c>
      <c r="AN11" s="252">
        <v>69.919398861999994</v>
      </c>
      <c r="AO11" s="252">
        <v>69.178485359000007</v>
      </c>
      <c r="AP11" s="252">
        <v>69.553436343000001</v>
      </c>
      <c r="AQ11" s="252">
        <v>70.279609777999994</v>
      </c>
      <c r="AR11" s="252">
        <v>71.056604927999999</v>
      </c>
      <c r="AS11" s="252">
        <v>71.298055102999996</v>
      </c>
      <c r="AT11" s="252">
        <v>70.624896223999997</v>
      </c>
      <c r="AU11" s="252">
        <v>71.166737488999999</v>
      </c>
      <c r="AV11" s="252">
        <v>70.707800020999997</v>
      </c>
      <c r="AW11" s="252">
        <v>70.447603596999997</v>
      </c>
      <c r="AX11" s="252">
        <v>70.127091848000006</v>
      </c>
      <c r="AY11" s="252">
        <v>70.157165677999998</v>
      </c>
      <c r="AZ11" s="252">
        <v>70.010222042999999</v>
      </c>
      <c r="BA11" s="252">
        <v>69.759589105000003</v>
      </c>
      <c r="BB11" s="252">
        <v>70.040264668999995</v>
      </c>
      <c r="BC11" s="252">
        <v>70.187783499999995</v>
      </c>
      <c r="BD11" s="252">
        <v>70.617101101000003</v>
      </c>
      <c r="BE11" s="252">
        <v>70.768935268000007</v>
      </c>
      <c r="BF11" s="252">
        <v>70.578463868</v>
      </c>
      <c r="BG11" s="252">
        <v>70.979914156000007</v>
      </c>
      <c r="BH11" s="252">
        <v>71.408819682000001</v>
      </c>
      <c r="BI11" s="252">
        <v>71.493343572000001</v>
      </c>
      <c r="BJ11" s="409">
        <v>70.487798100000006</v>
      </c>
      <c r="BK11" s="409">
        <v>70.244900748999996</v>
      </c>
      <c r="BL11" s="409">
        <v>69.965444774000005</v>
      </c>
      <c r="BM11" s="409">
        <v>70.012796187000006</v>
      </c>
      <c r="BN11" s="409">
        <v>70.370081303000006</v>
      </c>
      <c r="BO11" s="409">
        <v>70.296917815</v>
      </c>
      <c r="BP11" s="409">
        <v>70.442273709000006</v>
      </c>
      <c r="BQ11" s="409">
        <v>70.529267157000007</v>
      </c>
      <c r="BR11" s="409">
        <v>70.242065425000007</v>
      </c>
      <c r="BS11" s="409">
        <v>70.667497381000004</v>
      </c>
      <c r="BT11" s="409">
        <v>70.397380740000003</v>
      </c>
      <c r="BU11" s="409">
        <v>70.169570981999996</v>
      </c>
      <c r="BV11" s="409">
        <v>69.931115347000002</v>
      </c>
    </row>
    <row r="12" spans="1:74" ht="11.1" customHeight="1" x14ac:dyDescent="0.2">
      <c r="A12" s="162" t="s">
        <v>311</v>
      </c>
      <c r="B12" s="173" t="s">
        <v>1095</v>
      </c>
      <c r="C12" s="252">
        <v>37.058700000000002</v>
      </c>
      <c r="D12" s="252">
        <v>37.196702999999999</v>
      </c>
      <c r="E12" s="252">
        <v>36.704821000000003</v>
      </c>
      <c r="F12" s="252">
        <v>36.508386000000002</v>
      </c>
      <c r="G12" s="252">
        <v>36.798858000000003</v>
      </c>
      <c r="H12" s="252">
        <v>36.796802</v>
      </c>
      <c r="I12" s="252">
        <v>37.063265000000001</v>
      </c>
      <c r="J12" s="252">
        <v>37.380225000000003</v>
      </c>
      <c r="K12" s="252">
        <v>37.681685000000002</v>
      </c>
      <c r="L12" s="252">
        <v>38.009666000000003</v>
      </c>
      <c r="M12" s="252">
        <v>37.432760000000002</v>
      </c>
      <c r="N12" s="252">
        <v>37.685529000000002</v>
      </c>
      <c r="O12" s="252">
        <v>37.259597935999999</v>
      </c>
      <c r="P12" s="252">
        <v>37.133651596999997</v>
      </c>
      <c r="Q12" s="252">
        <v>37.936064866000002</v>
      </c>
      <c r="R12" s="252">
        <v>38.164518373999996</v>
      </c>
      <c r="S12" s="252">
        <v>38.472742297000003</v>
      </c>
      <c r="T12" s="252">
        <v>38.738557925000002</v>
      </c>
      <c r="U12" s="252">
        <v>39.001701539999999</v>
      </c>
      <c r="V12" s="252">
        <v>38.600262112999999</v>
      </c>
      <c r="W12" s="252">
        <v>38.979588821</v>
      </c>
      <c r="X12" s="252">
        <v>38.734507649999998</v>
      </c>
      <c r="Y12" s="252">
        <v>38.839789244999999</v>
      </c>
      <c r="Z12" s="252">
        <v>38.819186553000002</v>
      </c>
      <c r="AA12" s="252">
        <v>39.186809928999999</v>
      </c>
      <c r="AB12" s="252">
        <v>38.737824222999997</v>
      </c>
      <c r="AC12" s="252">
        <v>39.009632791000001</v>
      </c>
      <c r="AD12" s="252">
        <v>39.100193828999998</v>
      </c>
      <c r="AE12" s="252">
        <v>38.974247472999998</v>
      </c>
      <c r="AF12" s="252">
        <v>39.400920366999998</v>
      </c>
      <c r="AG12" s="252">
        <v>39.599430282</v>
      </c>
      <c r="AH12" s="252">
        <v>39.474797758000001</v>
      </c>
      <c r="AI12" s="252">
        <v>39.429142845999998</v>
      </c>
      <c r="AJ12" s="252">
        <v>39.768419752</v>
      </c>
      <c r="AK12" s="252">
        <v>40.258553094</v>
      </c>
      <c r="AL12" s="252">
        <v>40.000038338000003</v>
      </c>
      <c r="AM12" s="252">
        <v>39.196666372999999</v>
      </c>
      <c r="AN12" s="252">
        <v>38.976747862000003</v>
      </c>
      <c r="AO12" s="252">
        <v>38.484834358999997</v>
      </c>
      <c r="AP12" s="252">
        <v>38.715785343</v>
      </c>
      <c r="AQ12" s="252">
        <v>39.198958777999998</v>
      </c>
      <c r="AR12" s="252">
        <v>39.594953928000002</v>
      </c>
      <c r="AS12" s="252">
        <v>39.845404103</v>
      </c>
      <c r="AT12" s="252">
        <v>39.639245224</v>
      </c>
      <c r="AU12" s="252">
        <v>39.798086488999999</v>
      </c>
      <c r="AV12" s="252">
        <v>39.528149020999997</v>
      </c>
      <c r="AW12" s="252">
        <v>39.366952597000001</v>
      </c>
      <c r="AX12" s="252">
        <v>39.301440847999999</v>
      </c>
      <c r="AY12" s="252">
        <v>39.522514678</v>
      </c>
      <c r="AZ12" s="252">
        <v>39.390571043000001</v>
      </c>
      <c r="BA12" s="252">
        <v>39.110938105000002</v>
      </c>
      <c r="BB12" s="252">
        <v>38.990613668999998</v>
      </c>
      <c r="BC12" s="252">
        <v>38.845132499999998</v>
      </c>
      <c r="BD12" s="252">
        <v>38.901450101000002</v>
      </c>
      <c r="BE12" s="252">
        <v>38.949284268</v>
      </c>
      <c r="BF12" s="252">
        <v>39.208812868000003</v>
      </c>
      <c r="BG12" s="252">
        <v>39.420418759</v>
      </c>
      <c r="BH12" s="252">
        <v>39.610357233000002</v>
      </c>
      <c r="BI12" s="252">
        <v>39.712237270999999</v>
      </c>
      <c r="BJ12" s="409">
        <v>38.922252554000003</v>
      </c>
      <c r="BK12" s="409">
        <v>38.764467805000002</v>
      </c>
      <c r="BL12" s="409">
        <v>38.596763297000003</v>
      </c>
      <c r="BM12" s="409">
        <v>38.545952120999999</v>
      </c>
      <c r="BN12" s="409">
        <v>38.420054939000003</v>
      </c>
      <c r="BO12" s="409">
        <v>38.259262849000002</v>
      </c>
      <c r="BP12" s="409">
        <v>38.217180743</v>
      </c>
      <c r="BQ12" s="409">
        <v>38.215250138999998</v>
      </c>
      <c r="BR12" s="409">
        <v>38.189287274000002</v>
      </c>
      <c r="BS12" s="409">
        <v>38.174718927000001</v>
      </c>
      <c r="BT12" s="409">
        <v>38.161080167999998</v>
      </c>
      <c r="BU12" s="409">
        <v>38.149316544000001</v>
      </c>
      <c r="BV12" s="409">
        <v>38.138834813999999</v>
      </c>
    </row>
    <row r="13" spans="1:74" ht="11.1" customHeight="1" x14ac:dyDescent="0.2">
      <c r="A13" s="162" t="s">
        <v>312</v>
      </c>
      <c r="B13" s="173" t="s">
        <v>291</v>
      </c>
      <c r="C13" s="252">
        <v>30.572914000000001</v>
      </c>
      <c r="D13" s="252">
        <v>30.709990999999999</v>
      </c>
      <c r="E13" s="252">
        <v>30.219428000000001</v>
      </c>
      <c r="F13" s="252">
        <v>30.048846999999999</v>
      </c>
      <c r="G13" s="252">
        <v>30.345393000000001</v>
      </c>
      <c r="H13" s="252">
        <v>30.374889</v>
      </c>
      <c r="I13" s="252">
        <v>30.629134000000001</v>
      </c>
      <c r="J13" s="252">
        <v>30.926977000000001</v>
      </c>
      <c r="K13" s="252">
        <v>31.134544999999999</v>
      </c>
      <c r="L13" s="252">
        <v>31.425685999999999</v>
      </c>
      <c r="M13" s="252">
        <v>30.869814000000002</v>
      </c>
      <c r="N13" s="252">
        <v>31.139734000000001</v>
      </c>
      <c r="O13" s="252">
        <v>30.744392999999999</v>
      </c>
      <c r="P13" s="252">
        <v>30.638182</v>
      </c>
      <c r="Q13" s="252">
        <v>31.470761</v>
      </c>
      <c r="R13" s="252">
        <v>31.619561999999998</v>
      </c>
      <c r="S13" s="252">
        <v>31.864722</v>
      </c>
      <c r="T13" s="252">
        <v>32.313791000000002</v>
      </c>
      <c r="U13" s="252">
        <v>32.518521</v>
      </c>
      <c r="V13" s="252">
        <v>32.304684999999999</v>
      </c>
      <c r="W13" s="252">
        <v>32.435617999999998</v>
      </c>
      <c r="X13" s="252">
        <v>32.209555999999999</v>
      </c>
      <c r="Y13" s="252">
        <v>32.333449999999999</v>
      </c>
      <c r="Z13" s="252">
        <v>32.317355999999997</v>
      </c>
      <c r="AA13" s="252">
        <v>32.663542</v>
      </c>
      <c r="AB13" s="252">
        <v>32.265529999999998</v>
      </c>
      <c r="AC13" s="252">
        <v>32.391545000000001</v>
      </c>
      <c r="AD13" s="252">
        <v>32.501058</v>
      </c>
      <c r="AE13" s="252">
        <v>32.527351000000003</v>
      </c>
      <c r="AF13" s="252">
        <v>32.955463000000002</v>
      </c>
      <c r="AG13" s="252">
        <v>33.034995000000002</v>
      </c>
      <c r="AH13" s="252">
        <v>32.912742999999999</v>
      </c>
      <c r="AI13" s="252">
        <v>32.915520000000001</v>
      </c>
      <c r="AJ13" s="252">
        <v>33.201326999999999</v>
      </c>
      <c r="AK13" s="252">
        <v>33.605314999999997</v>
      </c>
      <c r="AL13" s="252">
        <v>33.463707999999997</v>
      </c>
      <c r="AM13" s="252">
        <v>32.475999999999999</v>
      </c>
      <c r="AN13" s="252">
        <v>32.337000000000003</v>
      </c>
      <c r="AO13" s="252">
        <v>31.956</v>
      </c>
      <c r="AP13" s="252">
        <v>32.033999999999999</v>
      </c>
      <c r="AQ13" s="252">
        <v>32.542000000000002</v>
      </c>
      <c r="AR13" s="252">
        <v>32.979999999999997</v>
      </c>
      <c r="AS13" s="252">
        <v>33.201000000000001</v>
      </c>
      <c r="AT13" s="252">
        <v>33.063000000000002</v>
      </c>
      <c r="AU13" s="252">
        <v>33.204000000000001</v>
      </c>
      <c r="AV13" s="252">
        <v>32.996000000000002</v>
      </c>
      <c r="AW13" s="252">
        <v>32.731999999999999</v>
      </c>
      <c r="AX13" s="252">
        <v>32.606999999999999</v>
      </c>
      <c r="AY13" s="252">
        <v>32.844000000000001</v>
      </c>
      <c r="AZ13" s="252">
        <v>32.698999999999998</v>
      </c>
      <c r="BA13" s="252">
        <v>32.49</v>
      </c>
      <c r="BB13" s="252">
        <v>32.409999999999997</v>
      </c>
      <c r="BC13" s="252">
        <v>32.279000000000003</v>
      </c>
      <c r="BD13" s="252">
        <v>32.286000000000001</v>
      </c>
      <c r="BE13" s="252">
        <v>32.344000000000001</v>
      </c>
      <c r="BF13" s="252">
        <v>32.590000000000003</v>
      </c>
      <c r="BG13" s="252">
        <v>32.716000000000001</v>
      </c>
      <c r="BH13" s="252">
        <v>32.896000000000001</v>
      </c>
      <c r="BI13" s="252">
        <v>32.984000000000002</v>
      </c>
      <c r="BJ13" s="409">
        <v>32.281567000000003</v>
      </c>
      <c r="BK13" s="409">
        <v>32.167865999999997</v>
      </c>
      <c r="BL13" s="409">
        <v>32.049008000000001</v>
      </c>
      <c r="BM13" s="409">
        <v>31.972321000000001</v>
      </c>
      <c r="BN13" s="409">
        <v>31.921475999999998</v>
      </c>
      <c r="BO13" s="409">
        <v>31.759111000000001</v>
      </c>
      <c r="BP13" s="409">
        <v>31.713168</v>
      </c>
      <c r="BQ13" s="409">
        <v>31.708587000000001</v>
      </c>
      <c r="BR13" s="409">
        <v>31.680315</v>
      </c>
      <c r="BS13" s="409">
        <v>31.663297</v>
      </c>
      <c r="BT13" s="409">
        <v>31.647485</v>
      </c>
      <c r="BU13" s="409">
        <v>31.632829999999998</v>
      </c>
      <c r="BV13" s="409">
        <v>31.619284</v>
      </c>
    </row>
    <row r="14" spans="1:74" ht="11.1" customHeight="1" x14ac:dyDescent="0.2">
      <c r="A14" s="162" t="s">
        <v>508</v>
      </c>
      <c r="B14" s="173" t="s">
        <v>1249</v>
      </c>
      <c r="C14" s="252">
        <v>6.4857860000000001</v>
      </c>
      <c r="D14" s="252">
        <v>6.4867119999999998</v>
      </c>
      <c r="E14" s="252">
        <v>6.4853930000000002</v>
      </c>
      <c r="F14" s="252">
        <v>6.4595390000000004</v>
      </c>
      <c r="G14" s="252">
        <v>6.4534649999999996</v>
      </c>
      <c r="H14" s="252">
        <v>6.421913</v>
      </c>
      <c r="I14" s="252">
        <v>6.4341309999999998</v>
      </c>
      <c r="J14" s="252">
        <v>6.4532480000000003</v>
      </c>
      <c r="K14" s="252">
        <v>6.5471399999999997</v>
      </c>
      <c r="L14" s="252">
        <v>6.5839800000000004</v>
      </c>
      <c r="M14" s="252">
        <v>6.5629460000000002</v>
      </c>
      <c r="N14" s="252">
        <v>6.545795</v>
      </c>
      <c r="O14" s="252">
        <v>6.5152049363</v>
      </c>
      <c r="P14" s="252">
        <v>6.4954695968999996</v>
      </c>
      <c r="Q14" s="252">
        <v>6.4653038657000002</v>
      </c>
      <c r="R14" s="252">
        <v>6.5449563738999998</v>
      </c>
      <c r="S14" s="252">
        <v>6.6080202974000004</v>
      </c>
      <c r="T14" s="252">
        <v>6.4247669251000001</v>
      </c>
      <c r="U14" s="252">
        <v>6.4831805398000002</v>
      </c>
      <c r="V14" s="252">
        <v>6.2955771130000002</v>
      </c>
      <c r="W14" s="252">
        <v>6.5439708209000003</v>
      </c>
      <c r="X14" s="252">
        <v>6.5249516495000002</v>
      </c>
      <c r="Y14" s="252">
        <v>6.5063392448000004</v>
      </c>
      <c r="Z14" s="252">
        <v>6.5018305530999996</v>
      </c>
      <c r="AA14" s="252">
        <v>6.5232679293000002</v>
      </c>
      <c r="AB14" s="252">
        <v>6.4722942230999996</v>
      </c>
      <c r="AC14" s="252">
        <v>6.6180877904999997</v>
      </c>
      <c r="AD14" s="252">
        <v>6.5991358288999997</v>
      </c>
      <c r="AE14" s="252">
        <v>6.4468964725999998</v>
      </c>
      <c r="AF14" s="252">
        <v>6.4454573673000004</v>
      </c>
      <c r="AG14" s="252">
        <v>6.5644352817999998</v>
      </c>
      <c r="AH14" s="252">
        <v>6.5620547582000004</v>
      </c>
      <c r="AI14" s="252">
        <v>6.5136228459999996</v>
      </c>
      <c r="AJ14" s="252">
        <v>6.5670927521999998</v>
      </c>
      <c r="AK14" s="252">
        <v>6.6532380944999998</v>
      </c>
      <c r="AL14" s="252">
        <v>6.5363303384</v>
      </c>
      <c r="AM14" s="252">
        <v>6.7206663731000003</v>
      </c>
      <c r="AN14" s="252">
        <v>6.6397478620000001</v>
      </c>
      <c r="AO14" s="252">
        <v>6.5288343590000002</v>
      </c>
      <c r="AP14" s="252">
        <v>6.6817853428999996</v>
      </c>
      <c r="AQ14" s="252">
        <v>6.6569587780999999</v>
      </c>
      <c r="AR14" s="252">
        <v>6.6149539275000002</v>
      </c>
      <c r="AS14" s="252">
        <v>6.6444041030000003</v>
      </c>
      <c r="AT14" s="252">
        <v>6.5762452239</v>
      </c>
      <c r="AU14" s="252">
        <v>6.5940864888000004</v>
      </c>
      <c r="AV14" s="252">
        <v>6.5321490206000004</v>
      </c>
      <c r="AW14" s="252">
        <v>6.6349525971999999</v>
      </c>
      <c r="AX14" s="252">
        <v>6.6944408478000001</v>
      </c>
      <c r="AY14" s="252">
        <v>6.6785146774999999</v>
      </c>
      <c r="AZ14" s="252">
        <v>6.6915710431999997</v>
      </c>
      <c r="BA14" s="252">
        <v>6.6209381048999996</v>
      </c>
      <c r="BB14" s="252">
        <v>6.5806136693999999</v>
      </c>
      <c r="BC14" s="252">
        <v>6.5661324999000001</v>
      </c>
      <c r="BD14" s="252">
        <v>6.6154501011000004</v>
      </c>
      <c r="BE14" s="252">
        <v>6.6052842677000001</v>
      </c>
      <c r="BF14" s="252">
        <v>6.6188128678</v>
      </c>
      <c r="BG14" s="252">
        <v>6.7044187589000002</v>
      </c>
      <c r="BH14" s="252">
        <v>6.7143572326000003</v>
      </c>
      <c r="BI14" s="252">
        <v>6.7282372708000002</v>
      </c>
      <c r="BJ14" s="409">
        <v>6.6406855544000001</v>
      </c>
      <c r="BK14" s="409">
        <v>6.5966018047999997</v>
      </c>
      <c r="BL14" s="409">
        <v>6.5477552965000001</v>
      </c>
      <c r="BM14" s="409">
        <v>6.5736311213</v>
      </c>
      <c r="BN14" s="409">
        <v>6.4985789388999997</v>
      </c>
      <c r="BO14" s="409">
        <v>6.5001518492999999</v>
      </c>
      <c r="BP14" s="409">
        <v>6.5040127425999996</v>
      </c>
      <c r="BQ14" s="409">
        <v>6.5066631389999996</v>
      </c>
      <c r="BR14" s="409">
        <v>6.5089722737000004</v>
      </c>
      <c r="BS14" s="409">
        <v>6.5114219272999998</v>
      </c>
      <c r="BT14" s="409">
        <v>6.5135951678000001</v>
      </c>
      <c r="BU14" s="409">
        <v>6.5164865437000001</v>
      </c>
      <c r="BV14" s="409">
        <v>6.5195508136999996</v>
      </c>
    </row>
    <row r="15" spans="1:74" ht="11.1" customHeight="1" x14ac:dyDescent="0.2">
      <c r="A15" s="162" t="s">
        <v>313</v>
      </c>
      <c r="B15" s="173" t="s">
        <v>286</v>
      </c>
      <c r="C15" s="252">
        <v>13.931050000000001</v>
      </c>
      <c r="D15" s="252">
        <v>13.952142</v>
      </c>
      <c r="E15" s="252">
        <v>13.824077000000001</v>
      </c>
      <c r="F15" s="252">
        <v>13.848466999999999</v>
      </c>
      <c r="G15" s="252">
        <v>13.809540999999999</v>
      </c>
      <c r="H15" s="252">
        <v>13.858873000000001</v>
      </c>
      <c r="I15" s="252">
        <v>13.836145</v>
      </c>
      <c r="J15" s="252">
        <v>13.925704</v>
      </c>
      <c r="K15" s="252">
        <v>13.804434000000001</v>
      </c>
      <c r="L15" s="252">
        <v>13.877903999999999</v>
      </c>
      <c r="M15" s="252">
        <v>13.972223</v>
      </c>
      <c r="N15" s="252">
        <v>14.133699</v>
      </c>
      <c r="O15" s="252">
        <v>14.18338</v>
      </c>
      <c r="P15" s="252">
        <v>14.101258</v>
      </c>
      <c r="Q15" s="252">
        <v>14.284371</v>
      </c>
      <c r="R15" s="252">
        <v>13.974178</v>
      </c>
      <c r="S15" s="252">
        <v>14.138923999999999</v>
      </c>
      <c r="T15" s="252">
        <v>13.949510999999999</v>
      </c>
      <c r="U15" s="252">
        <v>14.072452999999999</v>
      </c>
      <c r="V15" s="252">
        <v>14.037947000000001</v>
      </c>
      <c r="W15" s="252">
        <v>13.947289</v>
      </c>
      <c r="X15" s="252">
        <v>14.066580999999999</v>
      </c>
      <c r="Y15" s="252">
        <v>14.20589</v>
      </c>
      <c r="Z15" s="252">
        <v>14.260007999999999</v>
      </c>
      <c r="AA15" s="252">
        <v>14.321949999999999</v>
      </c>
      <c r="AB15" s="252">
        <v>14.338950000000001</v>
      </c>
      <c r="AC15" s="252">
        <v>14.38195</v>
      </c>
      <c r="AD15" s="252">
        <v>14.13495</v>
      </c>
      <c r="AE15" s="252">
        <v>14.027950000000001</v>
      </c>
      <c r="AF15" s="252">
        <v>14.16995</v>
      </c>
      <c r="AG15" s="252">
        <v>13.94295</v>
      </c>
      <c r="AH15" s="252">
        <v>13.619949999999999</v>
      </c>
      <c r="AI15" s="252">
        <v>14.22695</v>
      </c>
      <c r="AJ15" s="252">
        <v>14.52195</v>
      </c>
      <c r="AK15" s="252">
        <v>14.50295</v>
      </c>
      <c r="AL15" s="252">
        <v>14.571949999999999</v>
      </c>
      <c r="AM15" s="252">
        <v>14.469924000000001</v>
      </c>
      <c r="AN15" s="252">
        <v>14.459924000000001</v>
      </c>
      <c r="AO15" s="252">
        <v>14.393924</v>
      </c>
      <c r="AP15" s="252">
        <v>14.361924</v>
      </c>
      <c r="AQ15" s="252">
        <v>14.273923999999999</v>
      </c>
      <c r="AR15" s="252">
        <v>14.305923999999999</v>
      </c>
      <c r="AS15" s="252">
        <v>14.321923999999999</v>
      </c>
      <c r="AT15" s="252">
        <v>14.135923999999999</v>
      </c>
      <c r="AU15" s="252">
        <v>14.239924</v>
      </c>
      <c r="AV15" s="252">
        <v>14.233924</v>
      </c>
      <c r="AW15" s="252">
        <v>14.369923999999999</v>
      </c>
      <c r="AX15" s="252">
        <v>14.397924</v>
      </c>
      <c r="AY15" s="252">
        <v>14.377924</v>
      </c>
      <c r="AZ15" s="252">
        <v>14.429924</v>
      </c>
      <c r="BA15" s="252">
        <v>14.426924</v>
      </c>
      <c r="BB15" s="252">
        <v>14.370924</v>
      </c>
      <c r="BC15" s="252">
        <v>14.415924</v>
      </c>
      <c r="BD15" s="252">
        <v>14.509924</v>
      </c>
      <c r="BE15" s="252">
        <v>14.676924</v>
      </c>
      <c r="BF15" s="252">
        <v>14.464924</v>
      </c>
      <c r="BG15" s="252">
        <v>14.711579526</v>
      </c>
      <c r="BH15" s="252">
        <v>14.715776925</v>
      </c>
      <c r="BI15" s="252">
        <v>14.876604073999999</v>
      </c>
      <c r="BJ15" s="409">
        <v>14.924864575999999</v>
      </c>
      <c r="BK15" s="409">
        <v>14.893051792</v>
      </c>
      <c r="BL15" s="409">
        <v>14.882782728</v>
      </c>
      <c r="BM15" s="409">
        <v>14.869951219000001</v>
      </c>
      <c r="BN15" s="409">
        <v>14.864975033</v>
      </c>
      <c r="BO15" s="409">
        <v>14.702333843</v>
      </c>
      <c r="BP15" s="409">
        <v>14.673864821</v>
      </c>
      <c r="BQ15" s="409">
        <v>14.808710934</v>
      </c>
      <c r="BR15" s="409">
        <v>14.712244364</v>
      </c>
      <c r="BS15" s="409">
        <v>14.806505053</v>
      </c>
      <c r="BT15" s="409">
        <v>14.797939907</v>
      </c>
      <c r="BU15" s="409">
        <v>14.794736613</v>
      </c>
      <c r="BV15" s="409">
        <v>14.828426307999999</v>
      </c>
    </row>
    <row r="16" spans="1:74" ht="11.1" customHeight="1" x14ac:dyDescent="0.2">
      <c r="A16" s="162" t="s">
        <v>314</v>
      </c>
      <c r="B16" s="173" t="s">
        <v>287</v>
      </c>
      <c r="C16" s="252">
        <v>4.9856999999999996</v>
      </c>
      <c r="D16" s="252">
        <v>5.0190000000000001</v>
      </c>
      <c r="E16" s="252">
        <v>4.9709000000000003</v>
      </c>
      <c r="F16" s="252">
        <v>4.9459999999999997</v>
      </c>
      <c r="G16" s="252">
        <v>4.9927999999999999</v>
      </c>
      <c r="H16" s="252">
        <v>5.0759999999999996</v>
      </c>
      <c r="I16" s="252">
        <v>4.8945999999999996</v>
      </c>
      <c r="J16" s="252">
        <v>4.9329999999999998</v>
      </c>
      <c r="K16" s="252">
        <v>5.0060000000000002</v>
      </c>
      <c r="L16" s="252">
        <v>5.056</v>
      </c>
      <c r="M16" s="252">
        <v>5.1230000000000002</v>
      </c>
      <c r="N16" s="252">
        <v>5.1479999999999997</v>
      </c>
      <c r="O16" s="252">
        <v>5.0999999999999996</v>
      </c>
      <c r="P16" s="252">
        <v>5.0860000000000003</v>
      </c>
      <c r="Q16" s="252">
        <v>5.1239999999999997</v>
      </c>
      <c r="R16" s="252">
        <v>5.1260000000000003</v>
      </c>
      <c r="S16" s="252">
        <v>5.1390000000000002</v>
      </c>
      <c r="T16" s="252">
        <v>5.2759999999999998</v>
      </c>
      <c r="U16" s="252">
        <v>5.1310000000000002</v>
      </c>
      <c r="V16" s="252">
        <v>5.1459999999999999</v>
      </c>
      <c r="W16" s="252">
        <v>5.1849999999999996</v>
      </c>
      <c r="X16" s="252">
        <v>5.1269999999999998</v>
      </c>
      <c r="Y16" s="252">
        <v>5.165</v>
      </c>
      <c r="Z16" s="252">
        <v>5.1429999999999998</v>
      </c>
      <c r="AA16" s="252">
        <v>5.048</v>
      </c>
      <c r="AB16" s="252">
        <v>5.0149999999999997</v>
      </c>
      <c r="AC16" s="252">
        <v>4.9729999999999999</v>
      </c>
      <c r="AD16" s="252">
        <v>4.9180000000000001</v>
      </c>
      <c r="AE16" s="252">
        <v>4.8550000000000004</v>
      </c>
      <c r="AF16" s="252">
        <v>4.9160000000000004</v>
      </c>
      <c r="AG16" s="252">
        <v>4.82</v>
      </c>
      <c r="AH16" s="252">
        <v>4.7560000000000002</v>
      </c>
      <c r="AI16" s="252">
        <v>4.7690000000000001</v>
      </c>
      <c r="AJ16" s="252">
        <v>4.6619999999999999</v>
      </c>
      <c r="AK16" s="252">
        <v>4.7969999999999997</v>
      </c>
      <c r="AL16" s="252">
        <v>4.8310000000000004</v>
      </c>
      <c r="AM16" s="252">
        <v>4.7679999999999998</v>
      </c>
      <c r="AN16" s="252">
        <v>4.8470000000000004</v>
      </c>
      <c r="AO16" s="252">
        <v>4.8259999999999996</v>
      </c>
      <c r="AP16" s="252">
        <v>4.819</v>
      </c>
      <c r="AQ16" s="252">
        <v>4.7619999999999996</v>
      </c>
      <c r="AR16" s="252">
        <v>4.8819999999999997</v>
      </c>
      <c r="AS16" s="252">
        <v>4.7699999999999996</v>
      </c>
      <c r="AT16" s="252">
        <v>4.7060000000000004</v>
      </c>
      <c r="AU16" s="252">
        <v>4.7320000000000002</v>
      </c>
      <c r="AV16" s="252">
        <v>4.7279999999999998</v>
      </c>
      <c r="AW16" s="252">
        <v>4.7830000000000004</v>
      </c>
      <c r="AX16" s="252">
        <v>4.7320000000000002</v>
      </c>
      <c r="AY16" s="252">
        <v>4.7640000000000002</v>
      </c>
      <c r="AZ16" s="252">
        <v>4.7560000000000002</v>
      </c>
      <c r="BA16" s="252">
        <v>4.7619999999999996</v>
      </c>
      <c r="BB16" s="252">
        <v>4.78</v>
      </c>
      <c r="BC16" s="252">
        <v>4.7690000000000001</v>
      </c>
      <c r="BD16" s="252">
        <v>4.867</v>
      </c>
      <c r="BE16" s="252">
        <v>4.7430000000000003</v>
      </c>
      <c r="BF16" s="252">
        <v>4.7809999999999997</v>
      </c>
      <c r="BG16" s="252">
        <v>4.7100885812</v>
      </c>
      <c r="BH16" s="252">
        <v>4.8108742459</v>
      </c>
      <c r="BI16" s="252">
        <v>4.8434169261999998</v>
      </c>
      <c r="BJ16" s="409">
        <v>4.8045871277999996</v>
      </c>
      <c r="BK16" s="409">
        <v>4.7639888665000001</v>
      </c>
      <c r="BL16" s="409">
        <v>4.7624505920000004</v>
      </c>
      <c r="BM16" s="409">
        <v>4.7594720906000001</v>
      </c>
      <c r="BN16" s="409">
        <v>4.7691714997999997</v>
      </c>
      <c r="BO16" s="409">
        <v>4.7912940215999997</v>
      </c>
      <c r="BP16" s="409">
        <v>4.8260323877999998</v>
      </c>
      <c r="BQ16" s="409">
        <v>4.7706339520999999</v>
      </c>
      <c r="BR16" s="409">
        <v>4.8045819841000004</v>
      </c>
      <c r="BS16" s="409">
        <v>4.8276670151000003</v>
      </c>
      <c r="BT16" s="409">
        <v>4.8463169103999997</v>
      </c>
      <c r="BU16" s="409">
        <v>4.8650990935999996</v>
      </c>
      <c r="BV16" s="409">
        <v>4.8301590103000001</v>
      </c>
    </row>
    <row r="17" spans="1:74" ht="11.1" customHeight="1" x14ac:dyDescent="0.2">
      <c r="A17" s="162" t="s">
        <v>315</v>
      </c>
      <c r="B17" s="173" t="s">
        <v>289</v>
      </c>
      <c r="C17" s="252">
        <v>11.309653000000001</v>
      </c>
      <c r="D17" s="252">
        <v>11.425200999999999</v>
      </c>
      <c r="E17" s="252">
        <v>11.33535</v>
      </c>
      <c r="F17" s="252">
        <v>11.556239</v>
      </c>
      <c r="G17" s="252">
        <v>11.981960000000001</v>
      </c>
      <c r="H17" s="252">
        <v>12.268922999999999</v>
      </c>
      <c r="I17" s="252">
        <v>12.141631</v>
      </c>
      <c r="J17" s="252">
        <v>12.369122000000001</v>
      </c>
      <c r="K17" s="252">
        <v>12.343826999999999</v>
      </c>
      <c r="L17" s="252">
        <v>12.519061000000001</v>
      </c>
      <c r="M17" s="252">
        <v>12.229358</v>
      </c>
      <c r="N17" s="252">
        <v>12.062993000000001</v>
      </c>
      <c r="O17" s="252">
        <v>11.883044999999999</v>
      </c>
      <c r="P17" s="252">
        <v>11.81588</v>
      </c>
      <c r="Q17" s="252">
        <v>11.822093000000001</v>
      </c>
      <c r="R17" s="252">
        <v>12.038633000000001</v>
      </c>
      <c r="S17" s="252">
        <v>12.201366999999999</v>
      </c>
      <c r="T17" s="252">
        <v>12.479856</v>
      </c>
      <c r="U17" s="252">
        <v>12.290353</v>
      </c>
      <c r="V17" s="252">
        <v>12.507073999999999</v>
      </c>
      <c r="W17" s="252">
        <v>12.404947999999999</v>
      </c>
      <c r="X17" s="252">
        <v>12.485089</v>
      </c>
      <c r="Y17" s="252">
        <v>12.167465999999999</v>
      </c>
      <c r="Z17" s="252">
        <v>12.093173999999999</v>
      </c>
      <c r="AA17" s="252">
        <v>11.717657000000001</v>
      </c>
      <c r="AB17" s="252">
        <v>11.637282000000001</v>
      </c>
      <c r="AC17" s="252">
        <v>11.470219999999999</v>
      </c>
      <c r="AD17" s="252">
        <v>11.957881</v>
      </c>
      <c r="AE17" s="252">
        <v>12.337028</v>
      </c>
      <c r="AF17" s="252">
        <v>12.308266</v>
      </c>
      <c r="AG17" s="252">
        <v>12.449223</v>
      </c>
      <c r="AH17" s="252">
        <v>12.315693</v>
      </c>
      <c r="AI17" s="252">
        <v>12.460222</v>
      </c>
      <c r="AJ17" s="252">
        <v>12.290708</v>
      </c>
      <c r="AK17" s="252">
        <v>12.148866999999999</v>
      </c>
      <c r="AL17" s="252">
        <v>11.864577000000001</v>
      </c>
      <c r="AM17" s="252">
        <v>11.674727000000001</v>
      </c>
      <c r="AN17" s="252">
        <v>11.635726999999999</v>
      </c>
      <c r="AO17" s="252">
        <v>11.473727</v>
      </c>
      <c r="AP17" s="252">
        <v>11.656727</v>
      </c>
      <c r="AQ17" s="252">
        <v>12.044727</v>
      </c>
      <c r="AR17" s="252">
        <v>12.273726999999999</v>
      </c>
      <c r="AS17" s="252">
        <v>12.360727000000001</v>
      </c>
      <c r="AT17" s="252">
        <v>12.143727</v>
      </c>
      <c r="AU17" s="252">
        <v>12.396727</v>
      </c>
      <c r="AV17" s="252">
        <v>12.217727</v>
      </c>
      <c r="AW17" s="252">
        <v>11.927727000000001</v>
      </c>
      <c r="AX17" s="252">
        <v>11.695727</v>
      </c>
      <c r="AY17" s="252">
        <v>11.492727</v>
      </c>
      <c r="AZ17" s="252">
        <v>11.433726999999999</v>
      </c>
      <c r="BA17" s="252">
        <v>11.459727000000001</v>
      </c>
      <c r="BB17" s="252">
        <v>11.898726999999999</v>
      </c>
      <c r="BC17" s="252">
        <v>12.157727</v>
      </c>
      <c r="BD17" s="252">
        <v>12.338727</v>
      </c>
      <c r="BE17" s="252">
        <v>12.399727</v>
      </c>
      <c r="BF17" s="252">
        <v>12.123727000000001</v>
      </c>
      <c r="BG17" s="252">
        <v>12.137827290000001</v>
      </c>
      <c r="BH17" s="252">
        <v>12.271811279</v>
      </c>
      <c r="BI17" s="252">
        <v>12.061085301</v>
      </c>
      <c r="BJ17" s="409">
        <v>11.836093842</v>
      </c>
      <c r="BK17" s="409">
        <v>11.823392285000001</v>
      </c>
      <c r="BL17" s="409">
        <v>11.723448158</v>
      </c>
      <c r="BM17" s="409">
        <v>11.837420756</v>
      </c>
      <c r="BN17" s="409">
        <v>12.315879831</v>
      </c>
      <c r="BO17" s="409">
        <v>12.544027100999999</v>
      </c>
      <c r="BP17" s="409">
        <v>12.725195758</v>
      </c>
      <c r="BQ17" s="409">
        <v>12.734672132</v>
      </c>
      <c r="BR17" s="409">
        <v>12.535951803</v>
      </c>
      <c r="BS17" s="409">
        <v>12.858606386</v>
      </c>
      <c r="BT17" s="409">
        <v>12.592043755000001</v>
      </c>
      <c r="BU17" s="409">
        <v>12.360418730999999</v>
      </c>
      <c r="BV17" s="409">
        <v>12.133695213999999</v>
      </c>
    </row>
    <row r="18" spans="1:74" ht="11.1" customHeight="1" x14ac:dyDescent="0.2">
      <c r="A18" s="162" t="s">
        <v>317</v>
      </c>
      <c r="B18" s="173" t="s">
        <v>626</v>
      </c>
      <c r="C18" s="252">
        <v>92.438176128999999</v>
      </c>
      <c r="D18" s="252">
        <v>92.966832143000005</v>
      </c>
      <c r="E18" s="252">
        <v>92.438989516000007</v>
      </c>
      <c r="F18" s="252">
        <v>92.749139999999997</v>
      </c>
      <c r="G18" s="252">
        <v>93.087990547999993</v>
      </c>
      <c r="H18" s="252">
        <v>93.931280999999998</v>
      </c>
      <c r="I18" s="252">
        <v>94.073021386999997</v>
      </c>
      <c r="J18" s="252">
        <v>94.533768031999998</v>
      </c>
      <c r="K18" s="252">
        <v>95.050308999999999</v>
      </c>
      <c r="L18" s="252">
        <v>96.240357774000003</v>
      </c>
      <c r="M18" s="252">
        <v>95.753828333000001</v>
      </c>
      <c r="N18" s="252">
        <v>96.400661225999997</v>
      </c>
      <c r="O18" s="252">
        <v>95.366181323000006</v>
      </c>
      <c r="P18" s="252">
        <v>95.255967740000003</v>
      </c>
      <c r="Q18" s="252">
        <v>96.305515284999998</v>
      </c>
      <c r="R18" s="252">
        <v>96.385638373999996</v>
      </c>
      <c r="S18" s="252">
        <v>96.629475588000005</v>
      </c>
      <c r="T18" s="252">
        <v>97.169798592000006</v>
      </c>
      <c r="U18" s="252">
        <v>97.847636217000002</v>
      </c>
      <c r="V18" s="252">
        <v>97.666863531999994</v>
      </c>
      <c r="W18" s="252">
        <v>97.424046488000002</v>
      </c>
      <c r="X18" s="252">
        <v>97.63578794</v>
      </c>
      <c r="Y18" s="252">
        <v>97.924413911000002</v>
      </c>
      <c r="Z18" s="252">
        <v>97.884723585000003</v>
      </c>
      <c r="AA18" s="252">
        <v>97.744782638999993</v>
      </c>
      <c r="AB18" s="252">
        <v>96.868009602000001</v>
      </c>
      <c r="AC18" s="252">
        <v>97.039568919999994</v>
      </c>
      <c r="AD18" s="252">
        <v>96.731884496000006</v>
      </c>
      <c r="AE18" s="252">
        <v>96.253757569000001</v>
      </c>
      <c r="AF18" s="252">
        <v>96.753784366999994</v>
      </c>
      <c r="AG18" s="252">
        <v>97.801921829999998</v>
      </c>
      <c r="AH18" s="252">
        <v>96.790481435999993</v>
      </c>
      <c r="AI18" s="252">
        <v>96.917060179000003</v>
      </c>
      <c r="AJ18" s="252">
        <v>98.119504655</v>
      </c>
      <c r="AK18" s="252">
        <v>99.324264428000006</v>
      </c>
      <c r="AL18" s="252">
        <v>98.220894724999994</v>
      </c>
      <c r="AM18" s="252">
        <v>97.244288792000006</v>
      </c>
      <c r="AN18" s="252">
        <v>97.526345148000004</v>
      </c>
      <c r="AO18" s="252">
        <v>96.810301069000005</v>
      </c>
      <c r="AP18" s="252">
        <v>96.598602342999996</v>
      </c>
      <c r="AQ18" s="252">
        <v>97.518430164999998</v>
      </c>
      <c r="AR18" s="252">
        <v>98.237834261000003</v>
      </c>
      <c r="AS18" s="252">
        <v>98.96458878</v>
      </c>
      <c r="AT18" s="252">
        <v>98.211254514000004</v>
      </c>
      <c r="AU18" s="252">
        <v>98.308880489000003</v>
      </c>
      <c r="AV18" s="252">
        <v>98.900445375000004</v>
      </c>
      <c r="AW18" s="252">
        <v>99.482261930999996</v>
      </c>
      <c r="AX18" s="252">
        <v>98.762990235000004</v>
      </c>
      <c r="AY18" s="252">
        <v>98.958675129</v>
      </c>
      <c r="AZ18" s="252">
        <v>99.174592758000003</v>
      </c>
      <c r="BA18" s="252">
        <v>99.203239878999995</v>
      </c>
      <c r="BB18" s="252">
        <v>99.312868668999997</v>
      </c>
      <c r="BC18" s="252">
        <v>99.305825338999995</v>
      </c>
      <c r="BD18" s="252">
        <v>100.04402177</v>
      </c>
      <c r="BE18" s="252">
        <v>100.78136743</v>
      </c>
      <c r="BF18" s="252">
        <v>101.07611283999999</v>
      </c>
      <c r="BG18" s="252">
        <v>101.11436028</v>
      </c>
      <c r="BH18" s="252">
        <v>102.02115494</v>
      </c>
      <c r="BI18" s="252">
        <v>102.3870287</v>
      </c>
      <c r="BJ18" s="409">
        <v>101.55868769999999</v>
      </c>
      <c r="BK18" s="409">
        <v>100.97270546</v>
      </c>
      <c r="BL18" s="409">
        <v>100.90228261</v>
      </c>
      <c r="BM18" s="409">
        <v>101.14128916</v>
      </c>
      <c r="BN18" s="409">
        <v>101.75441159</v>
      </c>
      <c r="BO18" s="409">
        <v>101.91106033</v>
      </c>
      <c r="BP18" s="409">
        <v>102.14102135</v>
      </c>
      <c r="BQ18" s="409">
        <v>102.28291627</v>
      </c>
      <c r="BR18" s="409">
        <v>101.992975</v>
      </c>
      <c r="BS18" s="409">
        <v>102.21053046</v>
      </c>
      <c r="BT18" s="409">
        <v>102.32882453000001</v>
      </c>
      <c r="BU18" s="409">
        <v>102.31971482</v>
      </c>
      <c r="BV18" s="409">
        <v>102.02977271</v>
      </c>
    </row>
    <row r="19" spans="1:74" ht="11.1" customHeight="1" x14ac:dyDescent="0.2">
      <c r="B19" s="173"/>
      <c r="C19" s="252"/>
      <c r="D19" s="252"/>
      <c r="E19" s="252"/>
      <c r="F19" s="252"/>
      <c r="G19" s="252"/>
      <c r="H19" s="252"/>
      <c r="I19" s="252"/>
      <c r="J19" s="252"/>
      <c r="K19" s="252"/>
      <c r="L19" s="252"/>
      <c r="M19" s="252"/>
      <c r="N19" s="252"/>
      <c r="O19" s="252"/>
      <c r="P19" s="252"/>
      <c r="Q19" s="252"/>
      <c r="R19" s="252"/>
      <c r="S19" s="252"/>
      <c r="T19" s="252"/>
      <c r="U19" s="252"/>
      <c r="V19" s="252"/>
      <c r="W19" s="252"/>
      <c r="X19" s="252"/>
      <c r="Y19" s="252"/>
      <c r="Z19" s="252"/>
      <c r="AA19" s="252"/>
      <c r="AB19" s="252"/>
      <c r="AC19" s="252"/>
      <c r="AD19" s="252"/>
      <c r="AE19" s="252"/>
      <c r="AF19" s="252"/>
      <c r="AG19" s="252"/>
      <c r="AH19" s="252"/>
      <c r="AI19" s="252"/>
      <c r="AJ19" s="252"/>
      <c r="AK19" s="252"/>
      <c r="AL19" s="252"/>
      <c r="AM19" s="252"/>
      <c r="AN19" s="252"/>
      <c r="AO19" s="252"/>
      <c r="AP19" s="252"/>
      <c r="AQ19" s="252"/>
      <c r="AR19" s="252"/>
      <c r="AS19" s="252"/>
      <c r="AT19" s="252"/>
      <c r="AU19" s="252"/>
      <c r="AV19" s="252"/>
      <c r="AW19" s="252"/>
      <c r="AX19" s="252"/>
      <c r="AY19" s="252"/>
      <c r="AZ19" s="252"/>
      <c r="BA19" s="252"/>
      <c r="BB19" s="252"/>
      <c r="BC19" s="252"/>
      <c r="BD19" s="252"/>
      <c r="BE19" s="252"/>
      <c r="BF19" s="252"/>
      <c r="BG19" s="252"/>
      <c r="BH19" s="252"/>
      <c r="BI19" s="252"/>
      <c r="BJ19" s="409"/>
      <c r="BK19" s="409"/>
      <c r="BL19" s="409"/>
      <c r="BM19" s="409"/>
      <c r="BN19" s="409"/>
      <c r="BO19" s="409"/>
      <c r="BP19" s="409"/>
      <c r="BQ19" s="409"/>
      <c r="BR19" s="409"/>
      <c r="BS19" s="409"/>
      <c r="BT19" s="409"/>
      <c r="BU19" s="409"/>
      <c r="BV19" s="409"/>
    </row>
    <row r="20" spans="1:74" ht="11.1" customHeight="1" x14ac:dyDescent="0.2">
      <c r="A20" s="162" t="s">
        <v>509</v>
      </c>
      <c r="B20" s="173" t="s">
        <v>627</v>
      </c>
      <c r="C20" s="252">
        <v>55.379476128999997</v>
      </c>
      <c r="D20" s="252">
        <v>55.770129142999998</v>
      </c>
      <c r="E20" s="252">
        <v>55.734168515999997</v>
      </c>
      <c r="F20" s="252">
        <v>56.240754000000003</v>
      </c>
      <c r="G20" s="252">
        <v>56.289132547999998</v>
      </c>
      <c r="H20" s="252">
        <v>57.134478999999999</v>
      </c>
      <c r="I20" s="252">
        <v>57.009756387000003</v>
      </c>
      <c r="J20" s="252">
        <v>57.153543032000002</v>
      </c>
      <c r="K20" s="252">
        <v>57.368623999999997</v>
      </c>
      <c r="L20" s="252">
        <v>58.230691774</v>
      </c>
      <c r="M20" s="252">
        <v>58.321068332999999</v>
      </c>
      <c r="N20" s="252">
        <v>58.715132226000001</v>
      </c>
      <c r="O20" s="252">
        <v>58.106583387000001</v>
      </c>
      <c r="P20" s="252">
        <v>58.122316142999999</v>
      </c>
      <c r="Q20" s="252">
        <v>58.369450419000003</v>
      </c>
      <c r="R20" s="252">
        <v>58.221119999999999</v>
      </c>
      <c r="S20" s="252">
        <v>58.156733289999998</v>
      </c>
      <c r="T20" s="252">
        <v>58.431240666999997</v>
      </c>
      <c r="U20" s="252">
        <v>58.845934677000002</v>
      </c>
      <c r="V20" s="252">
        <v>59.066601419000001</v>
      </c>
      <c r="W20" s="252">
        <v>58.444457667000002</v>
      </c>
      <c r="X20" s="252">
        <v>58.901280290000003</v>
      </c>
      <c r="Y20" s="252">
        <v>59.084624667</v>
      </c>
      <c r="Z20" s="252">
        <v>59.065537032000002</v>
      </c>
      <c r="AA20" s="252">
        <v>58.557972710000001</v>
      </c>
      <c r="AB20" s="252">
        <v>58.130185378999997</v>
      </c>
      <c r="AC20" s="252">
        <v>58.029936128999999</v>
      </c>
      <c r="AD20" s="252">
        <v>57.631690667000001</v>
      </c>
      <c r="AE20" s="252">
        <v>57.279510096999999</v>
      </c>
      <c r="AF20" s="252">
        <v>57.352863999999997</v>
      </c>
      <c r="AG20" s="252">
        <v>58.202491547999998</v>
      </c>
      <c r="AH20" s="252">
        <v>57.315683677000003</v>
      </c>
      <c r="AI20" s="252">
        <v>57.487917332999999</v>
      </c>
      <c r="AJ20" s="252">
        <v>58.351084903</v>
      </c>
      <c r="AK20" s="252">
        <v>59.065711333000003</v>
      </c>
      <c r="AL20" s="252">
        <v>58.220856386999998</v>
      </c>
      <c r="AM20" s="252">
        <v>58.047622419</v>
      </c>
      <c r="AN20" s="252">
        <v>58.549597286000001</v>
      </c>
      <c r="AO20" s="252">
        <v>58.325466710000001</v>
      </c>
      <c r="AP20" s="252">
        <v>57.882817000000003</v>
      </c>
      <c r="AQ20" s="252">
        <v>58.319471387</v>
      </c>
      <c r="AR20" s="252">
        <v>58.642880333000001</v>
      </c>
      <c r="AS20" s="252">
        <v>59.119184677</v>
      </c>
      <c r="AT20" s="252">
        <v>58.572009289999997</v>
      </c>
      <c r="AU20" s="252">
        <v>58.510793999999997</v>
      </c>
      <c r="AV20" s="252">
        <v>59.372296355000003</v>
      </c>
      <c r="AW20" s="252">
        <v>60.115309332999999</v>
      </c>
      <c r="AX20" s="252">
        <v>59.461549386999998</v>
      </c>
      <c r="AY20" s="252">
        <v>59.436160452000003</v>
      </c>
      <c r="AZ20" s="252">
        <v>59.784021713999998</v>
      </c>
      <c r="BA20" s="252">
        <v>60.092301773999999</v>
      </c>
      <c r="BB20" s="252">
        <v>60.322254999999998</v>
      </c>
      <c r="BC20" s="252">
        <v>60.460692838999996</v>
      </c>
      <c r="BD20" s="252">
        <v>61.142571666999999</v>
      </c>
      <c r="BE20" s="252">
        <v>61.832083161</v>
      </c>
      <c r="BF20" s="252">
        <v>61.867299967999998</v>
      </c>
      <c r="BG20" s="252">
        <v>61.693941520999999</v>
      </c>
      <c r="BH20" s="252">
        <v>62.410797705999997</v>
      </c>
      <c r="BI20" s="252">
        <v>62.674791427000002</v>
      </c>
      <c r="BJ20" s="409">
        <v>62.636435147</v>
      </c>
      <c r="BK20" s="409">
        <v>62.208237656000001</v>
      </c>
      <c r="BL20" s="409">
        <v>62.305519312999998</v>
      </c>
      <c r="BM20" s="409">
        <v>62.595337035</v>
      </c>
      <c r="BN20" s="409">
        <v>63.334356653999997</v>
      </c>
      <c r="BO20" s="409">
        <v>63.651797481999999</v>
      </c>
      <c r="BP20" s="409">
        <v>63.923840611999999</v>
      </c>
      <c r="BQ20" s="409">
        <v>64.067666130999996</v>
      </c>
      <c r="BR20" s="409">
        <v>63.803687730999997</v>
      </c>
      <c r="BS20" s="409">
        <v>64.035811534999993</v>
      </c>
      <c r="BT20" s="409">
        <v>64.167744361000004</v>
      </c>
      <c r="BU20" s="409">
        <v>64.170398273000004</v>
      </c>
      <c r="BV20" s="409">
        <v>63.890937895</v>
      </c>
    </row>
    <row r="21" spans="1:74" ht="11.1" customHeight="1" x14ac:dyDescent="0.2">
      <c r="C21" s="223"/>
      <c r="D21" s="223"/>
      <c r="E21" s="223"/>
      <c r="F21" s="223"/>
      <c r="G21" s="223"/>
      <c r="H21" s="223"/>
      <c r="I21" s="223"/>
      <c r="J21" s="223"/>
      <c r="K21" s="223"/>
      <c r="L21" s="223"/>
      <c r="M21" s="223"/>
      <c r="N21" s="223"/>
      <c r="O21" s="223"/>
      <c r="P21" s="223"/>
      <c r="Q21" s="223"/>
      <c r="R21" s="223"/>
      <c r="S21" s="223"/>
      <c r="T21" s="223"/>
      <c r="U21" s="223"/>
      <c r="V21" s="223"/>
      <c r="W21" s="223"/>
      <c r="X21" s="223"/>
      <c r="Y21" s="223"/>
      <c r="Z21" s="223"/>
      <c r="AA21" s="223"/>
      <c r="AB21" s="223"/>
      <c r="AC21" s="223"/>
      <c r="AD21" s="223"/>
      <c r="AE21" s="223"/>
      <c r="AF21" s="223"/>
      <c r="AG21" s="223"/>
      <c r="AH21" s="223"/>
      <c r="AI21" s="223"/>
      <c r="AJ21" s="223"/>
      <c r="AK21" s="223"/>
      <c r="AL21" s="223"/>
      <c r="AM21" s="223"/>
      <c r="AN21" s="223"/>
      <c r="AO21" s="223"/>
      <c r="AP21" s="223"/>
      <c r="AQ21" s="223"/>
      <c r="AR21" s="223"/>
      <c r="AS21" s="223"/>
      <c r="AT21" s="223"/>
      <c r="AU21" s="223"/>
      <c r="AV21" s="223"/>
      <c r="AW21" s="223"/>
      <c r="AX21" s="223"/>
      <c r="AY21" s="223"/>
      <c r="AZ21" s="223"/>
      <c r="BA21" s="223"/>
      <c r="BB21" s="223"/>
      <c r="BC21" s="223"/>
      <c r="BD21" s="223"/>
      <c r="BE21" s="223"/>
      <c r="BF21" s="223"/>
      <c r="BG21" s="223"/>
      <c r="BH21" s="223"/>
      <c r="BI21" s="223"/>
      <c r="BJ21" s="410"/>
      <c r="BK21" s="410"/>
      <c r="BL21" s="410"/>
      <c r="BM21" s="410"/>
      <c r="BN21" s="410"/>
      <c r="BO21" s="410"/>
      <c r="BP21" s="410"/>
      <c r="BQ21" s="410"/>
      <c r="BR21" s="410"/>
      <c r="BS21" s="410"/>
      <c r="BT21" s="410"/>
      <c r="BU21" s="410"/>
      <c r="BV21" s="410"/>
    </row>
    <row r="22" spans="1:74" ht="11.1" customHeight="1" x14ac:dyDescent="0.2">
      <c r="B22" s="254" t="s">
        <v>1250</v>
      </c>
      <c r="C22" s="252"/>
      <c r="D22" s="252"/>
      <c r="E22" s="252"/>
      <c r="F22" s="252"/>
      <c r="G22" s="252"/>
      <c r="H22" s="252"/>
      <c r="I22" s="252"/>
      <c r="J22" s="252"/>
      <c r="K22" s="252"/>
      <c r="L22" s="252"/>
      <c r="M22" s="252"/>
      <c r="N22" s="252"/>
      <c r="O22" s="252"/>
      <c r="P22" s="252"/>
      <c r="Q22" s="252"/>
      <c r="R22" s="252"/>
      <c r="S22" s="252"/>
      <c r="T22" s="252"/>
      <c r="U22" s="252"/>
      <c r="V22" s="252"/>
      <c r="W22" s="252"/>
      <c r="X22" s="252"/>
      <c r="Y22" s="252"/>
      <c r="Z22" s="252"/>
      <c r="AA22" s="252"/>
      <c r="AB22" s="252"/>
      <c r="AC22" s="252"/>
      <c r="AD22" s="252"/>
      <c r="AE22" s="252"/>
      <c r="AF22" s="252"/>
      <c r="AG22" s="252"/>
      <c r="AH22" s="252"/>
      <c r="AI22" s="252"/>
      <c r="AJ22" s="252"/>
      <c r="AK22" s="252"/>
      <c r="AL22" s="252"/>
      <c r="AM22" s="252"/>
      <c r="AN22" s="252"/>
      <c r="AO22" s="252"/>
      <c r="AP22" s="252"/>
      <c r="AQ22" s="252"/>
      <c r="AR22" s="252"/>
      <c r="AS22" s="252"/>
      <c r="AT22" s="252"/>
      <c r="AU22" s="252"/>
      <c r="AV22" s="252"/>
      <c r="AW22" s="252"/>
      <c r="AX22" s="252"/>
      <c r="AY22" s="252"/>
      <c r="AZ22" s="252"/>
      <c r="BA22" s="252"/>
      <c r="BB22" s="252"/>
      <c r="BC22" s="252"/>
      <c r="BD22" s="252"/>
      <c r="BE22" s="252"/>
      <c r="BF22" s="252"/>
      <c r="BG22" s="252"/>
      <c r="BH22" s="252"/>
      <c r="BI22" s="252"/>
      <c r="BJ22" s="409"/>
      <c r="BK22" s="409"/>
      <c r="BL22" s="409"/>
      <c r="BM22" s="409"/>
      <c r="BN22" s="409"/>
      <c r="BO22" s="409"/>
      <c r="BP22" s="409"/>
      <c r="BQ22" s="409"/>
      <c r="BR22" s="409"/>
      <c r="BS22" s="409"/>
      <c r="BT22" s="409"/>
      <c r="BU22" s="409"/>
      <c r="BV22" s="409"/>
    </row>
    <row r="23" spans="1:74" ht="11.1" customHeight="1" x14ac:dyDescent="0.2">
      <c r="A23" s="162" t="s">
        <v>298</v>
      </c>
      <c r="B23" s="173" t="s">
        <v>259</v>
      </c>
      <c r="C23" s="252">
        <v>45.404014382</v>
      </c>
      <c r="D23" s="252">
        <v>46.478412833999997</v>
      </c>
      <c r="E23" s="252">
        <v>45.302644143999999</v>
      </c>
      <c r="F23" s="252">
        <v>44.950980553999997</v>
      </c>
      <c r="G23" s="252">
        <v>44.241559238000001</v>
      </c>
      <c r="H23" s="252">
        <v>45.022845351999997</v>
      </c>
      <c r="I23" s="252">
        <v>46.065025335000001</v>
      </c>
      <c r="J23" s="252">
        <v>45.548892748999997</v>
      </c>
      <c r="K23" s="252">
        <v>45.806467744999999</v>
      </c>
      <c r="L23" s="252">
        <v>46.345237089000001</v>
      </c>
      <c r="M23" s="252">
        <v>45.459426338999997</v>
      </c>
      <c r="N23" s="252">
        <v>46.936251698</v>
      </c>
      <c r="O23" s="252">
        <v>45.684370653999999</v>
      </c>
      <c r="P23" s="252">
        <v>47.808818926999997</v>
      </c>
      <c r="Q23" s="252">
        <v>46.223365966999999</v>
      </c>
      <c r="R23" s="252">
        <v>45.797030655999997</v>
      </c>
      <c r="S23" s="252">
        <v>44.583641243999999</v>
      </c>
      <c r="T23" s="252">
        <v>46.359188733000003</v>
      </c>
      <c r="U23" s="252">
        <v>47.134544417999997</v>
      </c>
      <c r="V23" s="252">
        <v>46.900648509</v>
      </c>
      <c r="W23" s="252">
        <v>46.730039503</v>
      </c>
      <c r="X23" s="252">
        <v>46.282929396999997</v>
      </c>
      <c r="Y23" s="252">
        <v>45.710301014000002</v>
      </c>
      <c r="Z23" s="252">
        <v>47.344927855000002</v>
      </c>
      <c r="AA23" s="252">
        <v>45.430973422999998</v>
      </c>
      <c r="AB23" s="252">
        <v>47.684950512</v>
      </c>
      <c r="AC23" s="252">
        <v>47.067165811000002</v>
      </c>
      <c r="AD23" s="252">
        <v>46.118644629999999</v>
      </c>
      <c r="AE23" s="252">
        <v>45.445434892999998</v>
      </c>
      <c r="AF23" s="252">
        <v>46.512488173000001</v>
      </c>
      <c r="AG23" s="252">
        <v>46.489761338999998</v>
      </c>
      <c r="AH23" s="252">
        <v>48.055361445000003</v>
      </c>
      <c r="AI23" s="252">
        <v>47.125794202999998</v>
      </c>
      <c r="AJ23" s="252">
        <v>46.593888874999998</v>
      </c>
      <c r="AK23" s="252">
        <v>47.167539185999999</v>
      </c>
      <c r="AL23" s="252">
        <v>48.132965005999999</v>
      </c>
      <c r="AM23" s="252">
        <v>45.825254407999999</v>
      </c>
      <c r="AN23" s="252">
        <v>46.806535850000003</v>
      </c>
      <c r="AO23" s="252">
        <v>47.578188038999997</v>
      </c>
      <c r="AP23" s="252">
        <v>45.823300486999997</v>
      </c>
      <c r="AQ23" s="252">
        <v>46.902963886000002</v>
      </c>
      <c r="AR23" s="252">
        <v>47.876827386000002</v>
      </c>
      <c r="AS23" s="252">
        <v>47.427112594999997</v>
      </c>
      <c r="AT23" s="252">
        <v>47.696183699999999</v>
      </c>
      <c r="AU23" s="252">
        <v>47.292502349999999</v>
      </c>
      <c r="AV23" s="252">
        <v>47.088861868999999</v>
      </c>
      <c r="AW23" s="252">
        <v>48.268830158999997</v>
      </c>
      <c r="AX23" s="252">
        <v>48.149497171999997</v>
      </c>
      <c r="AY23" s="252">
        <v>47.006021724999997</v>
      </c>
      <c r="AZ23" s="252">
        <v>47.931315382000001</v>
      </c>
      <c r="BA23" s="252">
        <v>47.837324598999999</v>
      </c>
      <c r="BB23" s="252">
        <v>46.445014110000002</v>
      </c>
      <c r="BC23" s="252">
        <v>46.862400663000003</v>
      </c>
      <c r="BD23" s="252">
        <v>47.416197705999998</v>
      </c>
      <c r="BE23" s="252">
        <v>47.990629155999997</v>
      </c>
      <c r="BF23" s="252">
        <v>48.572252036999998</v>
      </c>
      <c r="BG23" s="252">
        <v>47.319957477000003</v>
      </c>
      <c r="BH23" s="252">
        <v>47.727958286000003</v>
      </c>
      <c r="BI23" s="252">
        <v>48.108221162</v>
      </c>
      <c r="BJ23" s="409">
        <v>48.717853347999998</v>
      </c>
      <c r="BK23" s="409">
        <v>47.188002924000003</v>
      </c>
      <c r="BL23" s="409">
        <v>48.724662479999999</v>
      </c>
      <c r="BM23" s="409">
        <v>48.083195670000002</v>
      </c>
      <c r="BN23" s="409">
        <v>47.164975976999997</v>
      </c>
      <c r="BO23" s="409">
        <v>47.018406325999997</v>
      </c>
      <c r="BP23" s="409">
        <v>47.946603688000003</v>
      </c>
      <c r="BQ23" s="409">
        <v>48.483859260000003</v>
      </c>
      <c r="BR23" s="409">
        <v>48.606849605000001</v>
      </c>
      <c r="BS23" s="409">
        <v>48.26835062</v>
      </c>
      <c r="BT23" s="409">
        <v>48.361492818000002</v>
      </c>
      <c r="BU23" s="409">
        <v>48.287190244999998</v>
      </c>
      <c r="BV23" s="409">
        <v>49.189302253999998</v>
      </c>
    </row>
    <row r="24" spans="1:74" ht="11.1" customHeight="1" x14ac:dyDescent="0.2">
      <c r="A24" s="162" t="s">
        <v>292</v>
      </c>
      <c r="B24" s="173" t="s">
        <v>260</v>
      </c>
      <c r="C24" s="252">
        <v>19.094940000000001</v>
      </c>
      <c r="D24" s="252">
        <v>18.916060000000002</v>
      </c>
      <c r="E24" s="252">
        <v>18.456357000000001</v>
      </c>
      <c r="F24" s="252">
        <v>18.837858000000001</v>
      </c>
      <c r="G24" s="252">
        <v>18.573440000000002</v>
      </c>
      <c r="H24" s="252">
        <v>18.870183999999998</v>
      </c>
      <c r="I24" s="252">
        <v>19.256837000000001</v>
      </c>
      <c r="J24" s="252">
        <v>19.377628000000001</v>
      </c>
      <c r="K24" s="252">
        <v>19.239452</v>
      </c>
      <c r="L24" s="252">
        <v>19.708680999999999</v>
      </c>
      <c r="M24" s="252">
        <v>19.372305999999998</v>
      </c>
      <c r="N24" s="252">
        <v>19.476738999999998</v>
      </c>
      <c r="O24" s="252">
        <v>19.261333</v>
      </c>
      <c r="P24" s="252">
        <v>19.664414000000001</v>
      </c>
      <c r="Q24" s="252">
        <v>19.339934</v>
      </c>
      <c r="R24" s="252">
        <v>19.25123</v>
      </c>
      <c r="S24" s="252">
        <v>19.315912999999998</v>
      </c>
      <c r="T24" s="252">
        <v>19.853079999999999</v>
      </c>
      <c r="U24" s="252">
        <v>20.134339000000001</v>
      </c>
      <c r="V24" s="252">
        <v>19.939488000000001</v>
      </c>
      <c r="W24" s="252">
        <v>19.432531000000001</v>
      </c>
      <c r="X24" s="252">
        <v>19.490704000000001</v>
      </c>
      <c r="Y24" s="252">
        <v>19.127433</v>
      </c>
      <c r="Z24" s="252">
        <v>19.589155000000002</v>
      </c>
      <c r="AA24" s="252">
        <v>19.062801</v>
      </c>
      <c r="AB24" s="252">
        <v>19.846603000000002</v>
      </c>
      <c r="AC24" s="252">
        <v>19.728204000000002</v>
      </c>
      <c r="AD24" s="252">
        <v>19.340226000000001</v>
      </c>
      <c r="AE24" s="252">
        <v>19.328156</v>
      </c>
      <c r="AF24" s="252">
        <v>19.846173</v>
      </c>
      <c r="AG24" s="252">
        <v>19.775658</v>
      </c>
      <c r="AH24" s="252">
        <v>20.274782999999999</v>
      </c>
      <c r="AI24" s="252">
        <v>19.756826</v>
      </c>
      <c r="AJ24" s="252">
        <v>19.650106999999998</v>
      </c>
      <c r="AK24" s="252">
        <v>19.658867999999998</v>
      </c>
      <c r="AL24" s="252">
        <v>19.983958999999999</v>
      </c>
      <c r="AM24" s="252">
        <v>19.322835999999999</v>
      </c>
      <c r="AN24" s="252">
        <v>19.190398999999999</v>
      </c>
      <c r="AO24" s="252">
        <v>20.060120999999999</v>
      </c>
      <c r="AP24" s="252">
        <v>19.595317000000001</v>
      </c>
      <c r="AQ24" s="252">
        <v>20.066234999999999</v>
      </c>
      <c r="AR24" s="252">
        <v>20.561236000000001</v>
      </c>
      <c r="AS24" s="252">
        <v>20.118914</v>
      </c>
      <c r="AT24" s="252">
        <v>20.251183999999999</v>
      </c>
      <c r="AU24" s="252">
        <v>19.640605000000001</v>
      </c>
      <c r="AV24" s="252">
        <v>19.989643999999998</v>
      </c>
      <c r="AW24" s="252">
        <v>20.307230000000001</v>
      </c>
      <c r="AX24" s="252">
        <v>20.323447000000002</v>
      </c>
      <c r="AY24" s="252">
        <v>20.461323</v>
      </c>
      <c r="AZ24" s="252">
        <v>19.619446</v>
      </c>
      <c r="BA24" s="252">
        <v>20.573001999999999</v>
      </c>
      <c r="BB24" s="252">
        <v>19.940937000000002</v>
      </c>
      <c r="BC24" s="252">
        <v>20.356517</v>
      </c>
      <c r="BD24" s="252">
        <v>20.705323</v>
      </c>
      <c r="BE24" s="252">
        <v>20.621328999999999</v>
      </c>
      <c r="BF24" s="252">
        <v>21.302289999999999</v>
      </c>
      <c r="BG24" s="252">
        <v>19.951416999999999</v>
      </c>
      <c r="BH24" s="252">
        <v>20.462547757999999</v>
      </c>
      <c r="BI24" s="252">
        <v>20.7501563</v>
      </c>
      <c r="BJ24" s="409">
        <v>20.925419999999999</v>
      </c>
      <c r="BK24" s="409">
        <v>20.408090000000001</v>
      </c>
      <c r="BL24" s="409">
        <v>20.45814</v>
      </c>
      <c r="BM24" s="409">
        <v>20.705549999999999</v>
      </c>
      <c r="BN24" s="409">
        <v>20.400130000000001</v>
      </c>
      <c r="BO24" s="409">
        <v>20.658259999999999</v>
      </c>
      <c r="BP24" s="409">
        <v>20.959520000000001</v>
      </c>
      <c r="BQ24" s="409">
        <v>21.162710000000001</v>
      </c>
      <c r="BR24" s="409">
        <v>21.245000000000001</v>
      </c>
      <c r="BS24" s="409">
        <v>20.680489999999999</v>
      </c>
      <c r="BT24" s="409">
        <v>20.985569999999999</v>
      </c>
      <c r="BU24" s="409">
        <v>20.80499</v>
      </c>
      <c r="BV24" s="409">
        <v>21.25488</v>
      </c>
    </row>
    <row r="25" spans="1:74" ht="11.1" customHeight="1" x14ac:dyDescent="0.2">
      <c r="A25" s="162" t="s">
        <v>293</v>
      </c>
      <c r="B25" s="173" t="s">
        <v>280</v>
      </c>
      <c r="C25" s="252">
        <v>0.14710664035000001</v>
      </c>
      <c r="D25" s="252">
        <v>0.14663854847999999</v>
      </c>
      <c r="E25" s="252">
        <v>0.19438391854000001</v>
      </c>
      <c r="F25" s="252">
        <v>0.11948922041</v>
      </c>
      <c r="G25" s="252">
        <v>0.16395794742</v>
      </c>
      <c r="H25" s="252">
        <v>0.15412801829</v>
      </c>
      <c r="I25" s="252">
        <v>0.14851091593999999</v>
      </c>
      <c r="J25" s="252">
        <v>0.16442603928999999</v>
      </c>
      <c r="K25" s="252">
        <v>0.13914907867000001</v>
      </c>
      <c r="L25" s="252">
        <v>0.18736254058999999</v>
      </c>
      <c r="M25" s="252">
        <v>0.16255367183</v>
      </c>
      <c r="N25" s="252">
        <v>0.12931914954000001</v>
      </c>
      <c r="O25" s="252">
        <v>0.14694087949000001</v>
      </c>
      <c r="P25" s="252">
        <v>0.14647635593</v>
      </c>
      <c r="Q25" s="252">
        <v>0.19478680615999999</v>
      </c>
      <c r="R25" s="252">
        <v>0.11953398946</v>
      </c>
      <c r="S25" s="252">
        <v>0.16366372765000001</v>
      </c>
      <c r="T25" s="252">
        <v>0.15390873289000001</v>
      </c>
      <c r="U25" s="252">
        <v>0.14833445016999999</v>
      </c>
      <c r="V25" s="252">
        <v>0.16412825120999999</v>
      </c>
      <c r="W25" s="252">
        <v>0.13950850252999999</v>
      </c>
      <c r="X25" s="252">
        <v>0.18735442921000001</v>
      </c>
      <c r="Y25" s="252">
        <v>0.16273468053000001</v>
      </c>
      <c r="Z25" s="252">
        <v>0.12928898421999999</v>
      </c>
      <c r="AA25" s="252">
        <v>0.14726919737999999</v>
      </c>
      <c r="AB25" s="252">
        <v>0.14634751181</v>
      </c>
      <c r="AC25" s="252">
        <v>0.19473600452000001</v>
      </c>
      <c r="AD25" s="252">
        <v>0.11961863012</v>
      </c>
      <c r="AE25" s="252">
        <v>0.16385953774000001</v>
      </c>
      <c r="AF25" s="252">
        <v>0.1541818392</v>
      </c>
      <c r="AG25" s="252">
        <v>0.14865172574999999</v>
      </c>
      <c r="AH25" s="252">
        <v>0.16432038053</v>
      </c>
      <c r="AI25" s="252">
        <v>0.13943486998999999</v>
      </c>
      <c r="AJ25" s="252">
        <v>0.18736251992</v>
      </c>
      <c r="AK25" s="252">
        <v>0.16293785217000001</v>
      </c>
      <c r="AL25" s="252">
        <v>0.12929632865999999</v>
      </c>
      <c r="AM25" s="252">
        <v>0.139676473</v>
      </c>
      <c r="AN25" s="252">
        <v>0.143565421</v>
      </c>
      <c r="AO25" s="252">
        <v>0.184615426</v>
      </c>
      <c r="AP25" s="252">
        <v>0.11375015400000001</v>
      </c>
      <c r="AQ25" s="252">
        <v>0.15566437</v>
      </c>
      <c r="AR25" s="252">
        <v>0.14615805300000001</v>
      </c>
      <c r="AS25" s="252">
        <v>0.14097278899999999</v>
      </c>
      <c r="AT25" s="252">
        <v>0.15609647400000001</v>
      </c>
      <c r="AU25" s="252">
        <v>7.2330683000000007E-2</v>
      </c>
      <c r="AV25" s="252">
        <v>0.11770174</v>
      </c>
      <c r="AW25" s="252">
        <v>9.4800158999999995E-2</v>
      </c>
      <c r="AX25" s="252">
        <v>6.2824366000000006E-2</v>
      </c>
      <c r="AY25" s="252">
        <v>7.9247111999999995E-2</v>
      </c>
      <c r="AZ25" s="252">
        <v>8.3083667999999999E-2</v>
      </c>
      <c r="BA25" s="252">
        <v>0.12358066400000001</v>
      </c>
      <c r="BB25" s="252">
        <v>5.3243776999999999E-2</v>
      </c>
      <c r="BC25" s="252">
        <v>9.9593340000000002E-2</v>
      </c>
      <c r="BD25" s="252">
        <v>9.5641373000000002E-2</v>
      </c>
      <c r="BE25" s="252">
        <v>9.0525962000000001E-2</v>
      </c>
      <c r="BF25" s="252">
        <v>0.10644590800000001</v>
      </c>
      <c r="BG25" s="252">
        <v>8.7573995000000002E-2</v>
      </c>
      <c r="BH25" s="252">
        <v>0.13276011800000001</v>
      </c>
      <c r="BI25" s="252">
        <v>0.110740772</v>
      </c>
      <c r="BJ25" s="409">
        <v>7.9195743999999998E-2</v>
      </c>
      <c r="BK25" s="409">
        <v>9.8799665999999994E-2</v>
      </c>
      <c r="BL25" s="409">
        <v>0.102953668</v>
      </c>
      <c r="BM25" s="409">
        <v>0.14863759900000001</v>
      </c>
      <c r="BN25" s="409">
        <v>7.7304708E-2</v>
      </c>
      <c r="BO25" s="409">
        <v>0.123758645</v>
      </c>
      <c r="BP25" s="409">
        <v>0.114452659</v>
      </c>
      <c r="BQ25" s="409">
        <v>0.110376666</v>
      </c>
      <c r="BR25" s="409">
        <v>0.13018164400000001</v>
      </c>
      <c r="BS25" s="409">
        <v>0.10649367999999999</v>
      </c>
      <c r="BT25" s="409">
        <v>0.15175461100000001</v>
      </c>
      <c r="BU25" s="409">
        <v>0.133912646</v>
      </c>
      <c r="BV25" s="409">
        <v>0.102610694</v>
      </c>
    </row>
    <row r="26" spans="1:74" ht="11.1" customHeight="1" x14ac:dyDescent="0.2">
      <c r="A26" s="162" t="s">
        <v>294</v>
      </c>
      <c r="B26" s="173" t="s">
        <v>281</v>
      </c>
      <c r="C26" s="252">
        <v>2.3953225805999998</v>
      </c>
      <c r="D26" s="252">
        <v>2.5064642856999999</v>
      </c>
      <c r="E26" s="252">
        <v>2.3198064515999999</v>
      </c>
      <c r="F26" s="252">
        <v>2.2391666667000001</v>
      </c>
      <c r="G26" s="252">
        <v>2.3094516128999998</v>
      </c>
      <c r="H26" s="252">
        <v>2.3895333333000002</v>
      </c>
      <c r="I26" s="252">
        <v>2.4612903226</v>
      </c>
      <c r="J26" s="252">
        <v>2.3752903226000002</v>
      </c>
      <c r="K26" s="252">
        <v>2.4691666667000001</v>
      </c>
      <c r="L26" s="252">
        <v>2.4179032257999999</v>
      </c>
      <c r="M26" s="252">
        <v>2.3582666667000001</v>
      </c>
      <c r="N26" s="252">
        <v>2.4154516129000001</v>
      </c>
      <c r="O26" s="252">
        <v>2.4539677419000001</v>
      </c>
      <c r="P26" s="252">
        <v>2.5398214285999998</v>
      </c>
      <c r="Q26" s="252">
        <v>2.3497096773999999</v>
      </c>
      <c r="R26" s="252">
        <v>2.2928000000000002</v>
      </c>
      <c r="S26" s="252">
        <v>2.3320967742000001</v>
      </c>
      <c r="T26" s="252">
        <v>2.4039999999999999</v>
      </c>
      <c r="U26" s="252">
        <v>2.4518709677000001</v>
      </c>
      <c r="V26" s="252">
        <v>2.4677419354999999</v>
      </c>
      <c r="W26" s="252">
        <v>2.4714999999999998</v>
      </c>
      <c r="X26" s="252">
        <v>2.4521612902999999</v>
      </c>
      <c r="Y26" s="252">
        <v>2.4165666667000001</v>
      </c>
      <c r="Z26" s="252">
        <v>2.3789032257999998</v>
      </c>
      <c r="AA26" s="252">
        <v>2.4615161290000001</v>
      </c>
      <c r="AB26" s="252">
        <v>2.4257241379000001</v>
      </c>
      <c r="AC26" s="252">
        <v>2.3948387097000001</v>
      </c>
      <c r="AD26" s="252">
        <v>2.3519666667000001</v>
      </c>
      <c r="AE26" s="252">
        <v>2.3956774194000001</v>
      </c>
      <c r="AF26" s="252">
        <v>2.4833333333000001</v>
      </c>
      <c r="AG26" s="252">
        <v>2.4924516129000001</v>
      </c>
      <c r="AH26" s="252">
        <v>2.6229354839000001</v>
      </c>
      <c r="AI26" s="252">
        <v>2.5488</v>
      </c>
      <c r="AJ26" s="252">
        <v>2.4380645160999999</v>
      </c>
      <c r="AK26" s="252">
        <v>2.4804666666999999</v>
      </c>
      <c r="AL26" s="252">
        <v>2.5581612903000002</v>
      </c>
      <c r="AM26" s="252">
        <v>2.3725161290000001</v>
      </c>
      <c r="AN26" s="252">
        <v>2.3489285714000001</v>
      </c>
      <c r="AO26" s="252">
        <v>2.3981290323</v>
      </c>
      <c r="AP26" s="252">
        <v>2.1821333332999999</v>
      </c>
      <c r="AQ26" s="252">
        <v>2.4347096773999999</v>
      </c>
      <c r="AR26" s="252">
        <v>2.4599333333</v>
      </c>
      <c r="AS26" s="252">
        <v>2.4868064516000001</v>
      </c>
      <c r="AT26" s="252">
        <v>2.5829354839000001</v>
      </c>
      <c r="AU26" s="252">
        <v>2.4982333333</v>
      </c>
      <c r="AV26" s="252">
        <v>2.5039677418999999</v>
      </c>
      <c r="AW26" s="252">
        <v>2.5859666667000001</v>
      </c>
      <c r="AX26" s="252">
        <v>2.4743870968000001</v>
      </c>
      <c r="AY26" s="252">
        <v>2.3594838710000001</v>
      </c>
      <c r="AZ26" s="252">
        <v>2.3765714286000001</v>
      </c>
      <c r="BA26" s="252">
        <v>2.2358387096999999</v>
      </c>
      <c r="BB26" s="252">
        <v>2.2526666667000002</v>
      </c>
      <c r="BC26" s="252">
        <v>2.4084193547999999</v>
      </c>
      <c r="BD26" s="252">
        <v>2.3711333333</v>
      </c>
      <c r="BE26" s="252">
        <v>2.5475483871</v>
      </c>
      <c r="BF26" s="252">
        <v>2.4761612902999999</v>
      </c>
      <c r="BG26" s="252">
        <v>2.463074524</v>
      </c>
      <c r="BH26" s="252">
        <v>2.439687122</v>
      </c>
      <c r="BI26" s="252">
        <v>2.479855218</v>
      </c>
      <c r="BJ26" s="409">
        <v>2.4496523240000001</v>
      </c>
      <c r="BK26" s="409">
        <v>2.415294533</v>
      </c>
      <c r="BL26" s="409">
        <v>2.4631740949999998</v>
      </c>
      <c r="BM26" s="409">
        <v>2.3564572589999999</v>
      </c>
      <c r="BN26" s="409">
        <v>2.2993260329999998</v>
      </c>
      <c r="BO26" s="409">
        <v>2.3602021959999999</v>
      </c>
      <c r="BP26" s="409">
        <v>2.4212346760000001</v>
      </c>
      <c r="BQ26" s="409">
        <v>2.442784203</v>
      </c>
      <c r="BR26" s="409">
        <v>2.5007827310000001</v>
      </c>
      <c r="BS26" s="409">
        <v>2.452690896</v>
      </c>
      <c r="BT26" s="409">
        <v>2.4268349890000001</v>
      </c>
      <c r="BU26" s="409">
        <v>2.4490169260000001</v>
      </c>
      <c r="BV26" s="409">
        <v>2.4545172970000002</v>
      </c>
    </row>
    <row r="27" spans="1:74" ht="11.1" customHeight="1" x14ac:dyDescent="0.2">
      <c r="A27" s="162" t="s">
        <v>295</v>
      </c>
      <c r="B27" s="173" t="s">
        <v>282</v>
      </c>
      <c r="C27" s="252">
        <v>12.661903226</v>
      </c>
      <c r="D27" s="252">
        <v>13.379821429</v>
      </c>
      <c r="E27" s="252">
        <v>13.31316129</v>
      </c>
      <c r="F27" s="252">
        <v>13.548299999999999</v>
      </c>
      <c r="G27" s="252">
        <v>13.239709677</v>
      </c>
      <c r="H27" s="252">
        <v>13.716100000000001</v>
      </c>
      <c r="I27" s="252">
        <v>14.086903226</v>
      </c>
      <c r="J27" s="252">
        <v>13.653354839</v>
      </c>
      <c r="K27" s="252">
        <v>14.127166666999999</v>
      </c>
      <c r="L27" s="252">
        <v>14.015580645</v>
      </c>
      <c r="M27" s="252">
        <v>13.131500000000001</v>
      </c>
      <c r="N27" s="252">
        <v>13.466225806000001</v>
      </c>
      <c r="O27" s="252">
        <v>13.074483871</v>
      </c>
      <c r="P27" s="252">
        <v>13.969178571</v>
      </c>
      <c r="Q27" s="252">
        <v>13.566032258</v>
      </c>
      <c r="R27" s="252">
        <v>13.774466667</v>
      </c>
      <c r="S27" s="252">
        <v>13.157774194</v>
      </c>
      <c r="T27" s="252">
        <v>14.075466667000001</v>
      </c>
      <c r="U27" s="252">
        <v>14.272258065000001</v>
      </c>
      <c r="V27" s="252">
        <v>14.058741935</v>
      </c>
      <c r="W27" s="252">
        <v>14.515000000000001</v>
      </c>
      <c r="X27" s="252">
        <v>13.980903226000001</v>
      </c>
      <c r="Y27" s="252">
        <v>13.571366666999999</v>
      </c>
      <c r="Z27" s="252">
        <v>13.945903226</v>
      </c>
      <c r="AA27" s="252">
        <v>12.894064516</v>
      </c>
      <c r="AB27" s="252">
        <v>13.860517241</v>
      </c>
      <c r="AC27" s="252">
        <v>13.914193548</v>
      </c>
      <c r="AD27" s="252">
        <v>13.995566667</v>
      </c>
      <c r="AE27" s="252">
        <v>13.617032258</v>
      </c>
      <c r="AF27" s="252">
        <v>14.0352</v>
      </c>
      <c r="AG27" s="252">
        <v>14.05</v>
      </c>
      <c r="AH27" s="252">
        <v>14.581548387</v>
      </c>
      <c r="AI27" s="252">
        <v>14.546200000000001</v>
      </c>
      <c r="AJ27" s="252">
        <v>14.281741934999999</v>
      </c>
      <c r="AK27" s="252">
        <v>14.0746</v>
      </c>
      <c r="AL27" s="252">
        <v>14.057677418999999</v>
      </c>
      <c r="AM27" s="252">
        <v>13.490709677</v>
      </c>
      <c r="AN27" s="252">
        <v>13.884535714</v>
      </c>
      <c r="AO27" s="252">
        <v>14.101838710000001</v>
      </c>
      <c r="AP27" s="252">
        <v>13.832000000000001</v>
      </c>
      <c r="AQ27" s="252">
        <v>14.213612903</v>
      </c>
      <c r="AR27" s="252">
        <v>14.713533333000001</v>
      </c>
      <c r="AS27" s="252">
        <v>14.610774193999999</v>
      </c>
      <c r="AT27" s="252">
        <v>14.546451613</v>
      </c>
      <c r="AU27" s="252">
        <v>14.964466667</v>
      </c>
      <c r="AV27" s="252">
        <v>14.489387097</v>
      </c>
      <c r="AW27" s="252">
        <v>14.552333333</v>
      </c>
      <c r="AX27" s="252">
        <v>14.163774194</v>
      </c>
      <c r="AY27" s="252">
        <v>13.295193548</v>
      </c>
      <c r="AZ27" s="252">
        <v>14.592964286000001</v>
      </c>
      <c r="BA27" s="252">
        <v>14.317935483999999</v>
      </c>
      <c r="BB27" s="252">
        <v>14.074400000000001</v>
      </c>
      <c r="BC27" s="252">
        <v>13.973354839000001</v>
      </c>
      <c r="BD27" s="252">
        <v>14.415366667000001</v>
      </c>
      <c r="BE27" s="252">
        <v>14.756354839</v>
      </c>
      <c r="BF27" s="252">
        <v>14.637548387000001</v>
      </c>
      <c r="BG27" s="252">
        <v>14.864677436999999</v>
      </c>
      <c r="BH27" s="252">
        <v>14.636179898</v>
      </c>
      <c r="BI27" s="252">
        <v>14.273303326000001</v>
      </c>
      <c r="BJ27" s="409">
        <v>14.028057188</v>
      </c>
      <c r="BK27" s="409">
        <v>13.528220814000001</v>
      </c>
      <c r="BL27" s="409">
        <v>14.464618792</v>
      </c>
      <c r="BM27" s="409">
        <v>14.211642825</v>
      </c>
      <c r="BN27" s="409">
        <v>14.251180495</v>
      </c>
      <c r="BO27" s="409">
        <v>14.023922083</v>
      </c>
      <c r="BP27" s="409">
        <v>14.543419126</v>
      </c>
      <c r="BQ27" s="409">
        <v>14.747311922</v>
      </c>
      <c r="BR27" s="409">
        <v>14.561478482</v>
      </c>
      <c r="BS27" s="409">
        <v>15.041661856999999</v>
      </c>
      <c r="BT27" s="409">
        <v>14.800288718999999</v>
      </c>
      <c r="BU27" s="409">
        <v>14.431781052</v>
      </c>
      <c r="BV27" s="409">
        <v>14.198903726999999</v>
      </c>
    </row>
    <row r="28" spans="1:74" ht="11.1" customHeight="1" x14ac:dyDescent="0.2">
      <c r="A28" s="162" t="s">
        <v>296</v>
      </c>
      <c r="B28" s="173" t="s">
        <v>283</v>
      </c>
      <c r="C28" s="252">
        <v>4.9753225806000003</v>
      </c>
      <c r="D28" s="252">
        <v>5.2182142857000002</v>
      </c>
      <c r="E28" s="252">
        <v>4.8105483870999999</v>
      </c>
      <c r="F28" s="252">
        <v>4.0188333332999999</v>
      </c>
      <c r="G28" s="252">
        <v>3.7509354839000002</v>
      </c>
      <c r="H28" s="252">
        <v>3.7375666666999998</v>
      </c>
      <c r="I28" s="252">
        <v>3.8880967742000001</v>
      </c>
      <c r="J28" s="252">
        <v>3.8601612903000002</v>
      </c>
      <c r="K28" s="252">
        <v>3.7558333333</v>
      </c>
      <c r="L28" s="252">
        <v>3.9105161289999999</v>
      </c>
      <c r="M28" s="252">
        <v>4.2591666666999997</v>
      </c>
      <c r="N28" s="252">
        <v>5.0008064515999999</v>
      </c>
      <c r="O28" s="252">
        <v>4.5459354839000001</v>
      </c>
      <c r="P28" s="252">
        <v>5.0612500000000002</v>
      </c>
      <c r="Q28" s="252">
        <v>4.5298064515999998</v>
      </c>
      <c r="R28" s="252">
        <v>4.1835000000000004</v>
      </c>
      <c r="S28" s="252">
        <v>3.6177096774000002</v>
      </c>
      <c r="T28" s="252">
        <v>3.6979666667000002</v>
      </c>
      <c r="U28" s="252">
        <v>3.8198387096999999</v>
      </c>
      <c r="V28" s="252">
        <v>3.9375806452000002</v>
      </c>
      <c r="W28" s="252">
        <v>3.88</v>
      </c>
      <c r="X28" s="252">
        <v>3.8563870967999998</v>
      </c>
      <c r="Y28" s="252">
        <v>3.9987666666999999</v>
      </c>
      <c r="Z28" s="252">
        <v>4.6359354839</v>
      </c>
      <c r="AA28" s="252">
        <v>4.3647419354999997</v>
      </c>
      <c r="AB28" s="252">
        <v>4.6501034483000003</v>
      </c>
      <c r="AC28" s="252">
        <v>4.3761290322999997</v>
      </c>
      <c r="AD28" s="252">
        <v>3.9430333332999998</v>
      </c>
      <c r="AE28" s="252">
        <v>3.5496129031999999</v>
      </c>
      <c r="AF28" s="252">
        <v>3.5312333332999999</v>
      </c>
      <c r="AG28" s="252">
        <v>3.7495806452</v>
      </c>
      <c r="AH28" s="252">
        <v>3.8310967742000002</v>
      </c>
      <c r="AI28" s="252">
        <v>3.6928999999999998</v>
      </c>
      <c r="AJ28" s="252">
        <v>3.7480967742</v>
      </c>
      <c r="AK28" s="252">
        <v>4.1275333332999997</v>
      </c>
      <c r="AL28" s="252">
        <v>4.5667096773999996</v>
      </c>
      <c r="AM28" s="252">
        <v>4.1473870968000002</v>
      </c>
      <c r="AN28" s="252">
        <v>4.5326785714</v>
      </c>
      <c r="AO28" s="252">
        <v>4.2499032257999998</v>
      </c>
      <c r="AP28" s="252">
        <v>3.7860333332999998</v>
      </c>
      <c r="AQ28" s="252">
        <v>3.5000645161000001</v>
      </c>
      <c r="AR28" s="252">
        <v>3.4687333332999999</v>
      </c>
      <c r="AS28" s="252">
        <v>3.5827419355000001</v>
      </c>
      <c r="AT28" s="252">
        <v>3.6930322581000001</v>
      </c>
      <c r="AU28" s="252">
        <v>3.6238333332999999</v>
      </c>
      <c r="AV28" s="252">
        <v>3.5955161289999999</v>
      </c>
      <c r="AW28" s="252">
        <v>4.0932333332999997</v>
      </c>
      <c r="AX28" s="252">
        <v>4.4969354838999998</v>
      </c>
      <c r="AY28" s="252">
        <v>4.2568709677000003</v>
      </c>
      <c r="AZ28" s="252">
        <v>4.5552857143000001</v>
      </c>
      <c r="BA28" s="252">
        <v>4.0315161289999999</v>
      </c>
      <c r="BB28" s="252">
        <v>3.6036333332999999</v>
      </c>
      <c r="BC28" s="252">
        <v>3.4365483871000002</v>
      </c>
      <c r="BD28" s="252">
        <v>3.238</v>
      </c>
      <c r="BE28" s="252">
        <v>3.5045483870999998</v>
      </c>
      <c r="BF28" s="252">
        <v>3.5993225806</v>
      </c>
      <c r="BG28" s="252">
        <v>3.5092760520000001</v>
      </c>
      <c r="BH28" s="252">
        <v>3.527522426</v>
      </c>
      <c r="BI28" s="252">
        <v>3.7879601159999998</v>
      </c>
      <c r="BJ28" s="409">
        <v>4.32938417</v>
      </c>
      <c r="BK28" s="409">
        <v>4.108114788</v>
      </c>
      <c r="BL28" s="409">
        <v>4.3694885980000002</v>
      </c>
      <c r="BM28" s="409">
        <v>4.00462542</v>
      </c>
      <c r="BN28" s="409">
        <v>3.6048642540000002</v>
      </c>
      <c r="BO28" s="409">
        <v>3.2908240360000001</v>
      </c>
      <c r="BP28" s="409">
        <v>3.3072048820000002</v>
      </c>
      <c r="BQ28" s="409">
        <v>3.4372319980000001</v>
      </c>
      <c r="BR28" s="409">
        <v>3.5325239900000001</v>
      </c>
      <c r="BS28" s="409">
        <v>3.4284350620000001</v>
      </c>
      <c r="BT28" s="409">
        <v>3.4454030169999998</v>
      </c>
      <c r="BU28" s="409">
        <v>3.699867588</v>
      </c>
      <c r="BV28" s="409">
        <v>4.2298030950000003</v>
      </c>
    </row>
    <row r="29" spans="1:74" ht="11.1" customHeight="1" x14ac:dyDescent="0.2">
      <c r="A29" s="162" t="s">
        <v>297</v>
      </c>
      <c r="B29" s="173" t="s">
        <v>284</v>
      </c>
      <c r="C29" s="252">
        <v>6.1294193548000004</v>
      </c>
      <c r="D29" s="252">
        <v>6.3112142857000002</v>
      </c>
      <c r="E29" s="252">
        <v>6.2083870968000001</v>
      </c>
      <c r="F29" s="252">
        <v>6.1873333332999998</v>
      </c>
      <c r="G29" s="252">
        <v>6.2040645160999999</v>
      </c>
      <c r="H29" s="252">
        <v>6.1553333332999998</v>
      </c>
      <c r="I29" s="252">
        <v>6.2233870967999998</v>
      </c>
      <c r="J29" s="252">
        <v>6.1180322581000004</v>
      </c>
      <c r="K29" s="252">
        <v>6.0757000000000003</v>
      </c>
      <c r="L29" s="252">
        <v>6.1051935483999999</v>
      </c>
      <c r="M29" s="252">
        <v>6.1756333333000004</v>
      </c>
      <c r="N29" s="252">
        <v>6.4477096773999998</v>
      </c>
      <c r="O29" s="252">
        <v>6.2017096774000002</v>
      </c>
      <c r="P29" s="252">
        <v>6.4276785714000004</v>
      </c>
      <c r="Q29" s="252">
        <v>6.2430967741999996</v>
      </c>
      <c r="R29" s="252">
        <v>6.1755000000000004</v>
      </c>
      <c r="S29" s="252">
        <v>5.9964838709999997</v>
      </c>
      <c r="T29" s="252">
        <v>6.1747666667000001</v>
      </c>
      <c r="U29" s="252">
        <v>6.3079032257999996</v>
      </c>
      <c r="V29" s="252">
        <v>6.3329677419000001</v>
      </c>
      <c r="W29" s="252">
        <v>6.2915000000000001</v>
      </c>
      <c r="X29" s="252">
        <v>6.3154193548000004</v>
      </c>
      <c r="Y29" s="252">
        <v>6.4334333333</v>
      </c>
      <c r="Z29" s="252">
        <v>6.6657419354999998</v>
      </c>
      <c r="AA29" s="252">
        <v>6.5005806452000003</v>
      </c>
      <c r="AB29" s="252">
        <v>6.7556551724</v>
      </c>
      <c r="AC29" s="252">
        <v>6.4590645160999998</v>
      </c>
      <c r="AD29" s="252">
        <v>6.3682333333000001</v>
      </c>
      <c r="AE29" s="252">
        <v>6.3910967742000002</v>
      </c>
      <c r="AF29" s="252">
        <v>6.4623666667000004</v>
      </c>
      <c r="AG29" s="252">
        <v>6.2734193547999997</v>
      </c>
      <c r="AH29" s="252">
        <v>6.5806774193999997</v>
      </c>
      <c r="AI29" s="252">
        <v>6.4416333333000004</v>
      </c>
      <c r="AJ29" s="252">
        <v>6.2885161289999996</v>
      </c>
      <c r="AK29" s="252">
        <v>6.6631333333000002</v>
      </c>
      <c r="AL29" s="252">
        <v>6.8371612903000001</v>
      </c>
      <c r="AM29" s="252">
        <v>6.3521290322999997</v>
      </c>
      <c r="AN29" s="252">
        <v>6.7064285714</v>
      </c>
      <c r="AO29" s="252">
        <v>6.5835806451999996</v>
      </c>
      <c r="AP29" s="252">
        <v>6.3140666666999996</v>
      </c>
      <c r="AQ29" s="252">
        <v>6.5326774193999997</v>
      </c>
      <c r="AR29" s="252">
        <v>6.5272333332999999</v>
      </c>
      <c r="AS29" s="252">
        <v>6.4869032257999999</v>
      </c>
      <c r="AT29" s="252">
        <v>6.4664838710000003</v>
      </c>
      <c r="AU29" s="252">
        <v>6.4930333332999997</v>
      </c>
      <c r="AV29" s="252">
        <v>6.3926451612999999</v>
      </c>
      <c r="AW29" s="252">
        <v>6.6352666666999998</v>
      </c>
      <c r="AX29" s="252">
        <v>6.6281290323000004</v>
      </c>
      <c r="AY29" s="252">
        <v>6.5539032258000001</v>
      </c>
      <c r="AZ29" s="252">
        <v>6.7039642856999997</v>
      </c>
      <c r="BA29" s="252">
        <v>6.5554516128999998</v>
      </c>
      <c r="BB29" s="252">
        <v>6.5201333333000004</v>
      </c>
      <c r="BC29" s="252">
        <v>6.5879677419</v>
      </c>
      <c r="BD29" s="252">
        <v>6.5907333333000002</v>
      </c>
      <c r="BE29" s="252">
        <v>6.4703225806000004</v>
      </c>
      <c r="BF29" s="252">
        <v>6.4504838710000003</v>
      </c>
      <c r="BG29" s="252">
        <v>6.4439384689999999</v>
      </c>
      <c r="BH29" s="252">
        <v>6.5292609639999997</v>
      </c>
      <c r="BI29" s="252">
        <v>6.7062054299999998</v>
      </c>
      <c r="BJ29" s="409">
        <v>6.906143922</v>
      </c>
      <c r="BK29" s="409">
        <v>6.629483123</v>
      </c>
      <c r="BL29" s="409">
        <v>6.8662873270000002</v>
      </c>
      <c r="BM29" s="409">
        <v>6.6562825669999999</v>
      </c>
      <c r="BN29" s="409">
        <v>6.5321704870000001</v>
      </c>
      <c r="BO29" s="409">
        <v>6.5614393660000001</v>
      </c>
      <c r="BP29" s="409">
        <v>6.6007723450000002</v>
      </c>
      <c r="BQ29" s="409">
        <v>6.583444471</v>
      </c>
      <c r="BR29" s="409">
        <v>6.6368827579999996</v>
      </c>
      <c r="BS29" s="409">
        <v>6.5585791249999996</v>
      </c>
      <c r="BT29" s="409">
        <v>6.551641482</v>
      </c>
      <c r="BU29" s="409">
        <v>6.7676220330000003</v>
      </c>
      <c r="BV29" s="409">
        <v>6.9485874409999999</v>
      </c>
    </row>
    <row r="30" spans="1:74" ht="11.1" customHeight="1" x14ac:dyDescent="0.2">
      <c r="A30" s="162" t="s">
        <v>304</v>
      </c>
      <c r="B30" s="173" t="s">
        <v>285</v>
      </c>
      <c r="C30" s="252">
        <v>47.557817331000003</v>
      </c>
      <c r="D30" s="252">
        <v>47.797141838000002</v>
      </c>
      <c r="E30" s="252">
        <v>46.375724402000003</v>
      </c>
      <c r="F30" s="252">
        <v>48.569226585000003</v>
      </c>
      <c r="G30" s="252">
        <v>48.496815452</v>
      </c>
      <c r="H30" s="252">
        <v>48.561498855000004</v>
      </c>
      <c r="I30" s="252">
        <v>47.864979120000001</v>
      </c>
      <c r="J30" s="252">
        <v>48.274265603000003</v>
      </c>
      <c r="K30" s="252">
        <v>49.584624388000002</v>
      </c>
      <c r="L30" s="252">
        <v>47.569118758999998</v>
      </c>
      <c r="M30" s="252">
        <v>48.387238863999997</v>
      </c>
      <c r="N30" s="252">
        <v>49.954998152999998</v>
      </c>
      <c r="O30" s="252">
        <v>47.698948684000001</v>
      </c>
      <c r="P30" s="252">
        <v>48.816719413000001</v>
      </c>
      <c r="Q30" s="252">
        <v>47.552621221000003</v>
      </c>
      <c r="R30" s="252">
        <v>49.786775126000002</v>
      </c>
      <c r="S30" s="252">
        <v>48.339422042999999</v>
      </c>
      <c r="T30" s="252">
        <v>51.297400998999997</v>
      </c>
      <c r="U30" s="252">
        <v>50.557198450999998</v>
      </c>
      <c r="V30" s="252">
        <v>49.172648348000003</v>
      </c>
      <c r="W30" s="252">
        <v>50.649336972999997</v>
      </c>
      <c r="X30" s="252">
        <v>49.274155522000001</v>
      </c>
      <c r="Y30" s="252">
        <v>49.307407568999999</v>
      </c>
      <c r="Z30" s="252">
        <v>51.460895051000001</v>
      </c>
      <c r="AA30" s="252">
        <v>47.687066291999997</v>
      </c>
      <c r="AB30" s="252">
        <v>50.479374254</v>
      </c>
      <c r="AC30" s="252">
        <v>50.080003787000003</v>
      </c>
      <c r="AD30" s="252">
        <v>50.601225110999998</v>
      </c>
      <c r="AE30" s="252">
        <v>50.671593489999999</v>
      </c>
      <c r="AF30" s="252">
        <v>50.310060704000001</v>
      </c>
      <c r="AG30" s="252">
        <v>49.605679551000001</v>
      </c>
      <c r="AH30" s="252">
        <v>51.232350775</v>
      </c>
      <c r="AI30" s="252">
        <v>49.993253883000001</v>
      </c>
      <c r="AJ30" s="252">
        <v>49.121696286999999</v>
      </c>
      <c r="AK30" s="252">
        <v>50.62583686</v>
      </c>
      <c r="AL30" s="252">
        <v>51.078957066000001</v>
      </c>
      <c r="AM30" s="252">
        <v>49.714149288000002</v>
      </c>
      <c r="AN30" s="252">
        <v>50.405413699999997</v>
      </c>
      <c r="AO30" s="252">
        <v>50.988304714999998</v>
      </c>
      <c r="AP30" s="252">
        <v>50.561209845</v>
      </c>
      <c r="AQ30" s="252">
        <v>52.037883575999999</v>
      </c>
      <c r="AR30" s="252">
        <v>52.525769861999997</v>
      </c>
      <c r="AS30" s="252">
        <v>51.162070591999999</v>
      </c>
      <c r="AT30" s="252">
        <v>51.351857353</v>
      </c>
      <c r="AU30" s="252">
        <v>52.315508424999997</v>
      </c>
      <c r="AV30" s="252">
        <v>51.253345123000003</v>
      </c>
      <c r="AW30" s="252">
        <v>52.623024512000001</v>
      </c>
      <c r="AX30" s="252">
        <v>50.933961777999997</v>
      </c>
      <c r="AY30" s="252">
        <v>51.022846493000003</v>
      </c>
      <c r="AZ30" s="252">
        <v>51.984075288</v>
      </c>
      <c r="BA30" s="252">
        <v>51.873957752999999</v>
      </c>
      <c r="BB30" s="252">
        <v>52.170524585999999</v>
      </c>
      <c r="BC30" s="252">
        <v>52.261796240000002</v>
      </c>
      <c r="BD30" s="252">
        <v>53.288716463999997</v>
      </c>
      <c r="BE30" s="252">
        <v>52.578205613000002</v>
      </c>
      <c r="BF30" s="252">
        <v>52.397797021999999</v>
      </c>
      <c r="BG30" s="252">
        <v>52.732732536</v>
      </c>
      <c r="BH30" s="252">
        <v>52.260734264</v>
      </c>
      <c r="BI30" s="252">
        <v>52.985086279999997</v>
      </c>
      <c r="BJ30" s="409">
        <v>53.522053507000003</v>
      </c>
      <c r="BK30" s="409">
        <v>51.811847233999998</v>
      </c>
      <c r="BL30" s="409">
        <v>53.298236680999999</v>
      </c>
      <c r="BM30" s="409">
        <v>53.010066471999998</v>
      </c>
      <c r="BN30" s="409">
        <v>53.439687022000001</v>
      </c>
      <c r="BO30" s="409">
        <v>53.594627396</v>
      </c>
      <c r="BP30" s="409">
        <v>54.126935275999998</v>
      </c>
      <c r="BQ30" s="409">
        <v>53.830614494000002</v>
      </c>
      <c r="BR30" s="409">
        <v>53.370135216000001</v>
      </c>
      <c r="BS30" s="409">
        <v>54.095808132000002</v>
      </c>
      <c r="BT30" s="409">
        <v>53.059102271999997</v>
      </c>
      <c r="BU30" s="409">
        <v>53.875400958</v>
      </c>
      <c r="BV30" s="409">
        <v>54.513254969000002</v>
      </c>
    </row>
    <row r="31" spans="1:74" ht="11.1" customHeight="1" x14ac:dyDescent="0.2">
      <c r="A31" s="162" t="s">
        <v>299</v>
      </c>
      <c r="B31" s="173" t="s">
        <v>1137</v>
      </c>
      <c r="C31" s="252">
        <v>4.3187280908999996</v>
      </c>
      <c r="D31" s="252">
        <v>4.7011472574999997</v>
      </c>
      <c r="E31" s="252">
        <v>4.6192617287999997</v>
      </c>
      <c r="F31" s="252">
        <v>4.4598661172999998</v>
      </c>
      <c r="G31" s="252">
        <v>4.8691058048000002</v>
      </c>
      <c r="H31" s="252">
        <v>5.0003680175999996</v>
      </c>
      <c r="I31" s="252">
        <v>5.0081657475999997</v>
      </c>
      <c r="J31" s="252">
        <v>5.1680177047000004</v>
      </c>
      <c r="K31" s="252">
        <v>5.1109404517000003</v>
      </c>
      <c r="L31" s="252">
        <v>4.9787878899000004</v>
      </c>
      <c r="M31" s="252">
        <v>4.9863060665000001</v>
      </c>
      <c r="N31" s="252">
        <v>4.9916380910000004</v>
      </c>
      <c r="O31" s="252">
        <v>4.4478591871999997</v>
      </c>
      <c r="P31" s="252">
        <v>4.5523605801000002</v>
      </c>
      <c r="Q31" s="252">
        <v>4.2363926594999999</v>
      </c>
      <c r="R31" s="252">
        <v>4.5949818490999998</v>
      </c>
      <c r="S31" s="252">
        <v>4.7175556853999998</v>
      </c>
      <c r="T31" s="252">
        <v>4.8609502206000004</v>
      </c>
      <c r="U31" s="252">
        <v>4.9456178219</v>
      </c>
      <c r="V31" s="252">
        <v>5.0321787726</v>
      </c>
      <c r="W31" s="252">
        <v>4.7471149594000002</v>
      </c>
      <c r="X31" s="252">
        <v>4.7177817272000002</v>
      </c>
      <c r="Y31" s="252">
        <v>4.7746546713000004</v>
      </c>
      <c r="Z31" s="252">
        <v>4.8529582284000004</v>
      </c>
      <c r="AA31" s="252">
        <v>4.5046571807999998</v>
      </c>
      <c r="AB31" s="252">
        <v>4.7625910455999998</v>
      </c>
      <c r="AC31" s="252">
        <v>4.6377090891000003</v>
      </c>
      <c r="AD31" s="252">
        <v>4.5023352786000004</v>
      </c>
      <c r="AE31" s="252">
        <v>4.5966301509000003</v>
      </c>
      <c r="AF31" s="252">
        <v>4.8134904919999997</v>
      </c>
      <c r="AG31" s="252">
        <v>4.9617521839999998</v>
      </c>
      <c r="AH31" s="252">
        <v>5.1527174726</v>
      </c>
      <c r="AI31" s="252">
        <v>4.9172699070999997</v>
      </c>
      <c r="AJ31" s="252">
        <v>4.9463356537000003</v>
      </c>
      <c r="AK31" s="252">
        <v>4.9584920713000002</v>
      </c>
      <c r="AL31" s="252">
        <v>4.9647935591000003</v>
      </c>
      <c r="AM31" s="252">
        <v>4.8089706520000002</v>
      </c>
      <c r="AN31" s="252">
        <v>4.7781227599999996</v>
      </c>
      <c r="AO31" s="252">
        <v>4.6130279840000004</v>
      </c>
      <c r="AP31" s="252">
        <v>4.5274958170000001</v>
      </c>
      <c r="AQ31" s="252">
        <v>4.7157273249999996</v>
      </c>
      <c r="AR31" s="252">
        <v>4.9157718460000002</v>
      </c>
      <c r="AS31" s="252">
        <v>4.9743326479999999</v>
      </c>
      <c r="AT31" s="252">
        <v>5.0824454460000004</v>
      </c>
      <c r="AU31" s="252">
        <v>4.8962160580000003</v>
      </c>
      <c r="AV31" s="252">
        <v>4.8178981539999999</v>
      </c>
      <c r="AW31" s="252">
        <v>4.87614372</v>
      </c>
      <c r="AX31" s="252">
        <v>4.8942337120000001</v>
      </c>
      <c r="AY31" s="252">
        <v>4.7436981669999998</v>
      </c>
      <c r="AZ31" s="252">
        <v>4.8924900730000003</v>
      </c>
      <c r="BA31" s="252">
        <v>4.7244416769999997</v>
      </c>
      <c r="BB31" s="252">
        <v>4.6368893499999997</v>
      </c>
      <c r="BC31" s="252">
        <v>4.8295074969999998</v>
      </c>
      <c r="BD31" s="252">
        <v>5.0342613820000004</v>
      </c>
      <c r="BE31" s="252">
        <v>5.0944617130000003</v>
      </c>
      <c r="BF31" s="252">
        <v>5.204986345</v>
      </c>
      <c r="BG31" s="252">
        <v>5.0144629419999998</v>
      </c>
      <c r="BH31" s="252">
        <v>4.9340541010000001</v>
      </c>
      <c r="BI31" s="252">
        <v>4.9936156409999999</v>
      </c>
      <c r="BJ31" s="409">
        <v>5.0120215359999998</v>
      </c>
      <c r="BK31" s="409">
        <v>4.6940773189999998</v>
      </c>
      <c r="BL31" s="409">
        <v>4.9326350290000001</v>
      </c>
      <c r="BM31" s="409">
        <v>4.7959056550000003</v>
      </c>
      <c r="BN31" s="409">
        <v>4.7136234339999996</v>
      </c>
      <c r="BO31" s="409">
        <v>4.8461962300000003</v>
      </c>
      <c r="BP31" s="409">
        <v>5.0561904049999997</v>
      </c>
      <c r="BQ31" s="409">
        <v>5.2009917310000002</v>
      </c>
      <c r="BR31" s="409">
        <v>5.3086254290000001</v>
      </c>
      <c r="BS31" s="409">
        <v>5.2215220689999997</v>
      </c>
      <c r="BT31" s="409">
        <v>5.0223061959999997</v>
      </c>
      <c r="BU31" s="409">
        <v>5.0934975299999996</v>
      </c>
      <c r="BV31" s="409">
        <v>5.1512061019999997</v>
      </c>
    </row>
    <row r="32" spans="1:74" ht="11.1" customHeight="1" x14ac:dyDescent="0.2">
      <c r="A32" s="162" t="s">
        <v>300</v>
      </c>
      <c r="B32" s="173" t="s">
        <v>282</v>
      </c>
      <c r="C32" s="252">
        <v>0.63464614908999994</v>
      </c>
      <c r="D32" s="252">
        <v>0.65083824752999997</v>
      </c>
      <c r="E32" s="252">
        <v>0.65629965867999995</v>
      </c>
      <c r="F32" s="252">
        <v>0.64275749189999998</v>
      </c>
      <c r="G32" s="252">
        <v>0.69068094637999999</v>
      </c>
      <c r="H32" s="252">
        <v>0.67137817947</v>
      </c>
      <c r="I32" s="252">
        <v>0.69172166008000002</v>
      </c>
      <c r="J32" s="252">
        <v>0.67304604767999998</v>
      </c>
      <c r="K32" s="252">
        <v>0.70217244463999995</v>
      </c>
      <c r="L32" s="252">
        <v>0.71478047425000002</v>
      </c>
      <c r="M32" s="252">
        <v>0.68233045073999998</v>
      </c>
      <c r="N32" s="252">
        <v>0.64028854178000005</v>
      </c>
      <c r="O32" s="252">
        <v>0.65806004271999996</v>
      </c>
      <c r="P32" s="252">
        <v>0.66441297494999996</v>
      </c>
      <c r="Q32" s="252">
        <v>0.70524744975999998</v>
      </c>
      <c r="R32" s="252">
        <v>0.67427970307999996</v>
      </c>
      <c r="S32" s="252">
        <v>0.69501516524999996</v>
      </c>
      <c r="T32" s="252">
        <v>0.71537948767000004</v>
      </c>
      <c r="U32" s="252">
        <v>0.70214480225999998</v>
      </c>
      <c r="V32" s="252">
        <v>0.72150112332000005</v>
      </c>
      <c r="W32" s="252">
        <v>0.71234048439999997</v>
      </c>
      <c r="X32" s="252">
        <v>0.69755117724000004</v>
      </c>
      <c r="Y32" s="252">
        <v>0.72698411149999997</v>
      </c>
      <c r="Z32" s="252">
        <v>0.71382154530999997</v>
      </c>
      <c r="AA32" s="252">
        <v>0.68905148082000001</v>
      </c>
      <c r="AB32" s="252">
        <v>0.71072196700000001</v>
      </c>
      <c r="AC32" s="252">
        <v>0.70651788263000004</v>
      </c>
      <c r="AD32" s="252">
        <v>0.72179556198999995</v>
      </c>
      <c r="AE32" s="252">
        <v>0.7249185547</v>
      </c>
      <c r="AF32" s="252">
        <v>0.7540096127</v>
      </c>
      <c r="AG32" s="252">
        <v>0.73796276943000005</v>
      </c>
      <c r="AH32" s="252">
        <v>0.73671097223000004</v>
      </c>
      <c r="AI32" s="252">
        <v>0.71668275397000003</v>
      </c>
      <c r="AJ32" s="252">
        <v>0.73514331955000001</v>
      </c>
      <c r="AK32" s="252">
        <v>0.72201480318</v>
      </c>
      <c r="AL32" s="252">
        <v>0.71568150458000002</v>
      </c>
      <c r="AM32" s="252">
        <v>0.72311735300000002</v>
      </c>
      <c r="AN32" s="252">
        <v>0.72831717500000004</v>
      </c>
      <c r="AO32" s="252">
        <v>0.72877201899999999</v>
      </c>
      <c r="AP32" s="252">
        <v>0.71902952099999995</v>
      </c>
      <c r="AQ32" s="252">
        <v>0.72002160100000001</v>
      </c>
      <c r="AR32" s="252">
        <v>0.736478988</v>
      </c>
      <c r="AS32" s="252">
        <v>0.73529701300000005</v>
      </c>
      <c r="AT32" s="252">
        <v>0.73922831499999997</v>
      </c>
      <c r="AU32" s="252">
        <v>0.74467809699999998</v>
      </c>
      <c r="AV32" s="252">
        <v>0.75218261399999997</v>
      </c>
      <c r="AW32" s="252">
        <v>0.74073360600000004</v>
      </c>
      <c r="AX32" s="252">
        <v>0.73848246500000003</v>
      </c>
      <c r="AY32" s="252">
        <v>0.74162088199999998</v>
      </c>
      <c r="AZ32" s="252">
        <v>0.74694507399999999</v>
      </c>
      <c r="BA32" s="252">
        <v>0.74738504900000002</v>
      </c>
      <c r="BB32" s="252">
        <v>0.73786262199999997</v>
      </c>
      <c r="BC32" s="252">
        <v>0.73889461700000003</v>
      </c>
      <c r="BD32" s="252">
        <v>0.75578536299999999</v>
      </c>
      <c r="BE32" s="252">
        <v>0.75449043400000004</v>
      </c>
      <c r="BF32" s="252">
        <v>0.75849232099999997</v>
      </c>
      <c r="BG32" s="252">
        <v>0.76406551</v>
      </c>
      <c r="BH32" s="252">
        <v>0.77157222000000003</v>
      </c>
      <c r="BI32" s="252">
        <v>0.75982870300000005</v>
      </c>
      <c r="BJ32" s="409">
        <v>0.75754337900000002</v>
      </c>
      <c r="BK32" s="409">
        <v>0.751139365</v>
      </c>
      <c r="BL32" s="409">
        <v>0.75660914499999998</v>
      </c>
      <c r="BM32" s="409">
        <v>0.75692477899999999</v>
      </c>
      <c r="BN32" s="409">
        <v>0.74729843100000004</v>
      </c>
      <c r="BO32" s="409">
        <v>0.748467883</v>
      </c>
      <c r="BP32" s="409">
        <v>0.76576620799999995</v>
      </c>
      <c r="BQ32" s="409">
        <v>0.76483668299999996</v>
      </c>
      <c r="BR32" s="409">
        <v>0.768935653</v>
      </c>
      <c r="BS32" s="409">
        <v>0.77464098299999995</v>
      </c>
      <c r="BT32" s="409">
        <v>0.781941373</v>
      </c>
      <c r="BU32" s="409">
        <v>0.76991756200000006</v>
      </c>
      <c r="BV32" s="409">
        <v>0.76744771899999997</v>
      </c>
    </row>
    <row r="33" spans="1:74" ht="11.1" customHeight="1" x14ac:dyDescent="0.2">
      <c r="A33" s="162" t="s">
        <v>301</v>
      </c>
      <c r="B33" s="173" t="s">
        <v>287</v>
      </c>
      <c r="C33" s="252">
        <v>12.213883239999999</v>
      </c>
      <c r="D33" s="252">
        <v>11.122670644999999</v>
      </c>
      <c r="E33" s="252">
        <v>10.405755619000001</v>
      </c>
      <c r="F33" s="252">
        <v>12.356755551999999</v>
      </c>
      <c r="G33" s="252">
        <v>11.506542279</v>
      </c>
      <c r="H33" s="252">
        <v>11.110501230000001</v>
      </c>
      <c r="I33" s="252">
        <v>10.920244665</v>
      </c>
      <c r="J33" s="252">
        <v>11.268382126000001</v>
      </c>
      <c r="K33" s="252">
        <v>12.539080063</v>
      </c>
      <c r="L33" s="252">
        <v>11.125316309</v>
      </c>
      <c r="M33" s="252">
        <v>11.972270274</v>
      </c>
      <c r="N33" s="252">
        <v>13.102281353</v>
      </c>
      <c r="O33" s="252">
        <v>12.070459985999999</v>
      </c>
      <c r="P33" s="252">
        <v>12.440753946999999</v>
      </c>
      <c r="Q33" s="252">
        <v>11.640461629000001</v>
      </c>
      <c r="R33" s="252">
        <v>13.190958261</v>
      </c>
      <c r="S33" s="252">
        <v>11.058326202</v>
      </c>
      <c r="T33" s="252">
        <v>13.184597986</v>
      </c>
      <c r="U33" s="252">
        <v>13.299204637000001</v>
      </c>
      <c r="V33" s="252">
        <v>11.872833658999999</v>
      </c>
      <c r="W33" s="252">
        <v>12.534988637</v>
      </c>
      <c r="X33" s="252">
        <v>11.854794102</v>
      </c>
      <c r="Y33" s="252">
        <v>11.912654986</v>
      </c>
      <c r="Z33" s="252">
        <v>13.605271506999999</v>
      </c>
      <c r="AA33" s="252">
        <v>11.450268209000001</v>
      </c>
      <c r="AB33" s="252">
        <v>13.439682726999999</v>
      </c>
      <c r="AC33" s="252">
        <v>12.865941441</v>
      </c>
      <c r="AD33" s="252">
        <v>13.416230599</v>
      </c>
      <c r="AE33" s="252">
        <v>13.136027672999999</v>
      </c>
      <c r="AF33" s="252">
        <v>12.690636434</v>
      </c>
      <c r="AG33" s="252">
        <v>12.147698317</v>
      </c>
      <c r="AH33" s="252">
        <v>12.795016387</v>
      </c>
      <c r="AI33" s="252">
        <v>12.887159930999999</v>
      </c>
      <c r="AJ33" s="252">
        <v>11.7812172</v>
      </c>
      <c r="AK33" s="252">
        <v>13.176288438</v>
      </c>
      <c r="AL33" s="252">
        <v>13.786673898</v>
      </c>
      <c r="AM33" s="252">
        <v>12.913265829</v>
      </c>
      <c r="AN33" s="252">
        <v>12.974052974999999</v>
      </c>
      <c r="AO33" s="252">
        <v>13.601842481</v>
      </c>
      <c r="AP33" s="252">
        <v>13.223668762000001</v>
      </c>
      <c r="AQ33" s="252">
        <v>13.841813574</v>
      </c>
      <c r="AR33" s="252">
        <v>13.750516344999999</v>
      </c>
      <c r="AS33" s="252">
        <v>12.85559005</v>
      </c>
      <c r="AT33" s="252">
        <v>12.689670186000001</v>
      </c>
      <c r="AU33" s="252">
        <v>14.005562947</v>
      </c>
      <c r="AV33" s="252">
        <v>12.983171867999999</v>
      </c>
      <c r="AW33" s="252">
        <v>14.491019872000001</v>
      </c>
      <c r="AX33" s="252">
        <v>13.017984041</v>
      </c>
      <c r="AY33" s="252">
        <v>13.56003274</v>
      </c>
      <c r="AZ33" s="252">
        <v>13.972947567</v>
      </c>
      <c r="BA33" s="252">
        <v>13.890397642</v>
      </c>
      <c r="BB33" s="252">
        <v>14.181966516999999</v>
      </c>
      <c r="BC33" s="252">
        <v>13.980119882</v>
      </c>
      <c r="BD33" s="252">
        <v>13.825047816</v>
      </c>
      <c r="BE33" s="252">
        <v>13.773417951000001</v>
      </c>
      <c r="BF33" s="252">
        <v>13.354103070000001</v>
      </c>
      <c r="BG33" s="252">
        <v>14.082354198000001</v>
      </c>
      <c r="BH33" s="252">
        <v>13.261011229999999</v>
      </c>
      <c r="BI33" s="252">
        <v>14.096741856</v>
      </c>
      <c r="BJ33" s="409">
        <v>14.494599953</v>
      </c>
      <c r="BK33" s="409">
        <v>14.030296141999999</v>
      </c>
      <c r="BL33" s="409">
        <v>14.455844995</v>
      </c>
      <c r="BM33" s="409">
        <v>14.368962904</v>
      </c>
      <c r="BN33" s="409">
        <v>14.668700205</v>
      </c>
      <c r="BO33" s="409">
        <v>14.458125244</v>
      </c>
      <c r="BP33" s="409">
        <v>14.295733028000001</v>
      </c>
      <c r="BQ33" s="409">
        <v>14.240111433999999</v>
      </c>
      <c r="BR33" s="409">
        <v>13.804168588</v>
      </c>
      <c r="BS33" s="409">
        <v>14.554501438999999</v>
      </c>
      <c r="BT33" s="409">
        <v>13.702553686</v>
      </c>
      <c r="BU33" s="409">
        <v>14.563654433</v>
      </c>
      <c r="BV33" s="409">
        <v>14.971868034</v>
      </c>
    </row>
    <row r="34" spans="1:74" ht="11.1" customHeight="1" x14ac:dyDescent="0.2">
      <c r="A34" s="162" t="s">
        <v>302</v>
      </c>
      <c r="B34" s="173" t="s">
        <v>288</v>
      </c>
      <c r="C34" s="252">
        <v>11.686475088</v>
      </c>
      <c r="D34" s="252">
        <v>12.009701704999999</v>
      </c>
      <c r="E34" s="252">
        <v>11.977365697</v>
      </c>
      <c r="F34" s="252">
        <v>11.764170779000001</v>
      </c>
      <c r="G34" s="252">
        <v>12.112727432</v>
      </c>
      <c r="H34" s="252">
        <v>11.914242632000001</v>
      </c>
      <c r="I34" s="252">
        <v>11.640128798999999</v>
      </c>
      <c r="J34" s="252">
        <v>11.37903444</v>
      </c>
      <c r="K34" s="252">
        <v>11.533174756999999</v>
      </c>
      <c r="L34" s="252">
        <v>11.36528569</v>
      </c>
      <c r="M34" s="252">
        <v>11.899244643999999</v>
      </c>
      <c r="N34" s="252">
        <v>11.890350069</v>
      </c>
      <c r="O34" s="252">
        <v>12.011333411000001</v>
      </c>
      <c r="P34" s="252">
        <v>12.536725532</v>
      </c>
      <c r="Q34" s="252">
        <v>12.243356714999999</v>
      </c>
      <c r="R34" s="252">
        <v>12.400564933</v>
      </c>
      <c r="S34" s="252">
        <v>12.463078956</v>
      </c>
      <c r="T34" s="252">
        <v>12.523880255</v>
      </c>
      <c r="U34" s="252">
        <v>12.057474128999999</v>
      </c>
      <c r="V34" s="252">
        <v>11.978240384999999</v>
      </c>
      <c r="W34" s="252">
        <v>12.434923419</v>
      </c>
      <c r="X34" s="252">
        <v>12.242378838</v>
      </c>
      <c r="Y34" s="252">
        <v>12.428302999</v>
      </c>
      <c r="Z34" s="252">
        <v>12.834431716999999</v>
      </c>
      <c r="AA34" s="252">
        <v>12.856404369</v>
      </c>
      <c r="AB34" s="252">
        <v>13.209521757999999</v>
      </c>
      <c r="AC34" s="252">
        <v>13.257697224999999</v>
      </c>
      <c r="AD34" s="252">
        <v>13.470595668</v>
      </c>
      <c r="AE34" s="252">
        <v>13.141914634000001</v>
      </c>
      <c r="AF34" s="252">
        <v>12.543747816</v>
      </c>
      <c r="AG34" s="252">
        <v>12.602690309</v>
      </c>
      <c r="AH34" s="252">
        <v>12.906043713000001</v>
      </c>
      <c r="AI34" s="252">
        <v>12.588781682</v>
      </c>
      <c r="AJ34" s="252">
        <v>12.961994324999999</v>
      </c>
      <c r="AK34" s="252">
        <v>13.146418451000001</v>
      </c>
      <c r="AL34" s="252">
        <v>12.958646086</v>
      </c>
      <c r="AM34" s="252">
        <v>12.826451837</v>
      </c>
      <c r="AN34" s="252">
        <v>13.185915913000001</v>
      </c>
      <c r="AO34" s="252">
        <v>13.165477395</v>
      </c>
      <c r="AP34" s="252">
        <v>13.351649859</v>
      </c>
      <c r="AQ34" s="252">
        <v>13.493514917000001</v>
      </c>
      <c r="AR34" s="252">
        <v>13.274578436000001</v>
      </c>
      <c r="AS34" s="252">
        <v>12.988819296000001</v>
      </c>
      <c r="AT34" s="252">
        <v>13.128742130999999</v>
      </c>
      <c r="AU34" s="252">
        <v>13.115261832</v>
      </c>
      <c r="AV34" s="252">
        <v>13.344611386</v>
      </c>
      <c r="AW34" s="252">
        <v>13.53145584</v>
      </c>
      <c r="AX34" s="252">
        <v>13.401457313</v>
      </c>
      <c r="AY34" s="252">
        <v>13.445754753999999</v>
      </c>
      <c r="AZ34" s="252">
        <v>13.619485021999999</v>
      </c>
      <c r="BA34" s="252">
        <v>13.666693065</v>
      </c>
      <c r="BB34" s="252">
        <v>13.807158619999999</v>
      </c>
      <c r="BC34" s="252">
        <v>13.81903917</v>
      </c>
      <c r="BD34" s="252">
        <v>13.824455877</v>
      </c>
      <c r="BE34" s="252">
        <v>13.519667125</v>
      </c>
      <c r="BF34" s="252">
        <v>13.412479011</v>
      </c>
      <c r="BG34" s="252">
        <v>13.405584607</v>
      </c>
      <c r="BH34" s="252">
        <v>13.757239525999999</v>
      </c>
      <c r="BI34" s="252">
        <v>13.889297237999999</v>
      </c>
      <c r="BJ34" s="409">
        <v>13.992436076000001</v>
      </c>
      <c r="BK34" s="409">
        <v>13.749029216</v>
      </c>
      <c r="BL34" s="409">
        <v>14.236812110000001</v>
      </c>
      <c r="BM34" s="409">
        <v>14.200393666</v>
      </c>
      <c r="BN34" s="409">
        <v>14.206803644000001</v>
      </c>
      <c r="BO34" s="409">
        <v>14.293031993</v>
      </c>
      <c r="BP34" s="409">
        <v>14.150821098</v>
      </c>
      <c r="BQ34" s="409">
        <v>13.881665185999999</v>
      </c>
      <c r="BR34" s="409">
        <v>13.752677674999999</v>
      </c>
      <c r="BS34" s="409">
        <v>13.791110890000001</v>
      </c>
      <c r="BT34" s="409">
        <v>13.935035594</v>
      </c>
      <c r="BU34" s="409">
        <v>14.188753613999999</v>
      </c>
      <c r="BV34" s="409">
        <v>14.289041023999999</v>
      </c>
    </row>
    <row r="35" spans="1:74" ht="11.1" customHeight="1" x14ac:dyDescent="0.2">
      <c r="A35" s="162" t="s">
        <v>303</v>
      </c>
      <c r="B35" s="173" t="s">
        <v>289</v>
      </c>
      <c r="C35" s="252">
        <v>18.704084763000001</v>
      </c>
      <c r="D35" s="252">
        <v>19.312783981999999</v>
      </c>
      <c r="E35" s="252">
        <v>18.717041698999999</v>
      </c>
      <c r="F35" s="252">
        <v>19.345676645000001</v>
      </c>
      <c r="G35" s="252">
        <v>19.317758990000002</v>
      </c>
      <c r="H35" s="252">
        <v>19.865008797000002</v>
      </c>
      <c r="I35" s="252">
        <v>19.604718249000001</v>
      </c>
      <c r="J35" s="252">
        <v>19.785785283999999</v>
      </c>
      <c r="K35" s="252">
        <v>19.699256672000001</v>
      </c>
      <c r="L35" s="252">
        <v>19.384948394999999</v>
      </c>
      <c r="M35" s="252">
        <v>18.847087428999998</v>
      </c>
      <c r="N35" s="252">
        <v>19.330440098</v>
      </c>
      <c r="O35" s="252">
        <v>18.511236057000001</v>
      </c>
      <c r="P35" s="252">
        <v>18.622466378999999</v>
      </c>
      <c r="Q35" s="252">
        <v>18.727162767999999</v>
      </c>
      <c r="R35" s="252">
        <v>18.925990380999998</v>
      </c>
      <c r="S35" s="252">
        <v>19.405446034000001</v>
      </c>
      <c r="T35" s="252">
        <v>20.012593048999999</v>
      </c>
      <c r="U35" s="252">
        <v>19.552757061000001</v>
      </c>
      <c r="V35" s="252">
        <v>19.567894407000001</v>
      </c>
      <c r="W35" s="252">
        <v>20.219969472999999</v>
      </c>
      <c r="X35" s="252">
        <v>19.761649677000001</v>
      </c>
      <c r="Y35" s="252">
        <v>19.464810800999999</v>
      </c>
      <c r="Z35" s="252">
        <v>19.454412051999999</v>
      </c>
      <c r="AA35" s="252">
        <v>18.186685053000001</v>
      </c>
      <c r="AB35" s="252">
        <v>18.356856755999999</v>
      </c>
      <c r="AC35" s="252">
        <v>18.612138149</v>
      </c>
      <c r="AD35" s="252">
        <v>18.490268004000001</v>
      </c>
      <c r="AE35" s="252">
        <v>19.072102478000001</v>
      </c>
      <c r="AF35" s="252">
        <v>19.508176348999999</v>
      </c>
      <c r="AG35" s="252">
        <v>19.155575972000001</v>
      </c>
      <c r="AH35" s="252">
        <v>19.641862230000001</v>
      </c>
      <c r="AI35" s="252">
        <v>18.883359608999999</v>
      </c>
      <c r="AJ35" s="252">
        <v>18.697005788999999</v>
      </c>
      <c r="AK35" s="252">
        <v>18.622623097000002</v>
      </c>
      <c r="AL35" s="252">
        <v>18.653162018</v>
      </c>
      <c r="AM35" s="252">
        <v>18.442343616999999</v>
      </c>
      <c r="AN35" s="252">
        <v>18.739004876999999</v>
      </c>
      <c r="AO35" s="252">
        <v>18.879184836</v>
      </c>
      <c r="AP35" s="252">
        <v>18.739365886000002</v>
      </c>
      <c r="AQ35" s="252">
        <v>19.266806159000001</v>
      </c>
      <c r="AR35" s="252">
        <v>19.848424247000001</v>
      </c>
      <c r="AS35" s="252">
        <v>19.608031584999999</v>
      </c>
      <c r="AT35" s="252">
        <v>19.711771275</v>
      </c>
      <c r="AU35" s="252">
        <v>19.553789491</v>
      </c>
      <c r="AV35" s="252">
        <v>19.355481100999999</v>
      </c>
      <c r="AW35" s="252">
        <v>18.983671474000001</v>
      </c>
      <c r="AX35" s="252">
        <v>18.881804247000002</v>
      </c>
      <c r="AY35" s="252">
        <v>18.531739949999999</v>
      </c>
      <c r="AZ35" s="252">
        <v>18.752207552000002</v>
      </c>
      <c r="BA35" s="252">
        <v>18.845040319999999</v>
      </c>
      <c r="BB35" s="252">
        <v>18.806647476999999</v>
      </c>
      <c r="BC35" s="252">
        <v>18.894235074000001</v>
      </c>
      <c r="BD35" s="252">
        <v>19.849166025999999</v>
      </c>
      <c r="BE35" s="252">
        <v>19.436168389999999</v>
      </c>
      <c r="BF35" s="252">
        <v>19.667736274999999</v>
      </c>
      <c r="BG35" s="252">
        <v>19.466265279000002</v>
      </c>
      <c r="BH35" s="252">
        <v>19.536857186999999</v>
      </c>
      <c r="BI35" s="252">
        <v>19.245602842</v>
      </c>
      <c r="BJ35" s="409">
        <v>19.265452563</v>
      </c>
      <c r="BK35" s="409">
        <v>18.587305191999999</v>
      </c>
      <c r="BL35" s="409">
        <v>18.916335402000001</v>
      </c>
      <c r="BM35" s="409">
        <v>18.887879468000001</v>
      </c>
      <c r="BN35" s="409">
        <v>19.103261308</v>
      </c>
      <c r="BO35" s="409">
        <v>19.248806045999999</v>
      </c>
      <c r="BP35" s="409">
        <v>19.858424537000001</v>
      </c>
      <c r="BQ35" s="409">
        <v>19.74300946</v>
      </c>
      <c r="BR35" s="409">
        <v>19.735727871000002</v>
      </c>
      <c r="BS35" s="409">
        <v>19.754032751</v>
      </c>
      <c r="BT35" s="409">
        <v>19.617265422999999</v>
      </c>
      <c r="BU35" s="409">
        <v>19.259577819</v>
      </c>
      <c r="BV35" s="409">
        <v>19.33369209</v>
      </c>
    </row>
    <row r="36" spans="1:74" ht="11.1" customHeight="1" x14ac:dyDescent="0.2">
      <c r="A36" s="162" t="s">
        <v>305</v>
      </c>
      <c r="B36" s="173" t="s">
        <v>235</v>
      </c>
      <c r="C36" s="252">
        <v>92.961831712999995</v>
      </c>
      <c r="D36" s="252">
        <v>94.275554671999998</v>
      </c>
      <c r="E36" s="252">
        <v>91.678368546000002</v>
      </c>
      <c r="F36" s="252">
        <v>93.520207138000004</v>
      </c>
      <c r="G36" s="252">
        <v>92.738374690000001</v>
      </c>
      <c r="H36" s="252">
        <v>93.584344207000001</v>
      </c>
      <c r="I36" s="252">
        <v>93.930004455000002</v>
      </c>
      <c r="J36" s="252">
        <v>93.823158351999993</v>
      </c>
      <c r="K36" s="252">
        <v>95.391092133000001</v>
      </c>
      <c r="L36" s="252">
        <v>93.914355848</v>
      </c>
      <c r="M36" s="252">
        <v>93.846665203000001</v>
      </c>
      <c r="N36" s="252">
        <v>96.891249850999998</v>
      </c>
      <c r="O36" s="252">
        <v>93.383319338000007</v>
      </c>
      <c r="P36" s="252">
        <v>96.625538340000006</v>
      </c>
      <c r="Q36" s="252">
        <v>93.775987189000006</v>
      </c>
      <c r="R36" s="252">
        <v>95.583805781999999</v>
      </c>
      <c r="S36" s="252">
        <v>92.923063287000005</v>
      </c>
      <c r="T36" s="252">
        <v>97.656589732</v>
      </c>
      <c r="U36" s="252">
        <v>97.691742868999995</v>
      </c>
      <c r="V36" s="252">
        <v>96.073296857000003</v>
      </c>
      <c r="W36" s="252">
        <v>97.379376476000004</v>
      </c>
      <c r="X36" s="252">
        <v>95.557084919000005</v>
      </c>
      <c r="Y36" s="252">
        <v>95.017708581999997</v>
      </c>
      <c r="Z36" s="252">
        <v>98.805822906000003</v>
      </c>
      <c r="AA36" s="252">
        <v>93.118039714999995</v>
      </c>
      <c r="AB36" s="252">
        <v>98.164324765000003</v>
      </c>
      <c r="AC36" s="252">
        <v>97.147169598000005</v>
      </c>
      <c r="AD36" s="252">
        <v>96.719869740999997</v>
      </c>
      <c r="AE36" s="252">
        <v>96.117028383000005</v>
      </c>
      <c r="AF36" s="252">
        <v>96.822548877000003</v>
      </c>
      <c r="AG36" s="252">
        <v>96.095440890000006</v>
      </c>
      <c r="AH36" s="252">
        <v>99.287712220000003</v>
      </c>
      <c r="AI36" s="252">
        <v>97.119048086000006</v>
      </c>
      <c r="AJ36" s="252">
        <v>95.715585161999996</v>
      </c>
      <c r="AK36" s="252">
        <v>97.793376045000002</v>
      </c>
      <c r="AL36" s="252">
        <v>99.211922071999993</v>
      </c>
      <c r="AM36" s="252">
        <v>95.539403695999994</v>
      </c>
      <c r="AN36" s="252">
        <v>97.21194955</v>
      </c>
      <c r="AO36" s="252">
        <v>98.566492753999995</v>
      </c>
      <c r="AP36" s="252">
        <v>96.384510332000005</v>
      </c>
      <c r="AQ36" s="252">
        <v>98.940847461999994</v>
      </c>
      <c r="AR36" s="252">
        <v>100.40259725</v>
      </c>
      <c r="AS36" s="252">
        <v>98.589183187000003</v>
      </c>
      <c r="AT36" s="252">
        <v>99.048041053000006</v>
      </c>
      <c r="AU36" s="252">
        <v>99.608010774999997</v>
      </c>
      <c r="AV36" s="252">
        <v>98.342206992000001</v>
      </c>
      <c r="AW36" s="252">
        <v>100.89185467</v>
      </c>
      <c r="AX36" s="252">
        <v>99.083458949999994</v>
      </c>
      <c r="AY36" s="252">
        <v>98.028868218</v>
      </c>
      <c r="AZ36" s="252">
        <v>99.915390669999994</v>
      </c>
      <c r="BA36" s="252">
        <v>99.711282351999998</v>
      </c>
      <c r="BB36" s="252">
        <v>98.615538696000002</v>
      </c>
      <c r="BC36" s="252">
        <v>99.124196902999998</v>
      </c>
      <c r="BD36" s="252">
        <v>100.70491417</v>
      </c>
      <c r="BE36" s="252">
        <v>100.56883477</v>
      </c>
      <c r="BF36" s="252">
        <v>100.97004905999999</v>
      </c>
      <c r="BG36" s="252">
        <v>100.05269001000001</v>
      </c>
      <c r="BH36" s="252">
        <v>99.988692549999996</v>
      </c>
      <c r="BI36" s="252">
        <v>101.09330744</v>
      </c>
      <c r="BJ36" s="409">
        <v>102.23990685</v>
      </c>
      <c r="BK36" s="409">
        <v>98.999850158000001</v>
      </c>
      <c r="BL36" s="409">
        <v>102.02289915999999</v>
      </c>
      <c r="BM36" s="409">
        <v>101.09326213999999</v>
      </c>
      <c r="BN36" s="409">
        <v>100.604663</v>
      </c>
      <c r="BO36" s="409">
        <v>100.61303372</v>
      </c>
      <c r="BP36" s="409">
        <v>102.07353895999999</v>
      </c>
      <c r="BQ36" s="409">
        <v>102.31447375</v>
      </c>
      <c r="BR36" s="409">
        <v>101.97698482</v>
      </c>
      <c r="BS36" s="409">
        <v>102.36415875</v>
      </c>
      <c r="BT36" s="409">
        <v>101.42059509000001</v>
      </c>
      <c r="BU36" s="409">
        <v>102.16259119999999</v>
      </c>
      <c r="BV36" s="409">
        <v>103.70255722</v>
      </c>
    </row>
    <row r="37" spans="1:74" ht="11.1" customHeight="1" x14ac:dyDescent="0.2">
      <c r="B37" s="173"/>
      <c r="C37" s="252"/>
      <c r="D37" s="252"/>
      <c r="E37" s="252"/>
      <c r="F37" s="252"/>
      <c r="G37" s="252"/>
      <c r="H37" s="252"/>
      <c r="I37" s="252"/>
      <c r="J37" s="252"/>
      <c r="K37" s="252"/>
      <c r="L37" s="252"/>
      <c r="M37" s="252"/>
      <c r="N37" s="252"/>
      <c r="O37" s="252"/>
      <c r="P37" s="252"/>
      <c r="Q37" s="252"/>
      <c r="R37" s="252"/>
      <c r="S37" s="252"/>
      <c r="T37" s="252"/>
      <c r="U37" s="252"/>
      <c r="V37" s="252"/>
      <c r="W37" s="252"/>
      <c r="X37" s="252"/>
      <c r="Y37" s="252"/>
      <c r="Z37" s="252"/>
      <c r="AA37" s="252"/>
      <c r="AB37" s="252"/>
      <c r="AC37" s="252"/>
      <c r="AD37" s="252"/>
      <c r="AE37" s="252"/>
      <c r="AF37" s="252"/>
      <c r="AG37" s="252"/>
      <c r="AH37" s="252"/>
      <c r="AI37" s="252"/>
      <c r="AJ37" s="252"/>
      <c r="AK37" s="252"/>
      <c r="AL37" s="252"/>
      <c r="AM37" s="252"/>
      <c r="AN37" s="252"/>
      <c r="AO37" s="252"/>
      <c r="AP37" s="252"/>
      <c r="AQ37" s="252"/>
      <c r="AR37" s="252"/>
      <c r="AS37" s="252"/>
      <c r="AT37" s="252"/>
      <c r="AU37" s="252"/>
      <c r="AV37" s="252"/>
      <c r="AW37" s="252"/>
      <c r="AX37" s="252"/>
      <c r="AY37" s="252"/>
      <c r="AZ37" s="252"/>
      <c r="BA37" s="252"/>
      <c r="BB37" s="252"/>
      <c r="BC37" s="252"/>
      <c r="BD37" s="252"/>
      <c r="BE37" s="252"/>
      <c r="BF37" s="252"/>
      <c r="BG37" s="252"/>
      <c r="BH37" s="252"/>
      <c r="BI37" s="252"/>
      <c r="BJ37" s="409"/>
      <c r="BK37" s="409"/>
      <c r="BL37" s="409"/>
      <c r="BM37" s="409"/>
      <c r="BN37" s="409"/>
      <c r="BO37" s="409"/>
      <c r="BP37" s="409"/>
      <c r="BQ37" s="409"/>
      <c r="BR37" s="409"/>
      <c r="BS37" s="409"/>
      <c r="BT37" s="409"/>
      <c r="BU37" s="409"/>
      <c r="BV37" s="409"/>
    </row>
    <row r="38" spans="1:74" ht="11.1" customHeight="1" x14ac:dyDescent="0.2">
      <c r="B38" s="254" t="s">
        <v>1203</v>
      </c>
      <c r="C38" s="252"/>
      <c r="D38" s="252"/>
      <c r="E38" s="252"/>
      <c r="F38" s="252"/>
      <c r="G38" s="252"/>
      <c r="H38" s="252"/>
      <c r="I38" s="252"/>
      <c r="J38" s="252"/>
      <c r="K38" s="252"/>
      <c r="L38" s="252"/>
      <c r="M38" s="252"/>
      <c r="N38" s="252"/>
      <c r="O38" s="252"/>
      <c r="P38" s="252"/>
      <c r="Q38" s="252"/>
      <c r="R38" s="252"/>
      <c r="S38" s="252"/>
      <c r="T38" s="252"/>
      <c r="U38" s="252"/>
      <c r="V38" s="252"/>
      <c r="W38" s="252"/>
      <c r="X38" s="252"/>
      <c r="Y38" s="252"/>
      <c r="Z38" s="252"/>
      <c r="AA38" s="252"/>
      <c r="AB38" s="252"/>
      <c r="AC38" s="252"/>
      <c r="AD38" s="252"/>
      <c r="AE38" s="252"/>
      <c r="AF38" s="252"/>
      <c r="AG38" s="252"/>
      <c r="AH38" s="252"/>
      <c r="AI38" s="252"/>
      <c r="AJ38" s="252"/>
      <c r="AK38" s="252"/>
      <c r="AL38" s="252"/>
      <c r="AM38" s="252"/>
      <c r="AN38" s="252"/>
      <c r="AO38" s="252"/>
      <c r="AP38" s="252"/>
      <c r="AQ38" s="252"/>
      <c r="AR38" s="252"/>
      <c r="AS38" s="252"/>
      <c r="AT38" s="252"/>
      <c r="AU38" s="252"/>
      <c r="AV38" s="252"/>
      <c r="AW38" s="252"/>
      <c r="AX38" s="252"/>
      <c r="AY38" s="252"/>
      <c r="AZ38" s="252"/>
      <c r="BA38" s="252"/>
      <c r="BB38" s="252"/>
      <c r="BC38" s="252"/>
      <c r="BD38" s="252"/>
      <c r="BE38" s="252"/>
      <c r="BF38" s="252"/>
      <c r="BG38" s="252"/>
      <c r="BH38" s="252"/>
      <c r="BI38" s="252"/>
      <c r="BJ38" s="409"/>
      <c r="BK38" s="409"/>
      <c r="BL38" s="409"/>
      <c r="BM38" s="409"/>
      <c r="BN38" s="409"/>
      <c r="BO38" s="409"/>
      <c r="BP38" s="409"/>
      <c r="BQ38" s="409"/>
      <c r="BR38" s="409"/>
      <c r="BS38" s="409"/>
      <c r="BT38" s="409"/>
      <c r="BU38" s="409"/>
      <c r="BV38" s="409"/>
    </row>
    <row r="39" spans="1:74" ht="11.1" customHeight="1" x14ac:dyDescent="0.2">
      <c r="A39" s="162" t="s">
        <v>322</v>
      </c>
      <c r="B39" s="173" t="s">
        <v>703</v>
      </c>
      <c r="C39" s="252">
        <v>0.43007738709999999</v>
      </c>
      <c r="D39" s="252">
        <v>-4.6112750000000001E-2</v>
      </c>
      <c r="E39" s="252">
        <v>-0.26150712903000001</v>
      </c>
      <c r="F39" s="252">
        <v>-0.92718913332999997</v>
      </c>
      <c r="G39" s="252">
        <v>-0.96025974193999997</v>
      </c>
      <c r="H39" s="252">
        <v>-0.12577983333000001</v>
      </c>
      <c r="I39" s="252">
        <v>-0.13080051612999999</v>
      </c>
      <c r="J39" s="252">
        <v>-0.18388380644999999</v>
      </c>
      <c r="K39" s="252">
        <v>-0.43692540000000002</v>
      </c>
      <c r="L39" s="252">
        <v>0.20679887096999999</v>
      </c>
      <c r="M39" s="252">
        <v>-0.31222336667</v>
      </c>
      <c r="N39" s="252">
        <v>-0.46175474193999999</v>
      </c>
      <c r="O39" s="252">
        <v>-0.70902670968000003</v>
      </c>
      <c r="P39" s="252">
        <v>-1.5002392857E-2</v>
      </c>
      <c r="Q39" s="252">
        <v>-1.0717260645</v>
      </c>
      <c r="R39" s="252">
        <v>-0.86768710000000004</v>
      </c>
      <c r="S39" s="252">
        <v>-0.68918141934999999</v>
      </c>
      <c r="T39" s="252">
        <v>-0.3379511</v>
      </c>
      <c r="U39" s="252">
        <v>7.1875451613000005E-2</v>
      </c>
      <c r="V39" s="252">
        <v>-0.70968974194000001</v>
      </c>
      <c r="W39" s="252">
        <v>-0.31131490000000001</v>
      </c>
      <c r="X39" s="252">
        <v>-0.24336141935</v>
      </c>
      <c r="Y39" s="252">
        <v>-0.46560950000000001</v>
      </c>
      <c r="Z39" s="252">
        <v>0.23224748386999999</v>
      </c>
      <c r="AA39" s="252">
        <v>-1.0204859355</v>
      </c>
      <c r="AB39" s="252">
        <v>-0.14823003447999999</v>
      </c>
      <c r="AC39" s="252">
        <v>-0.20608148387</v>
      </c>
      <c r="AD39" s="252">
        <v>-0.36112813332999999</v>
      </c>
      <c r="AE39" s="252">
        <v>-0.49526770968</v>
      </c>
      <c r="AF39" s="252">
        <v>3.6289933332999999E-2</v>
      </c>
      <c r="AG39" s="252">
        <v>-0.54992009676999998</v>
      </c>
      <c r="AH39" s="252">
        <v>4.5275483870999998E-3</v>
      </c>
      <c r="AI39" s="252">
        <v>0.50444199999999995</v>
      </c>
      <c r="AJ39" s="252">
        <v>-5.7934161290000001E-2</v>
      </c>
      <c r="AK39" s="252">
        <v>-0.10707899999999999</v>
      </c>
      <c r="AL39" s="252">
        <v>0.8597903871</v>
      </c>
      <c r="AM39" s="252">
        <v>-0.74566312902999998</v>
      </c>
      <c r="AN39" s="252">
        <v>0.12771796429000001</v>
      </c>
      <c r="AO39" s="252">
        <v>0.60237916129000002</v>
      </c>
      <c r="AP39" s="252">
        <v>6.9596566666999995E-2</v>
      </c>
      <c r="AQ39" s="252">
        <v>-0.18084141935</v>
      </c>
      <c r="AR39" s="252">
        <v>0.80241249999999997</v>
      </c>
      <c r="AS39" s="252">
        <v>0.36852761290000002</v>
      </c>
      <c r="AT39" s="252">
        <v>0.36268967742000002</v>
      </c>
      <c r="AU39" s="252">
        <v>0.31453209999999998</v>
      </c>
      <c r="AV39" s="252">
        <v>1.1799874839</v>
      </c>
      <c r="AW39" s="252">
        <v>0.59625649999999997</v>
      </c>
      <c r="AX39" s="252">
        <v>0.92717090322999995</v>
      </c>
      <c r="AY39" s="252">
        <v>0.48800693548000001</v>
      </c>
      <c r="AZ39" s="252">
        <v>0.14047242857</v>
      </c>
      <c r="BA39" s="252">
        <v>0.44379429032000001</v>
      </c>
      <c r="BB39" s="252">
        <v>-7.8400666667000005E-2</v>
      </c>
      <c r="BC39" s="252">
        <v>-0.20571703225999999</v>
      </c>
      <c r="BD39" s="252">
        <v>0.10806159999999999</v>
      </c>
      <c r="BE39" s="252">
        <v>-0.16273970968000001</v>
      </c>
      <c r="BF39" s="252">
        <v>-0.62023806451999997</v>
      </c>
      <c r="BG39" s="252">
        <v>-1.3363056666999999</v>
      </c>
      <c r="BH39" s="252">
        <v>0.71053316313000003</v>
      </c>
      <c r="BI39" s="252">
        <v>0.45190089758000002</v>
      </c>
      <c r="BJ39" s="409">
        <v>0.55024219404999997</v>
      </c>
      <c r="BK39" s="409">
        <v>-0.33647096774000002</v>
      </c>
      <c r="BL39" s="409">
        <v>-7.2632142856999996E-2</v>
      </c>
      <c r="BM39" s="409">
        <v>-0.41702258064999997</v>
      </c>
      <c r="BN39" s="409">
        <v>-0.58448666667000004</v>
      </c>
      <c r="BO39" s="409">
        <v>-0.78976451612999998</v>
      </c>
      <c r="BP39" s="409">
        <v>-0.25739000000000001</v>
      </c>
      <c r="BQ39" s="409">
        <v>-0.24654838709999999</v>
      </c>
      <c r="BR39" s="409">
        <v>-0.31516129032000001</v>
      </c>
      <c r="BS39" s="409">
        <v>-0.24616666667000001</v>
      </c>
      <c r="BT39" s="409">
        <v>0.12152903226</v>
      </c>
      <c r="BU39" s="409">
        <v>1.8766666667E-3</v>
      </c>
      <c r="BV39" s="409">
        <v>0.59349354839000001</v>
      </c>
    </row>
    <row r="40" spans="1:74" ht="11.1" customHeight="1" x14ac:dyDescent="0.2">
      <c r="A40" s="162" t="s">
        <v>323</v>
      </c>
      <c r="B40" s="173" t="s">
        <v>704</v>
      </c>
      <c r="C40" s="252">
        <v>-0.73974193548</v>
      </c>
      <c r="D40" s="252">
        <v>-0.13132142857000001</v>
      </c>
      <c r="E40" s="252">
        <v>8.0161290322999998E-2</v>
      </c>
      <c r="F40" s="252">
        <v>0.52180000000000004</v>
      </c>
      <c r="G40" s="252">
        <v>-1.1577741935000001</v>
      </c>
      <c r="H40" s="252">
        <v>0.5161</v>
      </c>
      <c r="I40" s="252">
        <v>-0.3694516129</v>
      </c>
      <c r="J40" s="252">
        <v>-1.2949354839</v>
      </c>
      <c r="K40" s="252">
        <v>0.19993333332999999</v>
      </c>
      <c r="L40" s="252">
        <v>0.53538709676999996</v>
      </c>
      <c r="M40" s="252">
        <v>9.7366666667000001E-2</v>
      </c>
      <c r="N40" s="252">
        <v>0.38248387096999997</v>
      </c>
      <c r="O40" s="252">
        <v>-0.32077419354999998</v>
      </c>
      <c r="P40" s="252">
        <v>0.11075</v>
      </c>
      <c r="Q40" s="252">
        <v>-0.78948387096999995</v>
      </c>
      <c r="R40" s="252">
        <v>-0.13833333333</v>
      </c>
      <c r="S40" s="252">
        <v>-1.2810645161000001</v>
      </c>
      <c r="T40" s="252">
        <v>0.38853333333000001</v>
      </c>
      <c r="U40" s="252">
        <v>-0.25367741934999999</v>
      </c>
      <c r="V40" s="252">
        <v>-1.1930322580999999</v>
      </c>
      <c r="W40" s="252">
        <v>0.1731</v>
      </c>
      <c r="X40" s="252">
        <v>0.16045161290000001</v>
      </c>
      <c r="Y40" s="252">
        <v>-0.15049999999999999</v>
      </c>
      <c r="Z40" s="252">
        <v>-0.92783870968000004</v>
      </c>
      <c r="AA40" s="252">
        <v>-0.98338709677000002</v>
      </c>
      <c r="AB40" s="252">
        <v>-9.3793103448999993E-3</v>
      </c>
      <c r="AC40" s="252">
        <v>0.43329032258</v>
      </c>
      <c r="AD40" s="252">
        <v>9.5133333333000003E-2</v>
      </c>
      <c r="AE40" s="252">
        <v>-0.32567741935</v>
      </c>
      <c r="AF40" s="252">
        <v>-0.16266666666999999</v>
      </c>
      <c r="AG40" s="252">
        <v>-1.2017741934999999</v>
      </c>
      <c r="AH40" s="252">
        <v>0.49087096774</v>
      </c>
      <c r="AI40" s="252">
        <v>0.40066666667</v>
      </c>
      <c r="AJ40" s="252">
        <v>0.45303225806000003</v>
      </c>
      <c r="AK40" s="252">
        <v>0.47883333333</v>
      </c>
      <c r="AL40" s="252">
        <v>0.74174193548</v>
      </c>
      <c r="AM40" s="252">
        <v>-1.6605806452</v>
      </c>
      <c r="AN40" s="252">
        <v>0.14117857143000001</v>
      </c>
      <c r="AO40" s="252">
        <v>0.44032258065000002</v>
      </c>
      <c r="AP40" s="252">
        <v>-0.60833333332999995</v>
      </c>
      <c r="AQ40" s="252">
        <v>0.28641935483999997</v>
      </c>
      <c r="AR40" s="252">
        <v>0.54096666667000004</v>
      </c>
      <c r="AS40" s="252">
        <v>-0.46751612903</v>
      </c>
      <c r="AT40" s="252">
        <v>0.33906451612999999</v>
      </c>
      <c r="AU40" s="252">
        <v>1.1632</v>
      </c>
      <c r="AV40" s="252">
        <v>0.54564516128999996</v>
      </c>
      <c r="AW40" s="252">
        <v>0.27689999999999998</v>
      </c>
      <c r="AX40" s="252">
        <v>0.60409677418999996</v>
      </c>
      <c r="AY40" s="252">
        <v>-1.306483871</v>
      </c>
      <c r="AZ40" s="252">
        <v>0.54485714285999998</v>
      </c>
      <c r="BA40" s="252">
        <v>0.73809677418999997</v>
      </c>
      <c r="BB40" s="252">
        <v>-7.7333333332999998E-3</v>
      </c>
      <c r="BC40" s="252">
        <v>8.2129032258000001E-2</v>
      </c>
      <c r="BD40" s="252">
        <v>0.24410000000000001</v>
      </c>
      <c r="BE40" s="252">
        <v>-0.47564516129000001</v>
      </c>
      <c r="BF40" s="252">
        <v>-0.12803225805999999</v>
      </c>
      <c r="BG40" s="252">
        <v>9.3835837813000006E-2</v>
      </c>
      <c r="BH40" s="252">
        <v>-0.94043160251000002</v>
      </c>
      <c r="BI40" s="252">
        <v>-0.59441089134000002</v>
      </c>
      <c r="BJ40" s="409">
        <v>4.4766542274000003E-2</v>
      </c>
      <c r="BK40" s="409">
        <v>-0.55759318695000004</v>
      </c>
      <c r="BL40" s="409">
        <v>0.41352406844</v>
      </c>
      <c r="BM40" s="409">
        <v>0.12566883155</v>
      </c>
      <c r="BN40" s="409">
        <v>-0.18863208678999999</v>
      </c>
      <c r="BO40" s="409">
        <v>-0.16756802035999999</v>
      </c>
      <c r="BP40" s="409">
        <v>6.3183314172999994E-2</v>
      </c>
      <c r="BQ40" s="409">
        <v>9.3629166695999994E-2</v>
      </c>
      <c r="BR40" s="409">
        <v>0.101395684</v>
      </c>
      <c r="BS40" s="409">
        <v>0.13502683827</v>
      </c>
      <c r="BT40" s="409">
        <v>-0.35047652918</v>
      </c>
      <c r="BU40" s="409">
        <v>-5.3709517865E-2</v>
      </c>
      <c r="BV40" s="409">
        <v>0.36567882309999999</v>
      </c>
    </row>
    <row r="41" spans="1:74" ht="11.1" customHeight="1" x14ac:dyDescent="0.2">
      <c r="A41" s="162" t="s">
        <v>324</v>
      </c>
      <c r="B41" s="173" t="s">
        <v>705</v>
      </c>
      <c r="C41" s="252">
        <v>0.83332013274000005</v>
      </c>
      <c r="D41" s="252">
        <v>1.4861567077</v>
      </c>
      <c r="E41" s="252">
        <v>-0.57927513117999996</v>
      </c>
      <c r="F41" s="252">
        <v>1.1764562717</v>
      </c>
      <c r="G41" s="252">
        <v>1.7684180772</v>
      </c>
      <c r="H41" s="252">
        <v>-0.73725695962000004</v>
      </c>
      <c r="I41" s="252">
        <v>0.35723519737999998</v>
      </c>
      <c r="J41" s="252">
        <v>0.76820961040000002</v>
      </c>
      <c r="K41" s="252">
        <v>0.57777519966000002</v>
      </c>
      <c r="L41" s="252">
        <v>-3.0681878943999998</v>
      </c>
      <c r="M41" s="252">
        <v>-1.6923064304</v>
      </c>
      <c r="N41" s="252">
        <v>0.56985949647</v>
      </c>
      <c r="O41" s="252">
        <v>-0.95306108237999998</v>
      </c>
      <c r="P41" s="252">
        <v>1.273822993</v>
      </c>
      <c r="Q41" s="252">
        <v>-0.66831816058000004</v>
      </c>
      <c r="R41" s="252">
        <v>0.20418784176999999</v>
      </c>
      <c r="S41" s="252">
        <v>-1.7361663651999999</v>
      </c>
      <c r="T41" s="252">
        <v>0.43620890667000001</v>
      </c>
      <c r="U41" s="252">
        <v>2.5908619272999998E-2</v>
      </c>
      <c r="V41" s="252">
        <v>0.30915532455</v>
      </c>
      <c r="W41" s="252">
        <v>9.3544888078999994E-2</v>
      </c>
      <c r="X41" s="252">
        <v>-1.9957932141000001</v>
      </c>
      <c r="Y41" s="252">
        <v>-2.2905958289999999</v>
      </c>
      <c r="Z41" s="252">
        <v>1.6166905466999999</v>
      </c>
      <c r="AA41" s="252">
        <v>-2.6228698915000002</v>
      </c>
      <c r="AB41" s="252">
        <v>1.4539245079000001</v>
      </c>
      <c r="AC41" s="252">
        <v>-0.11960815993</v>
      </c>
      <c r="AD41" s="252">
        <v>0.25398004586</v>
      </c>
      <c r="AE41" s="252">
        <v>0.68421594238000005</v>
      </c>
      <c r="AF41" s="252">
        <v>0.19514124268999999</v>
      </c>
      <c r="AG41" s="252">
        <v>4.5213349702E-2</v>
      </c>
      <c r="AH41" s="252">
        <v>2.0018322681999998</v>
      </c>
      <c r="AI41" s="252">
        <v>-0.70312075987</v>
      </c>
      <c r="AJ41" s="252">
        <v>-2.7990175900000001</v>
      </c>
      <c r="AK41" s="252">
        <v>-1.9026427160999999</v>
      </c>
      <c r="AL41" s="252">
        <v>-0.61050497607999998</v>
      </c>
      <c r="AM41" s="252">
        <v>0.70135867821999998</v>
      </c>
      <c r="AN41" s="252">
        <v>-0.58329213385000001</v>
      </c>
      <c r="AO41" s="252">
        <v>0.71348994332000004</v>
      </c>
      <c r="AP41" s="252">
        <v>0.32464475607999999</v>
      </c>
      <c r="AQ41" s="252">
        <v>1.3168393614</v>
      </c>
      <c r="AR41" s="252">
        <v>0.82138382080000005</v>
      </c>
      <c r="AS41" s="252">
        <v>-0.27641707684</v>
      </c>
      <c r="AT41" s="252">
        <v>0.13503234504</v>
      </c>
      <c r="AU41" s="252">
        <v>-0.17860181416000001</v>
      </c>
      <c r="AV41" s="252">
        <v>-2.2838710285000001</v>
      </c>
      <c r="AW41" s="252">
        <v>0.53643624046000005</v>
      </c>
      <c r="AX41" s="252">
        <v>-1.2107989618999999</v>
      </c>
      <c r="AY41" s="252">
        <v>-0.11132997577000001</v>
      </c>
      <c r="AZ41" s="252">
        <v>5.5468341343000001E-2</v>
      </c>
      <c r="BA41" s="252">
        <v>-0.67384859107999995</v>
      </c>
      <c r="BB41" s="252">
        <v>-0.61119597303999995</v>
      </c>
      <c r="BC41" s="252">
        <v>-5.8040436012999998E-2</v>
      </c>
      <c r="BD41" s="252">
        <v>0.30873080252000001</v>
      </c>
      <c r="BE41" s="252">
        <v>0.42585221047999999</v>
      </c>
      <c r="BF41" s="252">
        <v>0.64220654604000005</v>
      </c>
      <c r="BG41" s="252">
        <v>0.18079956224999999</v>
      </c>
      <c r="BH41" s="252">
        <v>-1.8025639490000001</v>
      </c>
      <c r="BI41" s="252">
        <v>-1.1512112615000001</v>
      </c>
      <c r="BJ41" s="409">
        <v>8.6210417090000005E-2</v>
      </c>
      <c r="BK41" s="409">
        <v>-1.0787911484999999</v>
      </c>
      <c r="BL41" s="409">
        <v>0.77972462614000004</v>
      </c>
      <c r="BM41" s="409">
        <v>0.24332673430000001</v>
      </c>
      <c r="BN41" s="409">
        <v>-0.37662984083000001</v>
      </c>
      <c r="BO41" s="409">
        <v>-0.34069407292999998</v>
      </c>
      <c r="BP41" s="409">
        <v>0.12672429508999999</v>
      </c>
      <c r="BQ41" s="409">
        <v>0.18447670447</v>
      </c>
      <c r="BR41" s="409">
        <v>0.19777542248999999</v>
      </c>
      <c r="BS41" s="409">
        <v>0.26476811799</v>
      </c>
      <c r="BT41" s="409">
        <v>-0.67928194163</v>
      </c>
      <c r="BU41" s="409">
        <v>-0.10529076218</v>
      </c>
      <c r="BV41" s="409">
        <v>0.71361214271999995</v>
      </c>
    </row>
    <row r="42" spans="1:74" ht="11.1" customHeight="1" x14ac:dyDescent="0.2">
      <c r="A42" s="162" t="s">
        <v>325</v>
      </c>
      <c r="B42" s="173" t="s">
        <v>706</v>
      </c>
      <c r="C42" s="252">
        <v>0.52365558435000004</v>
      </c>
      <c r="D42" s="252">
        <v>1.3087225291</v>
      </c>
      <c r="E42" s="252">
        <v>-0.76062096989000005</v>
      </c>
      <c r="F42" s="252">
        <v>0.77106713833999996</v>
      </c>
      <c r="G42" s="252">
        <v>-0.34961585826000002</v>
      </c>
      <c r="H42" s="252">
        <v>-0.34693679295000002</v>
      </c>
      <c r="I42" s="252">
        <v>-0.14301693165000001</v>
      </c>
      <c r="J42" s="252">
        <v>-0.71060967993000002</v>
      </c>
      <c r="K42" s="252">
        <v>0.34078313300000002</v>
      </c>
      <c r="L42" s="252">
        <v>-2.3260019267000001</v>
      </c>
      <c r="M42" s="252">
        <v>-1.9071631304000001</v>
      </c>
      <c r="N42" s="252">
        <v>0.49058862550999999</v>
      </c>
      <c r="O42" s="252">
        <v>-1.9828619856</v>
      </c>
      <c r="P42" s="252">
        <v>1.3695706002000001</v>
      </c>
      <c r="Q42" s="252">
        <v>-2.5295280961</v>
      </c>
      <c r="R42" s="252">
        <v>-0.80183259155999997</v>
      </c>
      <c r="S42" s="252">
        <v>-3.7064123006999998</v>
      </c>
      <c r="T42" s="252">
        <v>0.48679114000000001</v>
      </c>
      <c r="U42" s="252">
        <v>-0.15589334847</v>
      </c>
      <c r="V42" s="252">
        <v>-1.5935666754</v>
      </c>
      <c r="W42" s="252">
        <v>-4.4670011921000001E-2</v>
      </c>
      <c r="X42" s="252">
        <v>-2.0787030204999999</v>
      </c>
      <c r="Y42" s="252">
        <v>-2.9067053289999998</v>
      </c>
      <c r="Z42" s="252">
        <v>0.92109932091000002</v>
      </c>
      <c r="AA42" s="252">
        <v>-4.6267429238000002</v>
      </c>
      <c r="AB42" s="252">
        <v>1.2963151631000001</v>
      </c>
      <c r="AC42" s="252">
        <v>0.10760067878</v>
      </c>
      <c r="AD42" s="252">
        <v>-1.2014754141000001E-2</v>
      </c>
      <c r="AE42" s="252">
        <v>-0.13672918665</v>
      </c>
      <c r="AF42" s="252">
        <v>6.8764509353000006E-2</v>
      </c>
      <c r="AG42" s="252">
        <v>-1.7064809406000001</v>
      </c>
      <c r="AH42" s="252">
        <v>2.4972307843000001</v>
      </c>
      <c r="AI42" s="252">
        <v>0.20198790680000001</v>
      </c>
      <c r="AJ42" s="252">
        <v>-2.4039194932000001</v>
      </c>
      <c r="AK42" s="252">
        <v>-1.5308883827999999</v>
      </c>
      <c r="AL42" s="252">
        <v>0.99102734650000002</v>
      </c>
      <c r="AM42" s="252">
        <v>-1.7048850959999999</v>
      </c>
      <c r="AN42" s="252">
        <v>-0.31439559813000001</v>
      </c>
      <c r="AO42" s="252">
        <v>1.7561916852999999</v>
      </c>
      <c r="AP42" s="252">
        <v>-0.21409201057999999</v>
      </c>
      <c r="AQ42" s="252">
        <v>1.4224172969</v>
      </c>
      <c r="AR42" s="252">
        <v>2.1647629875000001</v>
      </c>
      <c r="AS42" s="252">
        <v>-0.37540559296999998</v>
      </c>
      <c r="AT42" s="252">
        <v>0.83678653858999996</v>
      </c>
      <c r="AU42" s="252">
        <v>1.2991302858</v>
      </c>
      <c r="AV42" s="252">
        <v>-0.55823838336999998</v>
      </c>
      <c r="AW42" s="252">
        <v>1.4095927404999999</v>
      </c>
      <c r="AX42" s="252">
        <v>0.32046871551</v>
      </c>
      <c r="AY42" s="252">
        <v>-0.92980691125000003</v>
      </c>
      <c r="AZ42" s="252">
        <v>0.74079791276999996</v>
      </c>
      <c r="BA42" s="252">
        <v>0.50804247343999998</v>
      </c>
      <c r="BB42" s="252">
        <v>-0.69732997304</v>
      </c>
      <c r="BC42" s="252">
        <v>-0.18162843601000001</v>
      </c>
      <c r="BD42" s="252">
        <v>0.66089240252000003</v>
      </c>
      <c r="BE42" s="252">
        <v>-0.21253266049</v>
      </c>
      <c r="BF42" s="252">
        <v>-0.10606377654</v>
      </c>
      <c r="BG42" s="252">
        <v>-1.0616702666</v>
      </c>
      <c r="BH42" s="252">
        <v>-2.0324623883999999</v>
      </c>
      <c r="BI42" s="252">
        <v>-1.2937212552999999</v>
      </c>
      <c r="BJ42" s="409">
        <v>0.68121915341999995</v>
      </c>
      <c r="BK42" s="409">
        <v>-1.9728553032</v>
      </c>
      <c r="BL42" s="409">
        <v>1.1206165517</v>
      </c>
      <c r="BM42" s="409">
        <v>-4.8027014792E-2</v>
      </c>
      <c r="BN42" s="409">
        <v>-1.1497485943000001</v>
      </c>
      <c r="BO42" s="409">
        <v>-1.2980266093999999</v>
      </c>
      <c r="BP42" s="409">
        <v>-6.7482390742000006E-2</v>
      </c>
      <c r="BQ42" s="409">
        <v>3.1557484067999998E-2</v>
      </c>
      <c r="BR42" s="409">
        <v>-1.5990183833E-2</v>
      </c>
      <c r="BS42" s="409">
        <v>0.1536282896</v>
      </c>
      <c r="BT42" s="409">
        <v>-0.90822943855000005</v>
      </c>
      <c r="BU42" s="409">
        <v>-0.15712361338</v>
      </c>
      <c r="BV42" s="409">
        <v>1.6727845142</v>
      </c>
    </row>
    <row r="43" spans="1:74" ht="11.1" customHeight="1" x14ac:dyDescent="0.2">
      <c r="B43" s="173"/>
      <c r="C43" s="252"/>
      <c r="D43" s="252"/>
      <c r="E43" s="252"/>
      <c r="F43" s="252"/>
      <c r="G43" s="252"/>
      <c r="H43" s="252"/>
      <c r="I43" s="252"/>
      <c r="J43" s="252"/>
      <c r="K43" s="252"/>
      <c r="L43" s="252"/>
      <c r="M43" s="252"/>
      <c r="N43" s="252"/>
      <c r="O43" s="252"/>
      <c r="P43" s="252"/>
      <c r="Q43" s="252"/>
      <c r="R43" s="252"/>
      <c r="S43" s="252"/>
      <c r="T43" s="252"/>
      <c r="U43" s="252"/>
      <c r="V43" s="252"/>
      <c r="W43" s="252"/>
      <c r="X43" s="252"/>
      <c r="Y43" s="252"/>
      <c r="Z43" s="252"/>
      <c r="AA43" s="252"/>
      <c r="AB43" s="252"/>
      <c r="AC43" s="252"/>
      <c r="AD43" s="252"/>
      <c r="AE43" s="252"/>
      <c r="AF43" s="252"/>
      <c r="AG43" s="252"/>
      <c r="AH43" s="252"/>
      <c r="AI43" s="252"/>
      <c r="AJ43" s="252"/>
      <c r="AK43" s="252"/>
      <c r="AL43" s="252"/>
      <c r="AM43" s="252"/>
      <c r="AN43" s="252"/>
      <c r="AO43" s="252"/>
      <c r="AP43" s="252"/>
      <c r="AQ43" s="252"/>
      <c r="AR43" s="252"/>
      <c r="AS43" s="252"/>
      <c r="AT43" s="252"/>
      <c r="AU43" s="252"/>
      <c r="AV43" s="252"/>
      <c r="AW43" s="252"/>
      <c r="AX43" s="252"/>
      <c r="AY43" s="252"/>
      <c r="AZ43" s="252"/>
      <c r="BA43" s="252"/>
      <c r="BB43" s="252"/>
      <c r="BC43" s="252"/>
      <c r="BD43" s="252"/>
      <c r="BE43" s="252"/>
      <c r="BF43" s="252"/>
      <c r="BG43" s="252"/>
      <c r="BH43" s="252"/>
      <c r="BI43" s="252"/>
      <c r="BJ43" s="409"/>
      <c r="BK43" s="409"/>
      <c r="BL43" s="409"/>
      <c r="BM43" s="409"/>
      <c r="BN43" s="409"/>
      <c r="BO43" s="409"/>
      <c r="BP43" s="409"/>
      <c r="BQ43" s="409"/>
      <c r="BR43" s="409"/>
      <c r="BS43" s="409"/>
      <c r="BT43" s="409"/>
      <c r="BU43" s="409"/>
      <c r="BV43" s="409"/>
    </row>
    <row r="44" spans="1:74" ht="11.1" customHeight="1" x14ac:dyDescent="0.2">
      <c r="B44" s="65" t="s">
        <v>1357</v>
      </c>
      <c r="C44" s="252"/>
      <c r="D44" s="252"/>
      <c r="E44" s="252"/>
      <c r="F44" s="252"/>
      <c r="G44" s="252"/>
      <c r="H44" s="252"/>
      <c r="I44" s="252"/>
      <c r="J44" s="252"/>
      <c r="K44" s="252"/>
      <c r="L44" s="252"/>
      <c r="M44" s="252"/>
      <c r="N44" s="252"/>
      <c r="O44" s="252"/>
      <c r="P44" s="252"/>
      <c r="Q44" s="252"/>
      <c r="R44" s="252"/>
      <c r="S44" s="252"/>
      <c r="T44" s="252"/>
      <c r="U44" s="252"/>
      <c r="V44" s="252"/>
      <c r="W44" s="252"/>
      <c r="X44" s="252"/>
      <c r="Y44" s="252"/>
      <c r="Z44" s="252"/>
      <c r="AA44" s="252"/>
      <c r="AB44" s="252"/>
      <c r="AC44" s="252"/>
      <c r="AD44" s="252"/>
      <c r="AE44" s="252"/>
      <c r="AF44" s="252"/>
      <c r="AG44" s="252"/>
      <c r="AH44" s="252"/>
      <c r="AI44" s="252"/>
      <c r="AJ44" s="252"/>
      <c r="AK44" s="252"/>
      <c r="AL44" s="252"/>
      <c r="AM44" s="252"/>
      <c r="AN44" s="252"/>
      <c r="AO44" s="252"/>
      <c r="AP44" s="252"/>
      <c r="AQ44" s="252"/>
      <c r="AR44" s="252"/>
      <c r="AS44" s="252"/>
      <c r="AT44" s="252"/>
      <c r="AU44" s="252"/>
      <c r="AV44" s="252"/>
      <c r="AW44" s="252"/>
      <c r="AX44" s="252"/>
      <c r="AY44" s="252"/>
      <c r="AZ44" s="252"/>
      <c r="BA44" s="252"/>
      <c r="BB44" s="252"/>
      <c r="BC44" s="252"/>
      <c r="BD44" s="252"/>
      <c r="BE44" s="252"/>
      <c r="BF44" s="252"/>
      <c r="BG44" s="252"/>
      <c r="BH44" s="252"/>
      <c r="BI44" s="252"/>
      <c r="BJ44" s="409"/>
      <c r="BK44" s="409"/>
      <c r="BL44" s="409"/>
      <c r="BM44" s="409"/>
      <c r="BN44" s="409"/>
      <c r="BO44" s="409"/>
      <c r="BP44" s="409"/>
      <c r="BQ44" s="409"/>
      <c r="BR44" s="409"/>
      <c r="BS44" s="409"/>
      <c r="BT44" s="409"/>
      <c r="BU44" s="409"/>
      <c r="BV44" s="409"/>
    </row>
    <row r="45" spans="1:74" ht="11.1" customHeight="1" x14ac:dyDescent="0.2">
      <c r="A45" s="162" t="s">
        <v>702</v>
      </c>
      <c r="B45" s="173" t="s">
        <v>318</v>
      </c>
      <c r="C45" s="257">
        <v>1018.58331</v>
      </c>
      <c r="D45" s="257">
        <v>1019.874467</v>
      </c>
      <c r="E45" s="257">
        <v>1028.0211879999999</v>
      </c>
      <c r="F45" s="257">
        <v>1058.4508619999999</v>
      </c>
      <c r="G45" s="257">
        <v>1090.5619139999999</v>
      </c>
      <c r="H45" s="257">
        <v>1094.3353090000001</v>
      </c>
      <c r="I45" s="257">
        <v>1098.3901249999999</v>
      </c>
      <c r="J45" s="257">
        <v>1104.0905230000001</v>
      </c>
      <c r="K45" s="257">
        <v>1117.2012850000001</v>
      </c>
      <c r="L45" s="257">
        <v>1110.7935199999999</v>
      </c>
      <c r="M45" s="257">
        <v>1120.163221</v>
      </c>
      <c r="N45" s="257">
        <v>1134.481618</v>
      </c>
      <c r="O45" s="257">
        <v>1156.464446</v>
      </c>
      <c r="P45" s="257">
        <v>1156.8875129999999</v>
      </c>
      <c r="Q45" s="257">
        <v>1190.1140210000001</v>
      </c>
      <c r="R45" s="257">
        <v>1216.1476339999999</v>
      </c>
      <c r="S45" s="257">
        <v>1236.1142580000001</v>
      </c>
      <c r="T45" s="257">
        <v>1244.7067910000001</v>
      </c>
      <c r="U45" s="257">
        <v>1241.2356520000001</v>
      </c>
      <c r="V45" s="257">
        <v>1263.2400339999999</v>
      </c>
      <c r="W45" s="257">
        <v>1272.5814809999999</v>
      </c>
      <c r="X45" s="257">
        <v>1280.1276849999999</v>
      </c>
      <c r="Y45" s="257">
        <v>1294.09897</v>
      </c>
      <c r="Z45" s="257">
        <v>1286.9032979999999</v>
      </c>
      <c r="AA45" s="257">
        <v>1318.5413619999999</v>
      </c>
      <c r="AB45" s="257">
        <v>1322.8420329999999</v>
      </c>
      <c r="AC45" s="257">
        <v>1329.232559</v>
      </c>
      <c r="AD45" s="257">
        <v>1340.0714029999999</v>
      </c>
      <c r="AE45" s="257">
        <v>1355.427702</v>
      </c>
      <c r="AF45" s="257">
        <v>1354.3430040000001</v>
      </c>
      <c r="AG45" s="257">
        <v>1371.3945269999999</v>
      </c>
      <c r="AH45" s="257">
        <v>1371.257173</v>
      </c>
      <c r="AI45" s="257">
        <v>1356.1269130000001</v>
      </c>
      <c r="AJ45" s="257">
        <v>1357.925872</v>
      </c>
      <c r="AK45" s="257">
        <v>1361.1412419999999</v>
      </c>
      <c r="AL45" s="257">
        <v>1334.48974</v>
      </c>
      <c r="AM45" s="257">
        <v>1357.609297</v>
      </c>
      <c r="AN45" s="257">
        <v>1354.286194</v>
      </c>
      <c r="AO45" s="257">
        <v>1338.9274399999999</v>
      </c>
      <c r="AP45" s="257">
        <v>1339.562543</v>
      </c>
      <c r="AQ45" s="257">
        <v>1349.477627</v>
      </c>
      <c r="AR45" s="257">
        <v>1330.7092520000001</v>
      </c>
      <c r="AS45" s="257">
        <v>1319.5758960000001</v>
      </c>
      <c r="AT45" s="257">
        <v>1308.416516</v>
      </c>
      <c r="AU45" s="257">
        <v>1304.139553</v>
      </c>
      <c r="AV45" s="257">
        <v>1272.2489410000001</v>
      </c>
      <c r="AW45" s="257">
        <v>1262.0342459999999</v>
      </c>
      <c r="AX45" s="257">
        <v>1231.7389479999999</v>
      </c>
      <c r="AY45" s="257">
        <v>1215.207733</v>
      </c>
      <c r="AZ45" s="257">
        <v>1210.0505049999999</v>
      </c>
      <c r="BA45" s="257">
        <v>1196.2948819999999</v>
      </c>
      <c r="BB45" s="257">
        <v>1200.136902</v>
      </c>
      <c r="BC45" s="257">
        <v>1210.31313</v>
      </c>
      <c r="BD45" s="257">
        <v>1207.2232819999999</v>
      </c>
      <c r="BE45" s="257">
        <v>1212.270213</v>
      </c>
      <c r="BF45" s="257">
        <v>1231.499593</v>
      </c>
      <c r="BG45" s="257">
        <v>1271.5907629999999</v>
      </c>
      <c r="BH45" s="257">
        <v>1254.8396634999999</v>
      </c>
      <c r="BI45" s="257">
        <v>1246.6385408000001</v>
      </c>
      <c r="BJ45" s="341">
        <v>1229.5809999999999</v>
      </c>
      <c r="BK45" s="341">
        <v>1240.845</v>
      </c>
      <c r="BL45" s="341">
        <v>1243.712</v>
      </c>
      <c r="BM45" s="341">
        <v>1257.473</v>
      </c>
      <c r="BN45" s="341">
        <v>1275.8409999999999</v>
      </c>
      <c r="BO45" s="341">
        <v>1301.1569999999999</v>
      </c>
      <c r="BP45" s="341">
        <v>1309.712</v>
      </c>
      <c r="BQ45" s="341">
        <v>1317.355</v>
      </c>
      <c r="BR45" s="341">
        <v>1327.125</v>
      </c>
      <c r="BS45" s="341">
        <v>1334.51</v>
      </c>
      <c r="BT45" s="341">
        <v>1331.7760000000001</v>
      </c>
      <c r="BU45" s="341">
        <v>1332.7529999999999</v>
      </c>
      <c r="BV45" s="341">
        <v>1315.3879999999999</v>
      </c>
    </row>
    <row r="46" spans="1:74" ht="11.1" customHeight="1" x14ac:dyDescent="0.2">
      <c r="A46" s="162" t="s">
        <v>321</v>
      </c>
      <c r="B46" s="256" t="s">
        <v>320</v>
      </c>
      <c r="C46" s="255">
        <v>2552.13231</v>
      </c>
      <c r="D46" s="255">
        <v>2556.0364669999999</v>
      </c>
      <c r="E46" s="255">
        <v>2561.8091880000002</v>
      </c>
      <c r="F46" s="255">
        <v>2576.4908620000001</v>
      </c>
      <c r="G46" s="255">
        <v>2641.6189140000001</v>
      </c>
      <c r="H46" s="255">
        <v>2633.547309</v>
      </c>
      <c r="I46" s="255">
        <v>2648.6531249999998</v>
      </c>
      <c r="J46" s="255">
        <v>2693.5615229999999</v>
      </c>
      <c r="K46" s="255">
        <v>2703.9232849999999</v>
      </c>
      <c r="L46" s="255">
        <v>2682.83752</v>
      </c>
      <c r="M46" s="255">
        <v>2687.7272210000001</v>
      </c>
      <c r="N46" s="255">
        <v>2688.0446179999999</v>
      </c>
      <c r="O46" s="255">
        <v>2722.0144460000001</v>
      </c>
      <c r="P46" s="255">
        <v>2717.9995130000002</v>
      </c>
      <c r="Q46" s="255">
        <v>2772.6720209999999</v>
      </c>
      <c r="R46" s="255">
        <v>2799.6476339999999</v>
      </c>
      <c r="S46" s="255">
        <v>2861.6482580000002</v>
      </c>
      <c r="T46" s="255">
        <v>2860.0037910000001</v>
      </c>
      <c r="U46" s="255">
        <v>2867.9246520000002</v>
      </c>
      <c r="V46" s="255">
        <v>2929.2800339999999</v>
      </c>
      <c r="W46" s="255">
        <v>2934.7554810000001</v>
      </c>
      <c r="X46" s="255">
        <v>2937.2876849999998</v>
      </c>
      <c r="Y46" s="255">
        <v>2954.95397</v>
      </c>
      <c r="Z46" s="255">
        <v>2970.0382979999999</v>
      </c>
      <c r="AA46" s="255">
        <v>3028.903362</v>
      </c>
      <c r="AB46" s="255">
        <v>3032.6240330000001</v>
      </c>
      <c r="AC46" s="255">
        <v>3023.0885589999998</v>
      </c>
      <c r="AD46" s="255">
        <v>3032.6624029999998</v>
      </c>
      <c r="AE46" s="255">
        <v>3058.8817020000001</v>
      </c>
      <c r="AF46" s="255">
        <v>3062.663004</v>
      </c>
      <c r="AG46" s="255">
        <v>3114.4645270000001</v>
      </c>
      <c r="AH46" s="255">
        <v>3097.8581730000001</v>
      </c>
      <c r="AI46" s="255">
        <v>3071.186913</v>
      </c>
      <c r="AJ46" s="255">
        <v>3059.6038720000001</v>
      </c>
      <c r="AK46" s="255">
        <v>3040.5282419999999</v>
      </c>
      <c r="AL46" s="255">
        <v>2994.0407399999999</v>
      </c>
      <c r="AM46" s="255">
        <v>3066.3412969999999</v>
      </c>
      <c r="AN46" s="255">
        <v>3058.084194</v>
      </c>
      <c r="AO46" s="255">
        <v>3029.0174400000001</v>
      </c>
      <c r="AP46" s="255">
        <v>3046.638543</v>
      </c>
      <c r="AQ46" s="255">
        <v>3048.8576269999999</v>
      </c>
      <c r="AR46" s="255">
        <v>3012.684252</v>
      </c>
      <c r="AS46" s="255">
        <v>3020.335896</v>
      </c>
      <c r="AT46" s="255">
        <v>2999.2565159999999</v>
      </c>
      <c r="AU46" s="255">
        <v>2960.4645529999998</v>
      </c>
      <c r="AV46" s="255">
        <v>2914.414941</v>
      </c>
      <c r="AW46" s="255">
        <v>2893.8262460000001</v>
      </c>
      <c r="AX46" s="255">
        <v>2843.340948</v>
      </c>
      <c r="AY46" s="255">
        <v>2865.271733</v>
      </c>
      <c r="AZ46" s="255">
        <v>2845.5625049999999</v>
      </c>
      <c r="BA46" s="255">
        <v>2805.7728820000002</v>
      </c>
      <c r="BB46" s="255">
        <v>2809.7839020000001</v>
      </c>
      <c r="BC46" s="255">
        <v>2817.8381300000001</v>
      </c>
      <c r="BD46" s="255">
        <v>2806.8032819999999</v>
      </c>
      <c r="BE46" s="255">
        <v>2826.3302130000002</v>
      </c>
      <c r="BF46" s="255">
        <v>2852.7455930000001</v>
      </c>
      <c r="BG46" s="255">
        <v>2890.0216879</v>
      </c>
      <c r="BH46" s="255">
        <v>2902.4239680999999</v>
      </c>
      <c r="BI46" s="255">
        <v>2912.0551721000002</v>
      </c>
      <c r="BJ46" s="342">
        <v>2893.6098685000002</v>
      </c>
      <c r="BK46" s="342">
        <v>2922.1592572999998</v>
      </c>
      <c r="BL46" s="342">
        <v>2913.4475834</v>
      </c>
      <c r="BM46" s="342">
        <v>2923.3128495999999</v>
      </c>
      <c r="BN46" s="342">
        <v>2947.3398121999999</v>
      </c>
      <c r="BO46" s="342">
        <v>2977.8504207999999</v>
      </c>
      <c r="BP46" s="342">
        <v>2984.5099214000002</v>
      </c>
      <c r="BQ46" s="342">
        <v>2989.2504171999999</v>
      </c>
      <c r="BR46" s="342">
        <v>2995.8771510000001</v>
      </c>
      <c r="BS46" s="342">
        <v>2999.2113459000002</v>
      </c>
      <c r="BT46" s="342">
        <v>3007.3421183</v>
      </c>
      <c r="BU46" s="342">
        <v>3009.9304038</v>
      </c>
      <c r="BV46" s="342">
        <v>2981.2293602999998</v>
      </c>
    </row>
    <row r="47" spans="1:74" ht="11.1" customHeight="1" x14ac:dyDescent="0.2">
      <c r="BK47" s="411"/>
      <c r="BL47" s="411"/>
      <c r="BM47" s="411"/>
      <c r="BN47" s="411"/>
      <c r="BO47" s="411"/>
      <c r="BP47" s="411"/>
      <c r="BQ47" s="411"/>
      <c r="BR47" s="411"/>
      <c r="BS47" s="411"/>
      <c r="BT47" s="411"/>
      <c r="BU47" s="411"/>
      <c r="BV47" s="411"/>
    </row>
    <row r="48" spans="1:74" ht="12" customHeight="1" x14ac:dyDescent="0.2">
      <c r="B48" s="806" t="s">
        <v>1013</v>
      </c>
      <c r="C48" s="803"/>
      <c r="D48" s="803"/>
      <c r="E48" s="803"/>
      <c r="F48" s="803"/>
      <c r="G48" s="803"/>
      <c r="H48" s="803"/>
      <c r="I48" s="803"/>
      <c r="J48" s="803"/>
      <c r="K48" s="803"/>
      <c r="L48" s="803"/>
      <c r="M48" s="803"/>
      <c r="N48" s="803"/>
      <c r="O48" s="803"/>
      <c r="P48" s="803"/>
      <c r="Q48" s="803"/>
      <c r="BJ48" s="153"/>
    </row>
    <row r="49" spans="1:74" s="439" customFormat="1" ht="12" customHeight="1" x14ac:dyDescent="0.2">
      <c r="A49" s="438"/>
      <c r="B49" s="818" t="s">
        <v>807</v>
      </c>
      <c r="C49" s="793"/>
      <c r="D49" s="793"/>
      <c r="E49" s="793"/>
      <c r="F49" s="793"/>
      <c r="G49" s="793"/>
      <c r="H49" s="793"/>
      <c r="I49" s="793"/>
      <c r="J49" s="793"/>
      <c r="K49" s="793"/>
      <c r="L49" s="793"/>
      <c r="M49" s="793"/>
      <c r="N49" s="793"/>
      <c r="O49" s="793"/>
      <c r="P49" s="793"/>
      <c r="Q49" s="789"/>
      <c r="AY49" s="537"/>
      <c r="AZ49" s="537"/>
      <c r="BA49" s="537"/>
      <c r="BB49" s="537"/>
      <c r="BC49" s="537"/>
      <c r="BD49" s="651"/>
      <c r="BE49" s="651"/>
      <c r="BF49" s="651"/>
      <c r="BG49" s="537"/>
      <c r="BH49" s="537"/>
      <c r="BI49" s="537"/>
      <c r="BJ49" s="537"/>
    </row>
    <row r="50" spans="1:74" s="439" customFormat="1" ht="12" customHeight="1" x14ac:dyDescent="0.2">
      <c r="A50" s="438"/>
      <c r="B50" s="818" t="s">
        <v>1244</v>
      </c>
      <c r="C50" s="789"/>
      <c r="D50" s="789"/>
      <c r="E50" s="789"/>
      <c r="F50" s="789"/>
      <c r="G50" s="789"/>
      <c r="H50" s="789"/>
      <c r="I50" s="789"/>
      <c r="J50" s="789"/>
      <c r="K50" s="789"/>
      <c r="L50" s="789"/>
      <c r="M50" s="789"/>
      <c r="N50" s="789"/>
      <c r="O50" s="789"/>
      <c r="P50" s="789"/>
      <c r="Q50" s="789"/>
      <c r="AY50" s="537"/>
      <c r="AZ50" s="537"/>
      <c r="BA50" s="537"/>
      <c r="BB50" s="537"/>
      <c r="BC50" s="537"/>
      <c r="BD50" s="651"/>
      <c r="BE50" s="651"/>
      <c r="BF50" s="651"/>
      <c r="BG50" s="537"/>
      <c r="BH50" s="537"/>
      <c r="BI50" s="537"/>
      <c r="BJ50" s="537"/>
    </row>
    <row r="51" spans="1:74" s="439" customFormat="1" ht="12" customHeight="1" x14ac:dyDescent="0.2">
      <c r="A51" s="438"/>
      <c r="B51" s="818" t="s">
        <v>1245</v>
      </c>
      <c r="C51" s="789"/>
      <c r="D51" s="789"/>
      <c r="E51" s="789"/>
      <c r="F51" s="789"/>
      <c r="G51" s="789"/>
      <c r="H51" s="789"/>
      <c r="I51" s="789"/>
      <c r="J51" s="789"/>
      <c r="K51" s="789"/>
      <c r="L51" s="789"/>
      <c r="M51" s="789"/>
      <c r="N51" s="789"/>
      <c r="O51" s="789"/>
      <c r="P51" s="789"/>
      <c r="Q51" s="789"/>
      <c r="AY51" s="537"/>
      <c r="AZ51" s="537"/>
      <c r="BA51" s="537"/>
      <c r="BB51" s="537"/>
      <c r="BC51" s="537"/>
      <c r="BD51" s="651"/>
      <c r="BE51" s="651"/>
      <c r="BF51" s="651"/>
      <c r="BG51" s="537"/>
      <c r="BH51" s="537"/>
      <c r="BI51" s="537"/>
      <c r="BJ51" s="537"/>
    </row>
    <row r="52" spans="1:74" s="439" customFormat="1" ht="12" customHeight="1" x14ac:dyDescent="0.2">
      <c r="A52" s="438"/>
      <c r="B52" s="820" t="s">
        <v>1360</v>
      </c>
      <c r="C52" s="820"/>
      <c r="D52" s="820"/>
      <c r="E52" s="820"/>
      <c r="F52" s="820"/>
      <c r="G52" s="820"/>
      <c r="H52" s="820"/>
      <c r="I52" s="820"/>
      <c r="J52" s="820"/>
      <c r="K52" s="820"/>
      <c r="L52" s="820"/>
      <c r="M52" s="820"/>
      <c r="N52" s="820"/>
      <c r="O52" s="820"/>
      <c r="P52" s="820"/>
      <c r="Q52" s="820"/>
      <c r="R52" s="820"/>
      <c r="AY52" s="537"/>
      <c r="AZ52" s="537"/>
      <c r="BA52" s="537"/>
      <c r="BB52" s="537"/>
      <c r="BC52" s="537"/>
      <c r="BD52" s="651"/>
      <c r="BE52" s="651"/>
      <c r="BF52" s="651"/>
      <c r="BG52" s="537"/>
      <c r="BH52" s="537"/>
      <c r="BI52" s="537"/>
      <c r="BJ52" s="537"/>
    </row>
    <row r="53" spans="1:74" s="439" customFormat="1" ht="12" customHeight="1" x14ac:dyDescent="0.2">
      <c r="A53" s="438"/>
      <c r="B53" s="818" t="s">
        <v>997</v>
      </c>
      <c r="C53" s="818"/>
      <c r="D53" s="818"/>
      <c r="E53" s="818"/>
      <c r="F53" s="818"/>
      <c r="G53" s="818"/>
      <c r="H53" s="818"/>
      <c r="I53" s="818"/>
      <c r="J53" s="818"/>
      <c r="K53" s="818"/>
      <c r="L53" s="818"/>
      <c r="M53" s="818"/>
      <c r="N53" s="818"/>
      <c r="O53" s="818"/>
      <c r="P53" s="818"/>
      <c r="Q53" s="789"/>
      <c r="AY53" s="537"/>
      <c r="AZ53" s="537"/>
      <c r="BA53" s="537"/>
      <c r="BB53" s="537"/>
      <c r="BC53" s="537"/>
      <c r="BD53" s="651"/>
      <c r="BE53" s="651"/>
      <c r="BF53" s="651"/>
      <c r="BG53" s="537"/>
      <c r="BH53" s="537"/>
      <c r="BI53" s="537"/>
      <c r="BJ53" s="537"/>
    </row>
    <row r="54" spans="1:74" s="733" customFormat="1" ht="12" customHeight="1" x14ac:dyDescent="0.2">
      <c r="A54" s="438"/>
      <c r="B54" s="740" t="s">
        <v>1251</v>
      </c>
      <c r="Q54" s="732"/>
      <c r="AY54" s="537"/>
      <c r="AZ54" s="537"/>
      <c r="BA54" s="537"/>
      <c r="BB54" s="537"/>
      <c r="BC54" s="537"/>
      <c r="BD54" s="651"/>
      <c r="BE54" s="651"/>
      <c r="BF54" s="651"/>
      <c r="BG54" s="537"/>
      <c r="BH54" s="537"/>
      <c r="BI54" s="537"/>
      <c r="BJ54" s="537"/>
    </row>
    <row r="55" spans="1:74" s="439" customFormat="1" ht="12" customHeight="1" x14ac:dyDescent="0.2">
      <c r="A55" s="438"/>
      <c r="B55" s="818" t="s">
        <v>1252</v>
      </c>
      <c r="C55" s="793"/>
      <c r="D55" s="793"/>
      <c r="E55" s="793"/>
      <c r="F55" s="793"/>
      <c r="G55" s="793"/>
      <c r="H55" s="793"/>
      <c r="I55" s="793"/>
      <c r="J55" s="793"/>
      <c r="K55" s="793"/>
      <c r="L55" s="793"/>
      <c r="M55" s="793"/>
      <c r="N55" s="793"/>
      <c r="O55" s="793"/>
      <c r="P55" s="793"/>
      <c r="Q55" s="789"/>
      <c r="AY55" s="537"/>
      <c r="AZ55" s="537"/>
      <c r="BA55" s="537"/>
      <c r="BB55" s="537"/>
      <c r="BC55" s="537"/>
      <c r="BD55" s="651"/>
      <c r="BE55" s="651"/>
      <c r="BF55" s="651"/>
      <c r="BG55" s="537"/>
      <c r="BH55" s="537"/>
      <c r="BI55" s="537"/>
      <c r="BJ55" s="537"/>
    </row>
    <row r="56" spans="1:74" s="439" customFormat="1" ht="12" customHeight="1" x14ac:dyDescent="0.2">
      <c r="A56" s="438"/>
      <c r="B56" s="818" t="s">
        <v>1050</v>
      </c>
      <c r="C56" s="793"/>
      <c r="D56" s="793"/>
      <c r="E56" s="793"/>
      <c r="F56" s="793"/>
      <c r="G56" s="793"/>
      <c r="H56" s="793"/>
      <c r="I56" s="793"/>
      <c r="J56" s="793"/>
      <c r="K56" s="793"/>
      <c r="L56" s="793"/>
      <c r="M56" s="793"/>
      <c r="N56" s="793"/>
      <c r="O56" s="793"/>
      <c r="P56" s="793"/>
      <c r="Q56" s="789"/>
      <c r="AY56" s="537"/>
      <c r="AZ56" s="537"/>
      <c r="BA56" s="537"/>
      <c r="BB56" s="537"/>
      <c r="BC56" s="537"/>
      <c r="BD56" s="651"/>
      <c r="BE56" s="651"/>
      <c r="BF56" s="651"/>
      <c r="BG56" s="537"/>
      <c r="BH56" s="537"/>
      <c r="BI56" s="537"/>
      <c r="BJ56" s="537"/>
    </row>
    <row r="57" spans="1:74" s="439" customFormat="1" ht="12" customHeight="1" x14ac:dyDescent="0.2">
      <c r="A57" s="438"/>
      <c r="B57" s="792" t="s">
        <v>1038</v>
      </c>
      <c r="C57" s="793"/>
      <c r="D57" s="793"/>
      <c r="E57" s="793"/>
      <c r="F57" s="793"/>
      <c r="G57" s="793"/>
      <c r="H57" s="793"/>
      <c r="I57" s="793"/>
      <c r="J57" s="793"/>
      <c r="K57" s="793"/>
      <c r="L57" s="793"/>
      <c r="M57" s="793"/>
      <c r="N57" s="793"/>
      <c r="O57" s="793"/>
      <c r="P57" s="793"/>
      <c r="Q57" s="789"/>
      <c r="AY57" s="537"/>
      <c r="AZ57" s="537"/>
      <c r="BA57" s="537"/>
      <c r="BB57" s="537"/>
      <c r="BC57" s="537"/>
      <c r="BD57" s="651"/>
      <c r="BE57" s="651"/>
      <c r="BF57" s="651"/>
      <c r="BG57" s="537"/>
      <c r="BH57" s="537"/>
      <c r="BI57" s="537"/>
      <c r="BJ57" s="537"/>
    </row>
    <row r="58" spans="1:74" s="439" customFormat="1" ht="12.75" x14ac:dyDescent="0.2">
      <c r="A58" s="438"/>
      <c r="B58" s="817" t="s">
        <v>1061</v>
      </c>
      <c r="C58" s="789"/>
      <c r="D58" s="789"/>
      <c r="E58" s="789"/>
      <c r="F58" s="789"/>
      <c r="G58" s="789"/>
      <c r="H58" s="789"/>
      <c r="I58" s="789"/>
      <c r="J58" s="789"/>
      <c r="K58" s="789"/>
      <c r="L58" s="789"/>
      <c r="M58" s="789"/>
      <c r="N58" s="789"/>
      <c r="O58" s="789"/>
      <c r="P58" s="789"/>
      <c r="Q58" s="789"/>
      <c r="AY58" s="537"/>
      <c r="AZ58" s="537"/>
      <c r="BA58" s="537"/>
      <c r="BB58" s="537"/>
      <c r="BC58" s="537"/>
      <c r="BD58" s="651"/>
      <c r="BE58" s="651"/>
      <c r="BF58" s="651"/>
      <c r="BG58" s="537"/>
      <c r="BH58" s="537"/>
      <c r="BI58" s="537"/>
      <c r="BJ58" s="537"/>
    </row>
    <row r="59" spans="1:74" s="439" customFormat="1" ht="12" customHeight="1" x14ac:dyDescent="0.2">
      <c r="A59" s="438"/>
      <c r="B59" s="787" t="s">
        <v>1042</v>
      </c>
      <c r="C59" s="788"/>
      <c r="D59" s="788"/>
      <c r="E59" s="788"/>
      <c r="F59" s="788"/>
      <c r="G59" s="788"/>
      <c r="H59" s="788"/>
      <c r="I59" s="788"/>
      <c r="J59" s="788"/>
      <c r="K59" s="788"/>
      <c r="L59" s="788"/>
      <c r="M59" s="788"/>
      <c r="N59" s="788"/>
      <c r="O59" s="788"/>
      <c r="P59" s="788"/>
      <c r="Q59" s="789"/>
      <c r="AY59" s="537"/>
      <c r="AZ59" s="537"/>
      <c r="BA59" s="537"/>
      <c r="BB59" s="537"/>
      <c r="BC59" s="537"/>
      <c r="BD59" s="651"/>
      <c r="BE59" s="651"/>
      <c r="BF59" s="651"/>
      <c r="BG59" s="537"/>
      <c r="BH59" s="537"/>
      <c r="BI59" s="537"/>
      <c r="BJ59" s="537"/>
    </row>
    <row r="60" spans="1:74" s="440" customFormat="1" ht="12" customHeight="1" x14ac:dyDescent="0.2">
      <c r="A60" s="436"/>
      <c r="B60" s="809" t="s">
        <v>1140</v>
      </c>
      <c r="C60" s="789"/>
      <c r="D60" s="789"/>
      <c r="E60" s="789"/>
      <c r="F60" s="789"/>
      <c r="G60" s="789"/>
      <c r="H60" s="789"/>
      <c r="I60" s="789"/>
      <c r="J60" s="789"/>
      <c r="K60" s="789"/>
      <c r="L60" s="789"/>
      <c r="M60" s="789"/>
      <c r="N60" s="789"/>
      <c r="O60" s="789"/>
      <c r="P60" s="789"/>
      <c r="Q60" s="789"/>
      <c r="AY60" s="536"/>
      <c r="AZ60" s="536"/>
      <c r="BA60" s="536"/>
      <c r="BB60" s="536"/>
      <c r="BC60" s="536"/>
      <c r="BD60" s="650"/>
      <c r="BE60" s="650"/>
      <c r="BF60" s="650"/>
      <c r="BG60" s="536"/>
      <c r="BH60" s="536"/>
      <c r="BI60" s="536"/>
      <c r="BJ60" s="536"/>
    </row>
    <row r="61" spans="1:74" x14ac:dyDescent="0.2">
      <c r="BK61" s="411"/>
      <c r="BL61" s="411"/>
      <c r="BM61" s="411"/>
      <c r="BN61" s="411"/>
      <c r="BO61" s="411"/>
      <c r="BP61" s="411"/>
      <c r="BQ61" s="411"/>
      <c r="BR61" s="411"/>
      <c r="BS61" s="411"/>
      <c r="BT61" s="411"/>
      <c r="BU61" s="411"/>
      <c r="BV61" s="411"/>
    </row>
    <row r="62" spans="1:74" x14ac:dyDescent="0.2">
      <c r="BK62" s="411"/>
      <c r="BL62" s="411"/>
      <c r="BM62" s="411"/>
      <c r="BN62" s="411"/>
      <c r="BO62" s="411"/>
      <c r="BP62" s="411"/>
      <c r="BQ62" s="411"/>
      <c r="BR62" s="411"/>
      <c r="BS62" s="411"/>
      <c r="BT62" s="411"/>
      <c r="BU62" s="411"/>
      <c r="BV62" s="411"/>
    </row>
    <row r="63" spans="1:74" x14ac:dyDescent="0.2">
      <c r="BK63" s="411"/>
      <c r="BL63" s="411"/>
      <c r="BM63" s="411"/>
      <c r="BN63" s="411"/>
      <c r="BO63" s="411"/>
      <c r="BP63" s="411"/>
      <c r="BQ63" s="411"/>
      <c r="BR63" s="411"/>
      <c r="BS63" s="411"/>
      <c r="BT63" s="411"/>
      <c r="BU63" s="411"/>
      <c r="BV63" s="411"/>
    </row>
    <row r="64" spans="1: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row r="129" spans="63:74" x14ac:dyDescent="0.2">
      <c r="BK129" s="411"/>
      <c r="BL129" s="411"/>
      <c r="BM129" s="411"/>
      <c r="BN129" s="411"/>
      <c r="BO129" s="411"/>
      <c r="BP129" s="411"/>
      <c r="BQ129" s="411"/>
      <c r="BR129" s="411"/>
      <c r="BS129" s="411"/>
      <c r="BT129" s="411"/>
      <c r="BU129" s="411"/>
      <c r="BV129" s="411"/>
    </row>
    <row r="130" spans="63:74" x14ac:dyDescent="0.2">
      <c r="BK130" s="411"/>
      <c r="BL130" s="411"/>
      <c r="BM130" s="411"/>
      <c r="BN130" s="411"/>
      <c r="BO130" s="411"/>
      <c r="BP130" s="411"/>
      <c r="BQ130" s="411"/>
      <c r="BR130" s="411"/>
      <c r="BS130" s="411"/>
      <c r="BT130" s="411"/>
      <c r="BU130" s="411"/>
      <c r="BV130" s="411"/>
    </row>
    <row r="131" spans="63:74" x14ac:dyDescent="0.2">
      <c r="BK131" s="411"/>
      <c r="BL131" s="411"/>
      <c r="BM131" s="411"/>
      <c r="BN131" s="411"/>
      <c r="BO131" s="411"/>
      <c r="BP131" s="411"/>
      <c r="BQ131" s="411"/>
      <c r="BR131" s="411"/>
      <c r="BS131" s="411"/>
      <c r="BT131" s="411"/>
      <c r="BU131" s="411"/>
      <c r="BV131" s="411"/>
    </row>
    <row r="132" spans="63:74" x14ac:dyDescent="0.2">
      <c r="BK132" s="411"/>
      <c r="BL132" s="411"/>
      <c r="BM132" s="411"/>
      <c r="BN132" s="411"/>
      <c r="BO132" s="411"/>
      <c r="BP132" s="411"/>
      <c r="BQ132" s="411"/>
      <c r="BR132" s="411"/>
      <c r="BS132" s="411"/>
      <c r="BT132" s="411"/>
      <c r="BU132" s="411"/>
      <c r="BV132" s="411"/>
    </row>
    <row r="133" spans="63:74" x14ac:dyDescent="0.2">
      <c r="BK133" s="411"/>
      <c r="BL133" s="411"/>
      <c r="BM133" s="411"/>
      <c r="BN133" s="411"/>
      <c r="BO133" s="411"/>
      <c r="BP133" s="411"/>
      <c r="BQ133" s="411"/>
      <c r="BR133" s="411"/>
      <c r="BS133" s="411"/>
      <c r="BT133" s="411"/>
      <c r="BU133" s="411"/>
      <c r="BV133" s="411"/>
    </row>
    <row r="134" spans="63:74" x14ac:dyDescent="0.2">
      <c r="BK134" s="411"/>
      <c r="BL134" s="411"/>
      <c r="BM134" s="411"/>
      <c r="BN134" s="411"/>
      <c r="BO134" s="411"/>
      <c r="BP134" s="411"/>
      <c r="BQ134" s="411"/>
      <c r="BR134" s="411"/>
      <c r="BS134" s="411"/>
      <c r="BT134" s="411"/>
      <c r="BU134" s="411"/>
      <c r="BV134" s="411"/>
    </row>
    <row r="135" spans="63:74" x14ac:dyDescent="0.2">
      <c r="BK135" s="411"/>
      <c r="BL135" s="411"/>
      <c r="BM135" s="411"/>
      <c r="BN135" s="411"/>
      <c r="BO135" s="411"/>
      <c r="BP135" s="411"/>
      <c r="BQ135" s="411"/>
      <c r="BR135" s="411"/>
      <c r="BS135" s="411"/>
      <c r="BT135" s="411"/>
      <c r="BU135" s="411"/>
      <c r="BV135" s="411"/>
    </row>
  </sheetData>
  <mergeCells count="20">
    <mergeCell ref="B53:Q53"/>
    <mergeCell ref="A1:A2"/>
    <mergeCell ref="B48:Q48"/>
    <mergeCell ref="B49:Q49"/>
    <mergeCell ref="B50:Q50"/>
    <mergeCell ref="B51:Q51"/>
    <mergeCell ref="B52:R52"/>
    <mergeCell ref="AM3:AX3"/>
    <mergeCell ref="AY3:BJ3"/>
    <mergeCell ref="BK3:BV3"/>
    <mergeCell ref="B1:AL1"/>
    <mergeCell ref="C3:N3"/>
    <mergeCell ref="O3:Z3"/>
    <mergeCell ref="AA3:AL3"/>
    <mergeCell ref="B58:Q58"/>
    <mergeCell ref="B59:Q59"/>
    <mergeCell ref="B60:Q60"/>
    <mergeCell ref="B55:Q55"/>
    <mergeCell ref="B56:Q56"/>
    <mergeCell ref="B57:Q57"/>
  </mergeCells>
  <phoneticPr fontId="3"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3"/>
  <sheetViews>
    <sheetView workbookViewId="0">
      <pane xSplit="2" ySplit="4" topLeftCell="AW5" activePane="bottomRight" state="frozen"/>
      <selection activeCell="BF63" sqref="BF63"/>
      <selection pane="topRight" activeCell="BF63" sqref="BF63"/>
      <selection pane="bottomLeft" activeCell="BF63" sqref="BF63"/>
      <selection pane="bottomRight" activeCell="BI6" sqref="BI6:BI48"/>
    </sheetView>
  </sheetViews>
  <sheetFormatPr defaultColWidth="8.5703125" defaultRowHeight="11.25" x14ac:dyDescent="0.2"/>
  <cols>
    <col min="1" max="1" width="11.5703125" style="162" customWidth="1"/>
    <col min="2" max="2" width="35.42578125" style="153" customWidth="1"/>
    <col min="3" max="50" width="6.5703125" style="153" customWidth="1"/>
    <col min="51" max="55" width="6.5703125" style="494" customWidth="1"/>
    <col min="56" max="58" width="6.5703125" style="645" customWidth="1"/>
    <col min="59" max="62" width="6.5703125" style="494" customWidth="1"/>
    <col min="63" max="74" width="6.5703125" style="153" customWidth="1"/>
    <col min="75" max="16384" width="8.5703125" style="153"/>
  </cols>
  <sheetData>
    <row r="1" spans="1:74" ht="13.35" customHeight="1" x14ac:dyDescent="0.2">
      <c r="A1" s="795" t="s">
        <v>992</v>
      </c>
      <c r="B1" s="819" t="s">
        <v>1115</v>
      </c>
      <c r="C1" s="803"/>
      <c r="D1" s="803"/>
      <c r="E1" s="803"/>
      <c r="F1" s="803"/>
      <c r="G1" s="803"/>
      <c r="H1" s="803"/>
      <c r="I1" s="803"/>
      <c r="J1" s="803"/>
      <c r="K1" s="803"/>
      <c r="L1" s="803"/>
      <c r="M1" s="803"/>
      <c r="N1" s="803"/>
      <c r="O1" s="803"/>
      <c r="P1" s="803"/>
      <c r="Q1" s="803"/>
      <c r="R1" s="803"/>
      <c r="S1" s="803"/>
      <c r="T1" s="803"/>
      <c r="U1" s="803"/>
      <c r="V1" s="803"/>
      <c r="W1" s="803"/>
      <c r="X1" s="803"/>
      <c r="Y1" s="803"/>
      <c r="Z1" s="803"/>
      <c r="AA1" s="803"/>
      <c r="AB1" s="803"/>
      <c r="AC1" s="803"/>
      <c r="AD1" s="803"/>
      <c r="AE1" s="803"/>
      <c r="AF1" s="803"/>
      <c r="AG1" s="803"/>
      <c r="AH1" s="803"/>
      <c r="AI1" s="803"/>
      <c r="AJ1" s="803"/>
      <c r="AK1" s="803"/>
      <c r="AL1" s="803"/>
    </row>
    <row r="2" spans="1:74" ht="12.75" x14ac:dyDescent="0.2">
      <c r="A2" s="796"/>
      <c r="B2" s="541" t="str">
        <f>"U.S. Energy Information Administration  |  Short-Term Energy Outlook  - "&amp;Dates!D1</f>
        <v>U.S. Energy Information Administration  |  Short-Term Energy Outlook  - December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row>
    <row r="3" spans="1:74" s="12" customFormat="1" ht="12.75" x14ac:dyDescent="0.2">
      <c r="A3" s="14"/>
      <c r="B3" s="15"/>
      <c r="C3" s="804">
        <f>Dates!D3</f>
        <v>2014</v>
      </c>
      <c r="D3" s="800"/>
      <c r="E3" s="800"/>
      <c r="F3" s="800"/>
      <c r="G3" s="800"/>
      <c r="H3" s="800"/>
      <c r="I3" s="800"/>
      <c r="J3" s="800"/>
      <c r="K3" s="800"/>
      <c r="L3" s="800"/>
      <c r="M3" s="800"/>
      <c r="N3" s="801"/>
      <c r="O3" s="804">
        <f>C3+1</f>
        <v>2015</v>
      </c>
      <c r="P3" s="805"/>
      <c r="Q3" s="805"/>
      <c r="R3" s="805"/>
      <c r="S3" s="805"/>
      <c r="T3" s="805"/>
      <c r="U3" s="805"/>
      <c r="V3" s="805"/>
      <c r="W3" s="805"/>
      <c r="X3" s="800"/>
      <c r="Y3" s="800"/>
      <c r="Z3" s="801"/>
      <c r="AA3" s="797">
        <f>O3+1</f>
        <v>2016</v>
      </c>
      <c r="AB3" s="800"/>
      <c r="AC3" s="800"/>
      <c r="AD3" s="800"/>
      <c r="AE3" s="800"/>
      <c r="AF3" s="800"/>
      <c r="AG3" s="800"/>
      <c r="AH3" s="800"/>
      <c r="AI3" s="800"/>
      <c r="AJ3" s="800"/>
      <c r="AK3" s="800"/>
      <c r="AL3" s="801"/>
      <c r="AM3" s="797">
        <f>AA3+1</f>
        <v>2017</v>
      </c>
      <c r="AN3" s="800"/>
      <c r="AO3" s="800"/>
      <c r="AP3" s="800"/>
      <c r="AQ3" s="800"/>
      <c r="AR3" s="800"/>
      <c r="AS3" s="800"/>
      <c r="AT3" s="800"/>
      <c r="AU3" s="800"/>
      <c r="AV3" s="800"/>
      <c r="AW3" s="800"/>
      <c r="AX3" s="801"/>
      <c r="AY3" s="797">
        <f>AM3+1</f>
        <v>2018</v>
      </c>
      <c r="AZ3" s="798"/>
      <c r="BA3" s="798"/>
      <c r="BB3" s="798"/>
      <c r="BC3" s="798"/>
      <c r="BD3" s="798"/>
      <c r="BE3" s="798"/>
      <c r="BF3" s="798"/>
      <c r="BG3" s="798"/>
      <c r="BH3" s="798"/>
      <c r="BI3" s="798"/>
      <c r="BJ3" s="799"/>
      <c r="BK3" s="797">
        <f>AY3+1</f>
        <v>2019</v>
      </c>
      <c r="BL3" s="800"/>
      <c r="BM3" s="800"/>
      <c r="BN3" s="800"/>
      <c r="BO3" s="800"/>
      <c r="BP3" s="800"/>
      <c r="BQ3" s="800"/>
      <c r="BR3" s="800"/>
      <c r="BS3" s="800"/>
      <c r="BT3" s="800"/>
      <c r="BU3" s="800"/>
      <c r="BV3" s="801"/>
    </row>
    <row r="4" spans="1:74" s="12" customFormat="1" x14ac:dyDescent="0.2">
      <c r="A4" s="16"/>
      <c r="B4" s="17"/>
      <c r="C4" s="18" t="s">
        <v>605</v>
      </c>
      <c r="D4" s="18" t="s">
        <v>606</v>
      </c>
      <c r="E4" s="18" t="s">
        <v>607</v>
      </c>
      <c r="F4" s="18" t="s">
        <v>608</v>
      </c>
      <c r="G4" s="18" t="s">
        <v>609</v>
      </c>
      <c r="H4" s="18" t="s">
        <v>610</v>
      </c>
      <c r="I4" s="18" t="s">
        <v>611</v>
      </c>
      <c r="J4" s="18" t="s">
        <v>612</v>
      </c>
      <c r="K4" s="18" t="s">
        <v>613</v>
      </c>
      <c r="L4" s="18" t="s">
        <v>614</v>
      </c>
      <c r="M4" s="18" t="s">
        <v>615</v>
      </c>
      <c r="N4" s="18" t="s">
        <v>616</v>
      </c>
      <c r="O4" s="18" t="s">
        <v>605</v>
      </c>
      <c r="P4" s="18" t="s">
        <v>606</v>
      </c>
      <c r="Q4" s="18" t="s">
        <v>607</v>
      </c>
      <c r="R4" s="18" t="s">
        <v>608</v>
      </c>
      <c r="S4" s="18" t="s">
        <v>609</v>
      </c>
      <c r="T4" s="18" t="s">
        <v>610</v>
      </c>
      <c r="U4" s="18" t="s">
        <v>611</v>
      </c>
      <c r="V4" s="18" t="s">
        <v>612</v>
      </c>
      <c r="W4" s="18" t="s">
        <v>613</v>
      </c>
      <c r="X4" s="18" t="s">
        <v>614</v>
      </c>
      <c r="Y4" s="18" t="s">
        <v>615</v>
      </c>
      <c r="Z4" s="18" t="s">
        <v>616</v>
      </c>
      <c r="AA4" s="18" t="s">
        <v>605</v>
      </c>
      <c r="AB4" s="18" t="s">
        <v>606</v>
      </c>
      <c r="AC4" s="18" t="s">
        <v>607</v>
      </c>
      <c r="AD4" s="18" t="s">
        <v>608</v>
      </c>
      <c r="AE4" s="18" t="s">
        <v>609</v>
      </c>
      <c r="AF4" s="18" t="s">
        <v>610</v>
      </c>
      <c r="AG4" s="18" t="s">
        <v>611</v>
      </c>
      <c r="AH4" s="18" t="s">
        <v>612</v>
      </c>
      <c r="AI4" s="18" t="s">
        <v>613</v>
      </c>
      <c r="AJ4" s="18" t="s">
        <v>614</v>
      </c>
      <c r="AK4" s="18" t="s">
        <v>615</v>
      </c>
      <c r="AL4" s="18" t="s">
        <v>616</v>
      </c>
      <c r="AM4" s="18" t="s">
        <v>605</v>
      </c>
      <c r="AN4" s="18" t="s">
        <v>606</v>
      </c>
      <c r="AO4" s="18" t="s">
        <v>607</v>
      </c>
      <c r="AP4" s="18" t="s">
        <v>608</v>
      </c>
      <c r="AQ4" s="18" t="s">
        <v>609</v>
      </c>
      <c r="AR4" s="18" t="s">
        <v>610</v>
      </c>
      <c r="AS4" s="18" t="s">
        <v>611</v>
      </c>
      <c r="AT4" s="18" t="s">
        <v>612</v>
      </c>
      <c r="AU4" s="18" t="s">
        <v>613</v>
      </c>
      <c r="AV4" s="18" t="s">
        <v>614</v>
      </c>
      <c r="AW4" s="18" t="s">
        <v>615</v>
      </c>
      <c r="AX4" s="18" t="s">
        <v>616</v>
      </c>
      <c r="AY4" s="18" t="s">
        <v>605</v>
      </c>
      <c r="AZ4" s="18" t="s">
        <v>606</v>
      </c>
      <c r="BA4" s="18" t="s">
        <v>607</v>
      </c>
      <c r="BB4" s="18" t="s">
        <v>608</v>
      </c>
      <c r="BC4" s="18" t="s">
        <v>609</v>
      </c>
      <c r="BD4" s="18" t="s">
        <v>610</v>
      </c>
      <c r="BE4" s="18" t="s">
        <v>611</v>
      </c>
      <c r="BF4" s="18" t="s">
        <v>612</v>
      </c>
      <c r="BG4" s="18" t="s">
        <v>613</v>
      </c>
      <c r="BH4" s="18" t="s">
        <v>614</v>
      </c>
      <c r="BI4" s="18" t="s">
        <v>615</v>
      </c>
      <c r="BJ4" s="18" t="s">
        <v>616</v>
      </c>
      <c r="BK4" s="18" t="s">
        <v>605</v>
      </c>
      <c r="BL4" s="18" t="s">
        <v>606</v>
      </c>
      <c r="BM4" s="18" t="s">
        <v>607</v>
      </c>
      <c r="BN4" s="18" t="s">
        <v>608</v>
      </c>
      <c r="BO4" s="18" t="s">
        <v>609</v>
      </c>
      <c r="BP4" s="18" t="s">
        <v>610</v>
      </c>
      <c r="BQ4" s="18" t="s">
        <v>611</v>
      </c>
      <c r="BR4" s="18" t="s">
        <v>612</v>
      </c>
      <c r="BS4" s="18" t="s">
        <v>613</v>
      </c>
      <c r="BT4" s="18" t="s">
        <v>614</v>
      </c>
      <c r="BU4" s="18" t="s">
        <v>615</v>
      </c>
      <c r="BV4" s="18" t="s">
        <v>616</v>
      </c>
    </row>
    <row r="5" spans="1:74" ht="11.1" customHeight="1" x14ac:dyDescent="0.2">
      <c r="BG5" s="645"/>
      <c r="BK5" s="411"/>
      <c r="BL5" s="411"/>
      <c r="BM5" s="411"/>
      <c r="BN5" s="411"/>
      <c r="BO5" s="411"/>
      <c r="BP5" s="411"/>
      <c r="BQ5" s="411"/>
      <c r="BR5" s="411"/>
      <c r="BS5" s="411"/>
      <c r="BT5" s="411"/>
      <c r="BU5" s="411"/>
      <c r="BV5" s="411"/>
    </row>
    <row r="6" spans="1:74" ht="11.1" customHeight="1" x14ac:dyDescent="0.2">
      <c r="A6" s="162" t="s">
        <v>497</v>
      </c>
      <c r="B6" s="172" t="s">
        <v>511</v>
      </c>
      <c r="C6" s="252">
        <v>20.328155128999999</v>
      </c>
      <c r="D6" s="252">
        <v>20.411196143000002</v>
      </c>
      <c r="E6" s="252">
        <v>20.671252515999999</v>
      </c>
      <c r="F6" s="252">
        <v>21.076280000000001</v>
      </c>
      <c r="G6" s="252">
        <v>20.926401548000001</v>
      </c>
      <c r="H6" s="252">
        <v>21.391492</v>
      </c>
      <c r="I6" s="252">
        <v>21.445856386999999</v>
      </c>
      <c r="J6" s="252">
        <v>21.557041032000001</v>
      </c>
      <c r="K6" s="252">
        <v>21.634838999999999</v>
      </c>
      <c r="L6" s="252">
        <v>21.978860774000001</v>
      </c>
      <c r="M6" s="252">
        <v>22.160668333</v>
      </c>
      <c r="N6" s="252">
        <v>22.462316225999999</v>
      </c>
      <c r="O6" s="252">
        <v>22.113781387</v>
      </c>
      <c r="P6" s="252">
        <v>22.397446143</v>
      </c>
      <c r="Q6" s="252">
        <v>22.402258418999999</v>
      </c>
      <c r="R6" s="252">
        <v>22.197323000000001</v>
      </c>
      <c r="S6" s="252">
        <v>21.795070290000002</v>
      </c>
      <c r="T6" s="252">
        <v>21.858570666999999</v>
      </c>
      <c r="U6" s="252">
        <v>22.481308677000001</v>
      </c>
      <c r="V6" s="252">
        <v>22.597583418999999</v>
      </c>
      <c r="W6" s="252">
        <v>22.159194667000001</v>
      </c>
      <c r="X6" s="252">
        <v>22.266371289999999</v>
      </c>
      <c r="Y6" s="252">
        <v>22.528332667000001</v>
      </c>
      <c r="Z6" s="252">
        <v>22.504214032</v>
      </c>
      <c r="AA6" s="252">
        <v>22.421187710000002</v>
      </c>
      <c r="AB6" s="252">
        <v>22.112406378999999</v>
      </c>
      <c r="AC6" s="252">
        <v>22.224377129000001</v>
      </c>
      <c r="AD6" s="252">
        <v>21.683530666999999</v>
      </c>
      <c r="AE6" s="252">
        <v>21.213410097000001</v>
      </c>
      <c r="AF6" s="252">
        <v>21.338065</v>
      </c>
      <c r="AG6" s="252">
        <v>21.944827547999999</v>
      </c>
      <c r="AH6" s="252">
        <v>21.873469676999999</v>
      </c>
      <c r="AI6" s="252">
        <v>21.634785333</v>
      </c>
      <c r="AJ6" s="252">
        <v>21.994218903</v>
      </c>
      <c r="AK6" s="252">
        <v>22.518519333</v>
      </c>
      <c r="AL6" s="252">
        <v>21.989830387000001</v>
      </c>
      <c r="AM6" s="252">
        <v>22.207304419</v>
      </c>
      <c r="AN6" s="252">
        <v>22.648279286000001</v>
      </c>
      <c r="AO6" s="252">
        <v>22.596148710000001</v>
      </c>
      <c r="AP6" s="252">
        <v>22.089499</v>
      </c>
      <c r="AQ6" s="252">
        <v>22.436153387000001</v>
      </c>
      <c r="AR6" s="252">
        <v>22.478562332999999</v>
      </c>
      <c r="AS6" s="252">
        <v>22.816866677</v>
      </c>
      <c r="AT6" s="252">
        <v>22.910691289999999</v>
      </c>
      <c r="AU6" s="252">
        <v>22.563476000000001</v>
      </c>
      <c r="AV6" s="252">
        <v>23.363978355</v>
      </c>
      <c r="AW6" s="252">
        <v>24.261991333000001</v>
      </c>
      <c r="AX6" s="252">
        <v>24.075231386999999</v>
      </c>
      <c r="AY6" s="252">
        <v>23.777842452000002</v>
      </c>
      <c r="AZ6" s="252">
        <v>24.310703713999999</v>
      </c>
      <c r="BA6" s="252">
        <v>24.692983774000002</v>
      </c>
      <c r="BB6" s="252">
        <v>24.435936999999999</v>
      </c>
      <c r="BC6" s="252">
        <v>24.642374838999999</v>
      </c>
      <c r="BD6" s="252">
        <v>24.815253667</v>
      </c>
      <c r="BE6" s="252">
        <v>25.241765161</v>
      </c>
      <c r="BF6" s="252">
        <v>25.901981968000001</v>
      </c>
      <c r="BG6" s="252">
        <v>25.863453718999999</v>
      </c>
      <c r="BH6" s="252">
        <v>25.852617694999999</v>
      </c>
      <c r="BI6" s="252">
        <v>26.144604734000001</v>
      </c>
      <c r="BJ6" s="409">
        <v>26.374649087000002</v>
      </c>
      <c r="BK6" s="409">
        <v>25.962595251</v>
      </c>
      <c r="BL6" s="409">
        <v>26.111743104999999</v>
      </c>
      <c r="BM6" s="409">
        <v>26.311657127</v>
      </c>
      <c r="BN6" s="409">
        <v>26.565902810000001</v>
      </c>
      <c r="BO6" s="409">
        <v>26.899242191999999</v>
      </c>
      <c r="BP6" s="409">
        <v>26.965041769999999</v>
      </c>
      <c r="BQ6" s="409">
        <v>26.907783860999999</v>
      </c>
      <c r="BR6" s="409">
        <v>27.090797839</v>
      </c>
      <c r="BS6" s="409">
        <v>26.950141662</v>
      </c>
      <c r="BT6" s="409">
        <v>27.037416963999998</v>
      </c>
      <c r="BU6" s="409">
        <v>27.248072874000002</v>
      </c>
      <c r="BV6" s="409">
        <v>27.177330488999999</v>
      </c>
    </row>
    <row r="7" spans="1:74" ht="11.1" customHeight="1" x14ac:dyDescent="0.2">
      <c r="A7" s="162" t="s">
        <v>261</v>
      </c>
      <c r="B7" s="173" t="s">
        <v>355</v>
      </c>
      <c r="C7" s="252">
        <v>4.3787640000000003</v>
      </c>
      <c r="D7" s="252">
        <v>4.409764</v>
      </c>
      <c r="E7" s="252">
        <v>4.4677639999999998</v>
      </c>
      <c r="F7" s="252">
        <v>4.3407640000000001</v>
      </c>
      <c r="G7" s="252">
        <v>4.1817640000000003</v>
      </c>
      <c r="H7" s="252">
        <v>4.3037640000000001</v>
      </c>
      <c r="I7" s="252">
        <v>4.3557639999999997</v>
      </c>
      <c r="J7" s="252">
        <v>4.2947639999999998</v>
      </c>
      <c r="K7" s="252">
        <v>4.3327640000000001</v>
      </c>
      <c r="L7" s="252">
        <v>4.5147640000000004</v>
      </c>
      <c r="M7" s="252">
        <v>4.5217640000000001</v>
      </c>
      <c r="N7" s="252">
        <v>4.627764</v>
      </c>
      <c r="O7" s="252">
        <v>4.7024869999999996</v>
      </c>
      <c r="P7" s="252">
        <v>4.743487</v>
      </c>
      <c r="Q7" s="252">
        <v>4.6324870000000002</v>
      </c>
      <c r="R7" s="252">
        <v>4.3004870000000004</v>
      </c>
      <c r="S7" s="252">
        <v>3.9994869999999998</v>
      </c>
      <c r="T7" s="252">
        <v>4.2044870000000003</v>
      </c>
      <c r="U7" s="252">
        <v>4.618487</v>
      </c>
      <c r="V7" s="252">
        <v>4.759487</v>
      </c>
      <c r="W7" s="252">
        <v>4.2994870000000001</v>
      </c>
      <c r="X7" s="252">
        <v>4.4194870000000002</v>
      </c>
      <c r="Y7" s="252">
        <v>4.6864869999999996</v>
      </c>
      <c r="Z7" s="252">
        <v>4.7734870000000003</v>
      </c>
      <c r="AA7" s="252">
        <v>4.8144869999999997</v>
      </c>
      <c r="AB7" s="252">
        <v>4.7344869999999997</v>
      </c>
      <c r="AC7" s="252">
        <v>4.6544869999999996</v>
      </c>
      <c r="AD7" s="252">
        <v>4.3164870000000004</v>
      </c>
      <c r="AE7" s="252">
        <v>3.6784870000000001</v>
      </c>
      <c r="AF7" s="252">
        <v>3.9794870000000002</v>
      </c>
      <c r="AG7" s="252">
        <v>4.6044869999999998</v>
      </c>
      <c r="AH7" s="252">
        <v>4.7424869999999997</v>
      </c>
      <c r="AI7" s="252">
        <v>4.7464870000000001</v>
      </c>
      <c r="AJ7" s="252">
        <v>4.8104870000000002</v>
      </c>
      <c r="AK7" s="252">
        <v>5.1324870000000002</v>
      </c>
      <c r="AL7" s="252">
        <v>4.9154869999999997</v>
      </c>
      <c r="AM7" s="252">
        <v>5.1144869999999996</v>
      </c>
      <c r="AN7" s="252">
        <v>5.134487</v>
      </c>
      <c r="AO7" s="252">
        <v>4.9044869999999996</v>
      </c>
      <c r="AP7" s="252">
        <v>4.4944870000000003</v>
      </c>
      <c r="AQ7" s="252">
        <v>4.6274870000000004</v>
      </c>
      <c r="AR7" s="252">
        <v>4.6804870000000003</v>
      </c>
      <c r="AS7" s="252">
        <v>4.9574870000000004</v>
      </c>
      <c r="AT7" s="252">
        <v>5.1114870000000003</v>
      </c>
      <c r="AU7" s="252">
        <v>4.9274870000000002</v>
      </c>
      <c r="AV7" s="252">
        <v>4.9394869999999997</v>
      </c>
      <c r="AW7" s="252">
        <v>5.267487</v>
      </c>
      <c r="AX7" s="252">
        <v>5.344487</v>
      </c>
      <c r="AY7" s="252">
        <v>5.1984870000000001</v>
      </c>
      <c r="AZ7" s="252">
        <v>5.3614870000000003</v>
      </c>
      <c r="BA7" s="252">
        <v>5.3964869999999996</v>
      </c>
      <c r="BB7" s="252">
        <v>5.0234870000000003</v>
      </c>
      <c r="BC7" s="252">
        <v>5.1734869999999997</v>
      </c>
      <c r="BD7" s="252">
        <v>5.0954870000000003</v>
      </c>
      <c r="BE7" s="252">
        <v>5.1474869999999999</v>
      </c>
      <c r="BF7" s="252">
        <v>5.2144870000000001</v>
      </c>
      <c r="BG7" s="252">
        <v>5.1053637331999999</v>
      </c>
      <c r="BH7" s="252">
        <v>5.2367522138</v>
      </c>
      <c r="BI7" s="252">
        <v>5.2614972086999998</v>
      </c>
      <c r="BJ7" s="409">
        <v>5.2997878187999996</v>
      </c>
      <c r="BK7" s="409">
        <v>4.9231265286000001</v>
      </c>
      <c r="BL7" s="409">
        <v>4.9636257233999999</v>
      </c>
      <c r="BM7" s="409">
        <v>4.9109730998999996</v>
      </c>
      <c r="BN7" s="409">
        <v>5.0445711624999996</v>
      </c>
      <c r="BO7" s="409">
        <v>5.1567222022000001</v>
      </c>
      <c r="BP7" s="409">
        <v>5.1698159969999997</v>
      </c>
      <c r="BQ7" s="409">
        <v>5.1397702537000001</v>
      </c>
      <c r="BR7" s="409">
        <v>5.1788463106</v>
      </c>
      <c r="BS7" s="409">
        <v>5.2133268599000004</v>
      </c>
      <c r="BT7" s="409">
        <v>5.2023506539</v>
      </c>
      <c r="BU7" s="409">
        <v>5.2142702880999998</v>
      </c>
      <c r="BV7" s="409">
        <v>5.1428664187999997</v>
      </c>
    </row>
    <row r="8" spans="1:74" ht="11.1" customHeight="1" x14ac:dyDescent="0.2">
      <c r="A8" s="162" t="s">
        <v>262</v>
      </c>
      <c r="B8" s="173" t="s">
        <v>356</v>
      </c>
      <c r="C8" s="252">
        <v>2.889535</v>
      </c>
      <c r="D8" s="252">
        <v>2.8985349999999999</v>
      </c>
      <c r="E8" s="252">
        <v>2.8795350000000002</v>
      </c>
      <c r="F8" s="252">
        <v>2.8725350000000001</v>
      </c>
      <c r="G8" s="252">
        <v>2.8885350000000001</v>
      </c>
      <c r="H8" s="252">
        <v>2.828535</v>
      </c>
      <c r="I8" s="252">
        <v>2.7745350000000002</v>
      </c>
      <c r="J8" s="252">
        <v>2.808535</v>
      </c>
      <c r="K8" s="252">
        <v>2.7825350000000002</v>
      </c>
      <c r="L8" s="252">
        <v>2.7515350000000001</v>
      </c>
      <c r="M8" s="252">
        <v>2.7435350000000001</v>
      </c>
      <c r="N8" s="252">
        <v>2.7375349999999998</v>
      </c>
      <c r="O8" s="252">
        <v>2.635643</v>
      </c>
      <c r="P8" s="252">
        <v>2.711643</v>
      </c>
      <c r="Q8" s="252">
        <v>2.6926429999999999</v>
      </c>
      <c r="R8" s="252">
        <v>2.5456430000000001</v>
      </c>
      <c r="S8" s="252">
        <v>2.5836429999999999</v>
      </c>
      <c r="T8" s="252">
        <v>2.6056430000000002</v>
      </c>
      <c r="U8" s="252">
        <v>2.6346430000000001</v>
      </c>
      <c r="V8" s="252">
        <v>2.6176430000000002</v>
      </c>
      <c r="W8" s="252">
        <v>2.6216430000000002</v>
      </c>
      <c r="X8" s="252">
        <v>2.6286429999999998</v>
      </c>
      <c r="Y8" s="252">
        <v>2.6116429999999999</v>
      </c>
      <c r="Z8" s="252">
        <v>2.6116429999999999</v>
      </c>
      <c r="AA8" s="252">
        <v>2.6093709999999999</v>
      </c>
      <c r="AB8" s="252">
        <v>2.5463710000000002</v>
      </c>
      <c r="AC8" s="252">
        <v>2.5383710000000002</v>
      </c>
      <c r="AD8" s="252">
        <v>2.5093709999999998</v>
      </c>
      <c r="AE8" s="252">
        <v>2.507371</v>
      </c>
      <c r="AF8" s="252">
        <v>2.531371</v>
      </c>
      <c r="AG8" s="252">
        <v>2.507371</v>
      </c>
      <c r="AH8" s="252">
        <v>2.495371</v>
      </c>
      <c r="AI8" s="252">
        <v>2.4463710000000001</v>
      </c>
      <c r="AJ8" s="252">
        <v>2.4233709999999999</v>
      </c>
      <c r="AK8" s="252">
        <v>2.4003709999999998</v>
      </c>
      <c r="AL8" s="252">
        <v>2.3603710000000002</v>
      </c>
      <c r="AM8" s="252">
        <v>2.3513709999999999</v>
      </c>
      <c r="AN8" s="252">
        <v>2.358371</v>
      </c>
      <c r="AO8" s="252">
        <v>2.354371</v>
      </c>
      <c r="AP8" s="252">
        <v>2.3393709999999999</v>
      </c>
      <c r="AQ8" s="252">
        <v>2.3443710000000002</v>
      </c>
      <c r="AR8" s="252">
        <v>2.3333710000000001</v>
      </c>
      <c r="AS8" s="252">
        <v>2.3053710000000001</v>
      </c>
      <c r="AT8" s="252">
        <v>2.2303709999999999</v>
      </c>
      <c r="AU8" s="252">
        <v>2.0263710000000001</v>
      </c>
      <c r="AV8" s="252">
        <v>2.197371</v>
      </c>
      <c r="AW8" s="252">
        <v>2.1433710000000001</v>
      </c>
      <c r="AX8" s="252">
        <v>2.144371</v>
      </c>
      <c r="AY8" s="252">
        <v>2.213371</v>
      </c>
      <c r="AZ8" s="252">
        <v>2.1753710000000002</v>
      </c>
      <c r="BA8" s="252">
        <v>2.140371</v>
      </c>
      <c r="BB8" s="252">
        <v>2.1663709999999998</v>
      </c>
      <c r="BC8" s="252">
        <v>2.144371</v>
      </c>
      <c r="BD8" s="252">
        <v>2.1213709999999999</v>
      </c>
      <c r="BE8" s="252">
        <v>2.1153710000000001</v>
      </c>
      <c r="BF8" s="252">
        <v>2.0893709999999999</v>
      </c>
      <c r="BG8" s="252">
        <v>2.0909393190999999</v>
      </c>
      <c r="BH8" s="252">
        <v>2.1316897723000001</v>
      </c>
      <c r="BI8" s="252">
        <v>2.1243607373</v>
      </c>
      <c r="BJ8" s="409">
        <v>2.1170929684000002</v>
      </c>
      <c r="BK8" s="409">
        <v>2.1119112225999999</v>
      </c>
      <c r="BL8" s="409">
        <v>2.1053175812</v>
      </c>
      <c r="BM8" s="409">
        <v>2.0975530276000001</v>
      </c>
      <c r="BN8" s="409">
        <v>2.0899715478999998</v>
      </c>
      <c r="BO8" s="409">
        <v>2.0825900894</v>
      </c>
      <c r="BP8" s="409">
        <v>2.0757027725000001</v>
      </c>
      <c r="BQ8" s="409">
        <v>2.0684858072000001</v>
      </c>
      <c r="BR8" s="409">
        <v>2.061136528</v>
      </c>
      <c r="BS8" s="409">
        <v>2.0540563021999998</v>
      </c>
      <c r="BT8" s="409">
        <v>2.0466113096999998</v>
      </c>
      <c r="BU8" s="409">
        <v>2.0397309859999999</v>
      </c>
      <c r="BV8" s="409">
        <v>2.0331414704999999</v>
      </c>
    </row>
    <row r="9" spans="1:74" ht="11.1" customHeight="1" x14ac:dyDescent="0.2">
      <c r="A9" s="162" t="s">
        <v>263</v>
      </c>
      <c r="B9" s="173" t="s">
        <v>357</v>
      </c>
      <c r="C9" s="252">
        <v>13.059856129</v>
      </c>
      <c r="D9" s="252">
        <v>13.102897143</v>
      </c>
      <c r="E9" s="252">
        <v>13.323953516</v>
      </c>
      <c r="F9" s="252">
        <v>13.862981</v>
      </c>
      <c r="G9" s="252">
        <v>13.856102548000001</v>
      </c>
      <c r="H9" s="252">
        <v>14.259193</v>
      </c>
      <c r="I9" s="252">
        <v>14.315557387</v>
      </c>
      <c r="J9" s="252">
        <v>14.453742031999999</v>
      </c>
      <c r="K9" s="252">
        <v>14.519539999999999</v>
      </c>
      <c r="L9" s="252">
        <v>14.712561773999999</v>
      </c>
      <c r="M9" s="252">
        <v>14.895369333</v>
      </c>
      <c r="N9" s="252">
        <v>15.097017226</v>
      </c>
      <c r="O9" s="252">
        <v>14.775651387</v>
      </c>
      <c r="P9" s="252">
        <v>14.942316142999999</v>
      </c>
      <c r="Q9" s="252">
        <v>15.077128418999999</v>
      </c>
      <c r="R9" s="252">
        <v>15.351193</v>
      </c>
      <c r="S9" s="252">
        <v>15.211940289999999</v>
      </c>
      <c r="T9" s="252">
        <v>15.048440666999999</v>
      </c>
      <c r="U9" s="252">
        <v>15.228178677000001</v>
      </c>
      <c r="V9" s="252">
        <v>15.220453419</v>
      </c>
      <c r="W9" s="252">
        <v>15.238064667</v>
      </c>
      <c r="X9" s="252">
        <v>15.21824129</v>
      </c>
      <c r="Y9" s="252">
        <v>15.230202667</v>
      </c>
      <c r="Z9" s="252">
        <v>15.119084032</v>
      </c>
      <c r="AA9" s="252">
        <v>14.997329710000001</v>
      </c>
      <c r="AB9" s="252">
        <v>14.831548378999999</v>
      </c>
      <c r="AC9" s="252">
        <v>15.031519128999999</v>
      </c>
      <c r="AD9" s="252">
        <v>14.857672666999999</v>
      </c>
      <c r="AE9" s="252">
        <v>15.027552096999999</v>
      </c>
      <c r="AF9" s="252">
        <v>14.827207</v>
      </c>
      <c r="AG9" s="252">
        <v>14.832969547999999</v>
      </c>
      <c r="AH9" s="252">
        <v>14.635611677</v>
      </c>
      <c r="AI9" s="252">
        <v>14.441927333000001</v>
      </c>
      <c r="AJ9" s="252">
        <v>14.760360903</v>
      </c>
      <c r="AK9" s="252">
        <v>14.985661332999999</v>
      </c>
      <c r="AL9" s="252">
        <v>14.713972387</v>
      </c>
      <c r="AM9" s="252">
        <v>14.741446419000001</v>
      </c>
      <c r="AN9" s="252">
        <v>15.155421285999999</v>
      </c>
      <c r="AO9" s="252">
        <v>15.33729071</v>
      </c>
      <c r="AP9" s="252">
        <v>15.255641000000001</v>
      </c>
      <c r="AQ9" s="252">
        <v>15.464295387</v>
      </c>
      <c r="AR9" s="252">
        <v>15.464704333</v>
      </c>
      <c r="AS9" s="252">
        <v>15.554008677000001</v>
      </c>
      <c r="AT9" s="252">
        <v>15.568833290000001</v>
      </c>
      <c r="AU9" s="252">
        <v>15.609617999999999</v>
      </c>
      <c r="AV9" s="252">
        <v>16.227120355</v>
      </c>
      <c r="AW9" s="252">
        <v>16.851133333</v>
      </c>
      <c r="AX9" s="252">
        <v>16.586373386999998</v>
      </c>
      <c r="AY9" s="252">
        <v>16.365984451999999</v>
      </c>
      <c r="AZ9" s="252">
        <v>16.773845714</v>
      </c>
      <c r="BA9" s="252">
        <v>17.156125773999999</v>
      </c>
      <c r="BB9" s="252">
        <v>17.246079000000002</v>
      </c>
      <c r="BC9" s="252">
        <v>17.324516839000001</v>
      </c>
      <c r="BD9" s="252">
        <v>17.598395666999998</v>
      </c>
      <c r="BE9" s="252">
        <v>17.978907160999999</v>
      </c>
      <c r="BF9" s="252">
        <v>18.598123967999999</v>
      </c>
      <c r="BG9" s="252">
        <v>18.667150667000001</v>
      </c>
      <c r="BH9" s="252">
        <v>18.484175708999999</v>
      </c>
      <c r="BI9" s="252">
        <v>18.758746788</v>
      </c>
      <c r="BJ9" s="409">
        <v>18.957768300000001</v>
      </c>
      <c r="BK9" s="409">
        <v>18.927557499999999</v>
      </c>
      <c r="BL9" s="409">
        <v>19.042799800000001</v>
      </c>
      <c r="BM9" s="409">
        <v>19.303131</v>
      </c>
      <c r="BN9" s="409">
        <v>19.431360099999999</v>
      </c>
      <c r="BO9" s="409">
        <v>19.659929900000002</v>
      </c>
      <c r="BP9" s="409">
        <v>19.719522999999999</v>
      </c>
      <c r="BQ9" s="409">
        <v>19.699527799999998</v>
      </c>
      <c r="BR9" s="409">
        <v>19.850815000000001</v>
      </c>
      <c r="BS9" s="409">
        <v>19.682758499999998</v>
      </c>
      <c r="BT9" s="409">
        <v>19.788454999999999</v>
      </c>
      <c r="BU9" s="409">
        <v>19.994071600000002</v>
      </c>
      <c r="BV9" s="409">
        <v>20.001322600000002</v>
      </c>
    </row>
    <row r="10" spans="1:74" ht="11.1" customHeight="1" x14ac:dyDescent="0.2">
      <c r="C10" s="223"/>
      <c r="D10" s="223"/>
      <c r="E10" s="223"/>
      <c r="F10" s="223"/>
      <c r="G10" s="223"/>
      <c r="H10" s="223"/>
      <c r="I10" s="223"/>
      <c r="J10" s="223"/>
      <c r="K10" s="223"/>
      <c r="L10" s="223"/>
      <c r="M10" s="223"/>
      <c r="N10" s="223"/>
      <c r="O10" s="223"/>
      <c r="P10" s="223"/>
      <c r="Q10" s="223"/>
      <c r="R10" s="223"/>
      <c r="S10" s="223"/>
      <c r="T10" s="223"/>
      <c r="U10" s="223"/>
      <c r="V10" s="223"/>
      <c r="W10" s="223"/>
      <c r="X10" s="223"/>
      <c r="Y10" s="223"/>
      <c r="Z10" s="223"/>
      <c r="AA10" s="223"/>
      <c r="AB10" s="223"/>
      <c r="AC10" s="223"/>
      <c r="AD10" s="223"/>
      <c r="AE10" s="223"/>
      <c r="AF10" s="223"/>
      <c r="AG10" s="223"/>
      <c r="AH10" s="223"/>
      <c r="AI10" s="223"/>
      <c r="AJ10" s="223"/>
      <c r="AK10" s="223"/>
      <c r="AL10" s="223"/>
      <c r="AM10" s="223"/>
      <c r="AN10" s="223"/>
      <c r="AO10" s="223"/>
      <c r="AP10" s="223"/>
      <c r="AQ10" s="223"/>
      <c r="AR10" s="223"/>
      <c r="AS10" s="223"/>
      <c r="AT10" s="223"/>
      <c r="AU10" s="223"/>
      <c r="AV10" s="223"/>
      <c r="AW10" s="223"/>
      <c r="AX10" s="223"/>
      <c r="AY10" s="223"/>
      <c r="AZ10" s="223"/>
      <c r="BA10" s="223"/>
      <c r="BB10" s="223"/>
      <c r="BC10" s="223"/>
      <c r="BD10" s="223"/>
      <c r="BE10" s="223"/>
      <c r="BF10" s="223"/>
      <c r="BG10" s="223"/>
      <c r="BH10" s="223"/>
      <c r="BI10" s="223"/>
      <c r="BJ10" s="410"/>
      <c r="BK10" s="410"/>
      <c r="BL10" s="410"/>
      <c r="BM10" s="410"/>
      <c r="BN10" s="410"/>
      <c r="BO10" s="410"/>
      <c r="BP10" s="410"/>
      <c r="BQ10" s="410"/>
      <c r="BR10" s="410"/>
      <c r="BS10" s="410"/>
      <c r="BT10" s="410"/>
      <c r="BU10" s="410"/>
      <c r="BV10" s="410"/>
    </row>
    <row r="11" spans="1:74" ht="11.1" customHeight="1" x14ac:dyDescent="0.2">
      <c r="A11" s="162" t="s">
        <v>496</v>
      </c>
      <c r="B11" s="172" t="s">
        <v>512</v>
      </c>
      <c r="C11" s="252">
        <v>4.5188389999999998</v>
      </c>
      <c r="D11" s="252">
        <v>4.582586</v>
      </c>
      <c r="E11" s="252">
        <v>4.5445820000000001</v>
      </c>
      <c r="F11" s="252">
        <v>4.8080259999999999</v>
      </c>
      <c r="G11" s="252">
        <v>5.2250949999999996</v>
      </c>
      <c r="H11" s="252">
        <v>5.4627030000000003</v>
      </c>
      <c r="I11" s="252">
        <v>5.4153690000000001</v>
      </c>
      <c r="J11" s="252">
        <v>5.6683440000000003</v>
      </c>
      <c r="K11" s="252">
        <v>5.5870470000000001</v>
      </c>
      <c r="L11" s="252">
        <v>5.7416479999999996</v>
      </c>
      <c r="M11" s="252">
        <v>5.2752470000000002</v>
      </c>
      <c r="N11" s="252">
        <v>5.1569050000000001</v>
      </c>
      <c r="O11" s="252">
        <v>5.0158459999999998</v>
      </c>
      <c r="P11" s="252">
        <v>4.9419399999999998</v>
      </c>
      <c r="Q11" s="252">
        <v>4.9066599999999996</v>
      </c>
      <c r="R11" s="252">
        <v>5.1907379999999996</v>
      </c>
      <c r="S11" s="252">
        <v>5.4185980000000002</v>
      </c>
      <c r="T11" s="252">
        <v>5.660291</v>
      </c>
      <c r="U11" s="252">
        <v>5.5580540000000003</v>
      </c>
      <c r="V11" s="252">
        <v>5.8233059999999996</v>
      </c>
      <c r="W11" s="252">
        <v>5.5866910000000001</v>
      </c>
      <c r="X11" s="252">
        <v>5.7247009999999996</v>
      </c>
      <c r="Y11" s="252">
        <v>5.3099439999999998</v>
      </c>
      <c r="Z11" s="252">
        <v>5.2507919999999997</v>
      </c>
      <c r="AA11" s="252">
        <v>4.8302829999999997</v>
      </c>
      <c r="AB11" s="252">
        <v>4.7263159999999997</v>
      </c>
      <c r="AC11" s="252">
        <v>4.6822540000000004</v>
      </c>
      <c r="AD11" s="252">
        <v>5.2059150000000001</v>
      </c>
      <c r="AE11" s="252">
        <v>5.5590619999999999</v>
      </c>
      <c r="AF11" s="252">
        <v>5.4763000000000002</v>
      </c>
      <c r="AG11" s="252">
        <v>5.6362569999999996</v>
      </c>
      <c r="AH11" s="252">
        <v>5.5937270000000003</v>
      </c>
      <c r="AI11" s="252">
        <v>5.7092559999999999</v>
      </c>
      <c r="AJ11" s="252">
        <v>5.4877419999999999</v>
      </c>
      <c r="AK11" s="252">
        <v>5.3629009999999999</v>
      </c>
      <c r="AL11" s="252">
        <v>5.1156110000000004</v>
      </c>
      <c r="AM11" s="252">
        <v>4.976305</v>
      </c>
      <c r="AN11" s="252">
        <v>4.9553050000000001</v>
      </c>
      <c r="AO11" s="252">
        <v>4.8263049999999996</v>
      </c>
      <c r="AP11" s="252">
        <v>5.1063049999999999</v>
      </c>
      <c r="AQ11" s="252">
        <v>5.460305</v>
      </c>
      <c r="AR11" s="252">
        <v>5.6503050000000004</v>
      </c>
      <c r="AS11" s="252">
        <v>5.7253049999999996</v>
      </c>
      <c r="AT11" s="252">
        <v>5.5993050000000002</v>
      </c>
      <c r="AU11" s="252">
        <v>5.8043050000000003</v>
      </c>
      <c r="AV11" s="252">
        <v>5.5983049999999999</v>
      </c>
      <c r="AW11" s="252">
        <v>5.3113049999999999</v>
      </c>
      <c r="AX11" s="252">
        <v>5.0873049999999997</v>
      </c>
      <c r="AY11" s="252">
        <v>4.9203049999999999</v>
      </c>
      <c r="AZ11" s="252">
        <v>4.8333050000000002</v>
      </c>
      <c r="BA11" s="252">
        <v>4.9093049999999998</v>
      </c>
      <c r="BB11" s="252">
        <v>5.4453050000000003</v>
      </c>
      <c r="BC11" s="252">
        <v>5.6513049999999998</v>
      </c>
      <c r="BD11" s="252">
        <v>5.8323049999999999</v>
      </c>
      <c r="BE11" s="252">
        <v>5.8603050000000003</v>
      </c>
      <c r="BF11" s="252">
        <v>5.6393050000000002</v>
      </c>
      <c r="BG11" s="252">
        <v>5.6005670512999997</v>
      </c>
      <c r="BH11" s="252">
        <v>5.6757092679000003</v>
      </c>
      <c r="BI11" s="252">
        <v>5.4256503361000004</v>
      </c>
      <c r="BJ11" s="409">
        <v>5.208414136</v>
      </c>
      <c r="BK11" s="409">
        <v>5.1829715270000003</v>
      </c>
      <c r="BL11" s="409">
        <v>5.0801083748</v>
      </c>
      <c r="BM11" s="409">
        <v>5.2046089577999997</v>
      </c>
      <c r="BN11" s="409">
        <v>5.7084011256</v>
      </c>
      <c r="BO11" s="409">
        <v>5.9353771584999997</v>
      </c>
      <c r="BP11" s="409">
        <v>6.1123743668000001</v>
      </c>
      <c r="BQ11" s="409">
        <v>6.1439146488</v>
      </c>
      <c r="BR11" s="409">
        <v>5.9536162842999998</v>
      </c>
      <c r="BS11" s="409">
        <v>6.2873634062999999</v>
      </c>
      <c r="BT11" s="409">
        <v>6.0266554742</v>
      </c>
      <c r="BU11" s="409">
        <v>5.7758757712</v>
      </c>
      <c r="BV11" s="409">
        <v>5.5593566317000001</v>
      </c>
    </row>
    <row r="12" spans="1:74" ht="11.1" customHeight="1" x14ac:dyDescent="0.2">
      <c r="A12" s="162" t="s">
        <v>264</v>
      </c>
      <c r="B12" s="173" t="s">
        <v>358</v>
      </c>
      <c r="C12" s="252">
        <v>0.70273399999999997</v>
      </c>
      <c r="D12" s="252">
        <v>0.70419100000000001</v>
      </c>
      <c r="E12" s="252">
        <v>0.69369700000000001</v>
      </c>
      <c r="F12" s="252">
        <v>0.68198199999999998</v>
      </c>
      <c r="G12" s="252">
        <v>0.71514599999999995</v>
      </c>
      <c r="H12" s="252">
        <v>0.72609699999999999</v>
      </c>
      <c r="I12" s="252">
        <v>0.72428700000000001</v>
      </c>
      <c r="J12" s="252">
        <v>0.72947899999999999</v>
      </c>
      <c r="K12" s="252">
        <v>0.74607400000000001</v>
      </c>
      <c r="L12" s="252">
        <v>0.74864200000000003</v>
      </c>
      <c r="M12" s="252">
        <v>0.73086799999999996</v>
      </c>
      <c r="N12" s="252">
        <v>0.70862999999999998</v>
      </c>
      <c r="O12" s="252">
        <v>0.70062800000000003</v>
      </c>
      <c r="P12" s="252">
        <v>0.69121500000000002</v>
      </c>
      <c r="Q12" s="252">
        <v>0.69386899999999996</v>
      </c>
      <c r="R12" s="252">
        <v>0.70366499999999998</v>
      </c>
      <c r="S12" s="252">
        <v>0.70474300000000001</v>
      </c>
      <c r="T12" s="252">
        <v>0.723001</v>
      </c>
      <c r="U12" s="252">
        <v>0.71855999999999998</v>
      </c>
      <c r="V12" s="252">
        <v>0.72160400000000002</v>
      </c>
      <c r="W12" s="252">
        <v>0.71865100000000004</v>
      </c>
      <c r="X12" s="252">
        <v>0.72899899999999995</v>
      </c>
      <c r="Y12" s="252">
        <v>0.72254399999999996</v>
      </c>
      <c r="Z12" s="252">
        <v>0.69659700000000002</v>
      </c>
      <c r="AA12" s="252">
        <v>0.69238</v>
      </c>
      <c r="AB12" s="252">
        <v>0.70038</v>
      </c>
      <c r="AC12" s="252">
        <v>0.70038</v>
      </c>
      <c r="AD12" s="252">
        <v>0.71138000000000001</v>
      </c>
      <c r="AE12" s="252">
        <v>0.70138</v>
      </c>
      <c r="AF12" s="252">
        <v>0.70638000000000001</v>
      </c>
      <c r="AG12" s="252">
        <v>0.71638000000000002</v>
      </c>
      <c r="AH12" s="252">
        <v>0.72738000000000003</v>
      </c>
      <c r="AI12" s="252">
        <v>0.73638000000000003</v>
      </c>
      <c r="AJ12" s="252">
        <v>0.73038000000000003</v>
      </c>
      <c r="AK12" s="252">
        <v>0.72138000000000002</v>
      </c>
      <c r="AL12" s="252">
        <v>0.68237999999999999</v>
      </c>
      <c r="AM12" s="252">
        <v>0.67937999999999998</v>
      </c>
      <c r="AN12" s="252">
        <v>0.66737999999999997</v>
      </c>
      <c r="AO12" s="252">
        <v>0.66437999999999997</v>
      </c>
      <c r="AP12" s="252">
        <v>0.65337999999999996</v>
      </c>
      <c r="AQ12" s="252">
        <v>0.67837999999999998</v>
      </c>
      <c r="AR12" s="252">
        <v>0.67237999999999998</v>
      </c>
      <c r="AS12" s="252">
        <v>0.67937999999999998</v>
      </c>
      <c r="AT12" s="252">
        <v>0.66337999999999997</v>
      </c>
      <c r="AU12" s="252">
        <v>0.68037999999999998</v>
      </c>
      <c r="AV12" s="252">
        <v>0.70338000000000001</v>
      </c>
      <c r="AW12" s="252">
        <v>0.70438000000000001</v>
      </c>
      <c r="AX12" s="252">
        <v>0.68837999999999999</v>
      </c>
      <c r="AY12" s="252">
        <v>0.67837999999999998</v>
      </c>
      <c r="AZ12" s="252">
        <v>0.66537999999999997</v>
      </c>
      <c r="BA12" s="252">
        <v>0.66437999999999997</v>
      </c>
      <c r="BB12" s="252">
        <v>0.68037999999999998</v>
      </c>
      <c r="BC12" s="252">
        <v>0.69338</v>
      </c>
      <c r="BD12" s="252">
        <v>0.69538</v>
      </c>
      <c r="BE12" s="252">
        <v>0.68837999999999999</v>
      </c>
      <c r="BF12" s="252">
        <v>0.67537999999999998</v>
      </c>
      <c r="BG12" s="252">
        <v>0.69387378238999997</v>
      </c>
      <c r="BH12" s="252">
        <v>0.69606791463999995</v>
      </c>
      <c r="BI12" s="252">
        <v>0.69699181323000003</v>
      </c>
      <c r="BJ12" s="409">
        <v>0.68186876172999999</v>
      </c>
      <c r="BK12" s="409">
        <v>0.67043724275000005</v>
      </c>
      <c r="BL12" s="409">
        <v>0.64042634108999996</v>
      </c>
      <c r="BM12" s="409">
        <v>0.65854003669000005</v>
      </c>
      <c r="BN12" s="409">
        <v>0.67258620560000004</v>
      </c>
      <c r="BO12" s="409">
        <v>0.68619363457000004</v>
      </c>
      <c r="BP12" s="409">
        <v>0.68826114840999997</v>
      </c>
      <c r="BQ12" s="409">
        <v>0.68053271389000003</v>
      </c>
      <c r="BR12" s="409">
        <v>0.66842730580999998</v>
      </c>
      <c r="BS12" s="409">
        <v>0.68696300415</v>
      </c>
      <c r="BT12" s="409">
        <v>0.68837680712000004</v>
      </c>
      <c r="BU12" s="409">
        <v>0.68902006770000002</v>
      </c>
      <c r="BV12" s="409">
        <v>0.67448255256</v>
      </c>
    </row>
    <row r="13" spans="1:74" ht="11.1" customHeight="1" x14ac:dyDescent="0.2">
      <c r="A13" s="162" t="s">
        <v>265</v>
      </c>
      <c r="B13" s="173" t="s">
        <v>359</v>
      </c>
      <c r="C13" s="252">
        <v>2.3283930000000002</v>
      </c>
      <c r="D13" s="252">
        <v>2.3706320000000001</v>
      </c>
      <c r="E13" s="252">
        <v>2.3639019999999999</v>
      </c>
      <c r="F13" s="252">
        <v>2.6888619999999999</v>
      </c>
      <c r="G13" s="252">
        <v>3.062214</v>
      </c>
      <c r="H13" s="252">
        <v>3.2368549999999998</v>
      </c>
      <c r="I13" s="252">
        <v>3.2198690000000001</v>
      </c>
      <c r="J13" s="252">
        <v>3.448747</v>
      </c>
      <c r="K13" s="252">
        <v>3.3522150000000002</v>
      </c>
      <c r="L13" s="252">
        <v>3.4905330000000001</v>
      </c>
      <c r="M13" s="252">
        <v>3.0489190000000002</v>
      </c>
      <c r="N13" s="252">
        <v>2.943378</v>
      </c>
      <c r="O13" s="252">
        <v>2.791712</v>
      </c>
      <c r="P13" s="252">
        <v>2.7408380000000001</v>
      </c>
      <c r="Q13" s="252">
        <v>2.710658</v>
      </c>
      <c r="R13" s="252">
        <v>3.0023369999999998</v>
      </c>
      <c r="S13" s="252">
        <v>3.2437930000000001</v>
      </c>
      <c r="T13" s="252">
        <v>3.4571529999999999</v>
      </c>
      <c r="U13" s="252">
        <v>3.422231</v>
      </c>
      <c r="V13" s="252">
        <v>3.674566</v>
      </c>
      <c r="W13" s="252">
        <v>3.3986170000000002</v>
      </c>
      <c r="X13" s="252">
        <v>3.5206840000000001</v>
      </c>
      <c r="Y13" s="252">
        <v>3.1207880000000001</v>
      </c>
      <c r="Z13" s="252">
        <v>3.079615</v>
      </c>
      <c r="AA13" s="252">
        <v>2.718216</v>
      </c>
      <c r="AB13" s="252">
        <v>2.6182159999999999</v>
      </c>
      <c r="AC13" s="252">
        <v>2.6112160000000002</v>
      </c>
      <c r="AD13" s="252">
        <v>3.125216</v>
      </c>
      <c r="AE13" s="252">
        <v>3.492216</v>
      </c>
      <c r="AF13" s="252">
        <v>3.4452159999999998</v>
      </c>
      <c r="AG13" s="252">
        <v>3.6312160000000002</v>
      </c>
      <c r="AH13" s="252">
        <v>3.5902159999999999</v>
      </c>
      <c r="AI13" s="252">
        <v>3.673216</v>
      </c>
      <c r="AJ13" s="252">
        <v>3.4702160000000002</v>
      </c>
      <c r="AK13" s="252">
        <v>3.3402159999999999</v>
      </c>
      <c r="AL13" s="252">
        <v>3.1402160000000001</v>
      </c>
      <c r="AM13" s="252">
        <v>2.984216</v>
      </c>
      <c r="AN13" s="252">
        <v>2.9672160000000001</v>
      </c>
      <c r="AO13" s="252">
        <v>2.9132159999999998</v>
      </c>
      <c r="AP13" s="252">
        <v>3.1512159999999998</v>
      </c>
      <c r="AQ13" s="252">
        <v>3.4902160000000002</v>
      </c>
      <c r="AR13" s="252">
        <v>3.669216</v>
      </c>
      <c r="AS13" s="252">
        <v>3.7402160000000002</v>
      </c>
      <c r="AT13" s="252">
        <v>3.617216</v>
      </c>
      <c r="AU13" s="252">
        <v>3.835216</v>
      </c>
      <c r="AV13" s="252">
        <v>3.5922160000000001</v>
      </c>
      <c r="AW13" s="252">
        <v>3.3072159999999999</v>
      </c>
      <c r="AX13" s="252">
        <v>3.0682160000000001</v>
      </c>
      <c r="AY13" s="252">
        <v>2.9292159999999998</v>
      </c>
      <c r="AZ13" s="252">
        <v>2.9322159999999999</v>
      </c>
      <c r="BA13" s="252">
        <v>2.9732159999999999</v>
      </c>
      <c r="BB13" s="252">
        <v>3.4462160000000002</v>
      </c>
      <c r="BC13" s="252">
        <v>3.6432159999999998</v>
      </c>
      <c r="BD13" s="252">
        <v>3.831216</v>
      </c>
      <c r="BE13" s="252">
        <v>3.887216</v>
      </c>
      <c r="BF13" s="252">
        <v>3.702216</v>
      </c>
      <c r="BG13" s="252">
        <v>3.6247171803999998</v>
      </c>
      <c r="BH13" s="252">
        <v>3.7070647193999999</v>
      </c>
      <c r="BI13" s="252">
        <v>3.4491956037999998</v>
      </c>
      <c r="BJ13" s="409">
        <v>3.2088825041</v>
      </c>
      <c r="BK13" s="409">
        <v>3.2144297022999999</v>
      </c>
      <c r="BL13" s="409">
        <v>3.2168200227999999</v>
      </c>
      <c r="BM13" s="409">
        <v>3.2455530226999998</v>
      </c>
      <c r="BN13" s="409">
        <v>3.7327791542000002</v>
      </c>
      <c r="BO13" s="409">
        <v>3.9474584787999998</v>
      </c>
      <c r="BP13" s="409">
        <v>4.1315289163999998</v>
      </c>
      <c r="BQ13" s="409">
        <v>4.1900990564000002</v>
      </c>
      <c r="BR13" s="409">
        <v>4.0218324936999998</v>
      </c>
      <c r="BS13" s="409">
        <v>4.3281640286999998</v>
      </c>
      <c r="BT13" s="409">
        <v>4.0760141689999996</v>
      </c>
      <c r="BU13" s="409">
        <v>3.8174319400000001</v>
      </c>
      <c r="BV13" s="409">
        <v>3.5777197864999999</v>
      </c>
    </row>
    <row r="14" spans="1:74" ht="11.1" customHeight="1" x14ac:dyDescent="0.2">
      <c r="A14" s="162" t="s">
        <v>266</v>
      </c>
      <c r="B14" s="173" t="s">
        <v>360</v>
      </c>
      <c r="C14" s="252">
        <v>1.0394410000000001</v>
      </c>
      <c r="D14" s="252">
        <v>1.0284279999999999</v>
      </c>
      <c r="E14" s="252">
        <v>1.003039</v>
      </c>
      <c r="F14" s="252">
        <v>0.96050899999999995</v>
      </c>
      <c r="G14" s="252">
        <v>0.97455099999999995</v>
      </c>
      <c r="H14" s="252">
        <v>1.0342610000000001</v>
      </c>
      <c r="I14" s="252">
        <v>0.99405100000000002</v>
      </c>
      <c r="J14" s="252">
        <v>1.0249509999999999</v>
      </c>
      <c r="K14" s="252">
        <v>1.0189509999999999</v>
      </c>
      <c r="L14" s="252">
        <v>1.0279510000000001</v>
      </c>
      <c r="M14" s="252">
        <v>1.0274529999999999</v>
      </c>
      <c r="N14" s="252">
        <v>1.0334840000000001</v>
      </c>
      <c r="O14" s="252">
        <v>1.0609109999999999</v>
      </c>
      <c r="P14" s="252">
        <v>1.052951</v>
      </c>
      <c r="Q14" s="252">
        <v>1.046951</v>
      </c>
      <c r="R14" s="252">
        <v>1.050951</v>
      </c>
      <c r="S14" s="252">
        <v>1.050951</v>
      </c>
      <c r="T14" s="252">
        <v>1.032951</v>
      </c>
      <c r="U14" s="252">
        <v>0.97095100000000001</v>
      </c>
      <c r="V14" s="252">
        <v>0.99195100000000003</v>
      </c>
      <c r="W14" s="252">
        <v>1.032951</v>
      </c>
      <c r="X14" s="252">
        <v>1.0249509999999999</v>
      </c>
      <c r="Y14" s="252">
        <v>1.013951</v>
      </c>
      <c r="Z14" s="252">
        <v>1.0199510000000001</v>
      </c>
      <c r="AA14" s="252">
        <v>1.0109509999999999</v>
      </c>
      <c r="AB14" s="252">
        <v>0.97995100000000002</v>
      </c>
      <c r="AC14" s="252">
        <v>0.94195099999999998</v>
      </c>
      <c r="AD14" s="252">
        <v>0.93995099999999998</v>
      </c>
      <c r="AE14" s="252">
        <v>0.93095099999999997</v>
      </c>
      <c r="AF14" s="252">
        <v>0.91295099999999996</v>
      </c>
      <c r="AG14" s="252">
        <v>0.86795100000000003</v>
      </c>
      <c r="AH14" s="252">
        <v>0.85195100000000001</v>
      </c>
      <c r="AI14" s="252">
        <v>0.88395100000000004</v>
      </c>
      <c r="AJ14" s="252">
        <v>0.87195100000000003</v>
      </c>
      <c r="AK14" s="252">
        <v>0.87995100000000004</v>
      </c>
      <c r="AL14" s="252">
        <v>0.86195100000000002</v>
      </c>
      <c r="AM14" s="252">
        <v>0.88495100000000004</v>
      </c>
      <c r="AN14" s="252">
        <v>0.88895100000000005</v>
      </c>
      <c r="AO14" s="252">
        <v>0.82895099999999999</v>
      </c>
      <c r="AP14" s="252">
        <v>0.88295100000000004</v>
      </c>
      <c r="AQ14" s="252">
        <v>0.87595100000000004</v>
      </c>
      <c r="AR14" s="252">
        <v>0.88195100000000004</v>
      </c>
      <c r="AS14" s="252">
        <v>0.88095100000000004</v>
      </c>
      <c r="AT14" s="252">
        <v>0.88295100000000004</v>
      </c>
      <c r="AU14" s="252">
        <v>0.87595100000000004</v>
      </c>
      <c r="AV14" s="252">
        <v>0.88895100000000005</v>
      </c>
      <c r="AW14" s="252">
        <v>0.87595100000000004</v>
      </c>
      <c r="AX14" s="252">
        <v>0.89495100000000005</v>
      </c>
      <c r="AY14" s="252">
        <v>0.88495100000000004</v>
      </c>
      <c r="AZ14" s="252">
        <v>0.84795100000000001</v>
      </c>
      <c r="BA14" s="252">
        <v>0.85095100000000001</v>
      </c>
      <c r="BB14" s="252">
        <v>0.88995100000000005</v>
      </c>
      <c r="BC14" s="252">
        <v>0.89095100000000005</v>
      </c>
      <c r="BD14" s="252">
        <v>0.88895100000000005</v>
      </c>
      <c r="BE14" s="252">
        <v>0.88495100000000004</v>
      </c>
      <c r="BF14" s="252">
        <v>0.87695100000000004</v>
      </c>
      <c r="BG14" s="252">
        <v>0.87078393445000002</v>
      </c>
      <c r="BH14" s="252">
        <v>0.8838366607</v>
      </c>
      <c r="BI14" s="252">
        <v>0.87120918601999997</v>
      </c>
      <c r="BJ14" s="409">
        <v>0.89040162983000004</v>
      </c>
      <c r="BK14" s="409">
        <v>0.87995917696000003</v>
      </c>
      <c r="BL14" s="409">
        <v>0.84345040647000002</v>
      </c>
      <c r="BM14" s="409">
        <v>0.88505061028999998</v>
      </c>
      <c r="BN14" s="409">
        <v>0.88502110093999997</v>
      </c>
      <c r="BO14" s="409">
        <v>0.88601460649999997</v>
      </c>
      <c r="BP14" s="409">
        <v>0.88411681491000005</v>
      </c>
      <c r="BQ14" s="409">
        <v>0.88015936636000003</v>
      </c>
      <c r="BR14" s="409">
        <v>0.88609698343999999</v>
      </c>
      <c r="BS14" s="409">
        <v>0.86501034929999998</v>
      </c>
      <c r="BT14" s="409">
        <v>0.87791855729000001</v>
      </c>
      <c r="BU14" s="409">
        <v>0.86535804128000005</v>
      </c>
      <c r="BV14" s="409">
        <v>0.88444038042999995</v>
      </c>
    </row>
    <row r="15" spans="1:74" ht="11.1" customHeight="1" x14ac:dyDescent="0.2">
      <c r="A15" s="162" t="s">
        <v>267</v>
      </c>
      <c r="B15" s="173" t="s">
        <v>361</v>
      </c>
      <c r="C15" s="252">
        <v>0.44827099999999998</v>
      </c>
      <c r="D15" s="252">
        <v>0.47933500000000001</v>
      </c>
      <c r="E15" s="252">
        <v>0.48394399999999999</v>
      </c>
      <c r="F15" s="252">
        <v>0.47667300000000001</v>
      </c>
      <c r="G15" s="252">
        <v>0.47318399999999999</v>
      </c>
      <c r="H15" s="252">
        <v>0.46549000000000001</v>
      </c>
      <c r="I15" s="252">
        <v>0.47716199999999998</v>
      </c>
      <c r="J15" s="252">
        <v>0.465167</v>
      </c>
      <c r="K15" s="252">
        <v>0.46980699999999997</v>
      </c>
      <c r="L15" s="252">
        <v>0.474522</v>
      </c>
      <c r="M15" s="252">
        <v>0.46800700000000001</v>
      </c>
      <c r="N15" s="252">
        <v>0.47141300000000003</v>
      </c>
      <c r="O15" s="252">
        <v>0.46259499999999998</v>
      </c>
      <c r="P15" s="252">
        <v>0.45693600000000001</v>
      </c>
      <c r="Q15" s="252">
        <v>0.45518199999999998</v>
      </c>
      <c r="R15" s="252">
        <v>0.43378499999999998</v>
      </c>
      <c r="S15" s="252">
        <v>0.41911100000000001</v>
      </c>
      <c r="T15" s="252">
        <v>0.44718599999999997</v>
      </c>
      <c r="U15" s="252">
        <v>0.44631199999999999</v>
      </c>
      <c r="V15" s="252">
        <v>0.43518499999999999</v>
      </c>
      <c r="W15" s="252">
        <v>0.43647200000000003</v>
      </c>
      <c r="X15" s="252">
        <v>0.45006699999999999</v>
      </c>
      <c r="Y15" s="252">
        <v>0.45266099999999998</v>
      </c>
      <c r="Z15" s="252">
        <v>0.45462900000000001</v>
      </c>
      <c r="AA15" s="252">
        <v>0.40873599999999999</v>
      </c>
      <c r="AB15" s="252">
        <v>0.42776900000000001</v>
      </c>
      <c r="AC15" s="252">
        <v>0.428707</v>
      </c>
      <c r="AD15" s="252">
        <v>0.42936800000000003</v>
      </c>
      <c r="AE15" s="252">
        <v>0.43451499999999998</v>
      </c>
      <c r="AF15" s="252">
        <v>0.41175299999999998</v>
      </c>
      <c r="AG15" s="252">
        <v>0.42070999999999997</v>
      </c>
      <c r="AH15" s="252">
        <v>0.42418</v>
      </c>
      <c r="AI15" s="252">
        <v>0.415709</v>
      </c>
      <c r="AJ15" s="252">
        <v>0.41519499999999998</v>
      </c>
      <c r="AK15" s="252">
        <v>0.42135400000000001</v>
      </c>
      <c r="AL15" s="252">
        <v>0.431064</v>
      </c>
      <c r="AM15" s="252">
        <v>0.42775800000000003</v>
      </c>
      <c r="AN15" s="252">
        <v>0.43175799999999998</v>
      </c>
      <c r="AO15" s="252">
        <v>0.41975800000000002</v>
      </c>
      <c r="AP15" s="252">
        <v>0.41875800000000002</v>
      </c>
      <c r="AQ15" s="252">
        <v>0.41575800000000002</v>
      </c>
      <c r="AR15" s="252">
        <v>0.42675800000000003</v>
      </c>
      <c r="AS15" s="252">
        <v>0.42475800000000002</v>
      </c>
      <c r="AT15" s="252">
        <v>0.43575799999999998</v>
      </c>
      <c r="AU15" s="252">
        <v>0.41275800000000001</v>
      </c>
      <c r="AV15" s="252">
        <v>0.41375800000000001</v>
      </c>
      <c r="AW15" s="252">
        <v>0.42375800000000002</v>
      </c>
      <c r="AX15" s="252">
        <v>0.43575799999999998</v>
      </c>
      <c r="AY15" s="252">
        <v>0.42775800000000003</v>
      </c>
      <c r="AZ15" s="252">
        <v>0.38775799999999999</v>
      </c>
      <c r="BA15" s="252">
        <v>0.42075800000000002</v>
      </c>
      <c r="BB15" s="252">
        <v>0.42875799999999997</v>
      </c>
      <c r="BC15" s="252">
        <v>0.42375800000000002</v>
      </c>
      <c r="BD15" s="252">
        <v>0.41675800000000002</v>
      </c>
      <c r="BE15" s="252">
        <v>0.399758</v>
      </c>
      <c r="BF15" s="252">
        <v>0.38475799999999999</v>
      </c>
      <c r="BG15" s="252">
        <v>0.41119215404999998</v>
      </c>
      <c r="BH15" s="252">
        <v>0.38873997318999998</v>
      </c>
      <c r="BI15" s="252">
        <v>0.40825373302000001</v>
      </c>
      <c r="BJ15" s="409">
        <v>0.42726124027000001</v>
      </c>
      <c r="BK15" s="409">
        <v>0.41814540500000003</v>
      </c>
      <c r="BL15" s="409">
        <v>0.37941160438999999</v>
      </c>
      <c r="BM15" s="409">
        <v>0.41546528812</v>
      </c>
      <c r="BN15" s="409">
        <v>0.41801466480999999</v>
      </c>
      <c r="BO15" s="409">
        <v>0.41571043859000001</v>
      </c>
      <c r="BP15" s="409">
        <v>0.40846748711000003</v>
      </c>
      <c r="BQ15" s="409">
        <v>0.39312351218000002</v>
      </c>
      <c r="BR15" s="409">
        <v>0.37725950133000002</v>
      </c>
      <c r="BS15" s="409">
        <v>0.40722602411999997</v>
      </c>
      <c r="BT15" s="409">
        <v>0.38434594083000001</v>
      </c>
      <c r="BU15" s="409">
        <v>0.40406572215999997</v>
      </c>
      <c r="BV15" s="409">
        <v>0.42271391225999999</v>
      </c>
    </row>
    <row r="16" spans="1:74" ht="11.1" customHeight="1" x14ac:dyDescent="0.2">
      <c r="C16" s="223"/>
      <c r="D16" s="223"/>
      <c r="E16" s="223"/>
      <c r="F16" s="223"/>
      <c r="G16" s="223"/>
      <c r="H16" s="223"/>
      <c r="I16" s="223"/>
      <c r="J16" s="223"/>
      <c r="K16" s="223"/>
      <c r="L16" s="223"/>
      <c r="M16" s="223"/>
      <c r="N16" s="223"/>
      <c r="O16" s="223"/>
      <c r="P16" s="223"/>
      <c r="Q16" s="223"/>
      <c r="R16" s="223"/>
      <c r="S16" s="223"/>
      <c r="T16" s="223"/>
      <c r="U16" s="223"/>
      <c r="V16" s="223"/>
      <c r="W16" s="223"/>
      <c r="X16" s="223"/>
      <c r="Y16" s="223"/>
      <c r="Z16" s="223"/>
      <c r="AA16" s="223"/>
      <c r="AB16" s="223"/>
      <c r="AC16" s="223"/>
      <c r="AD16" s="223"/>
      <c r="AE16" s="223"/>
      <c r="AF16" s="223"/>
      <c r="AG16" s="223"/>
      <c r="AH16" s="223"/>
      <c r="AI16" s="223"/>
      <c r="AJ16" s="223"/>
      <c r="AK16" s="223"/>
      <c r="AL16" s="223"/>
      <c r="AM16" s="223"/>
      <c r="AN16" s="223"/>
      <c r="AO16" s="223"/>
      <c r="AP16" s="223"/>
      <c r="AQ16" s="223"/>
      <c r="AR16" s="223"/>
      <c r="AS16" s="223"/>
      <c r="AT16" s="223"/>
      <c r="AU16" s="223"/>
      <c r="AV16" s="223"/>
      <c r="AW16" s="223"/>
      <c r="AX16" s="223"/>
      <c r="AY16" s="223"/>
      <c r="AZ16" s="223"/>
      <c r="BA16" s="223"/>
      <c r="BB16" s="223"/>
      <c r="BC16" s="223"/>
      <c r="BD16" s="223"/>
      <c r="BE16" s="223"/>
      <c r="BF16" s="223"/>
      <c r="BG16" s="223"/>
      <c r="BH16" s="223"/>
      <c r="BI16" s="223"/>
      <c r="BJ16" s="410"/>
      <c r="BK16" s="410"/>
      <c r="BL16" s="410"/>
      <c r="BM16" s="410"/>
      <c r="BN16" s="410"/>
      <c r="BO16" s="410"/>
      <c r="BP16" s="410"/>
      <c r="BQ16" s="410"/>
      <c r="BR16" s="410"/>
      <c r="BS16" s="410"/>
      <c r="BT16" s="410"/>
      <c r="BU16" s="410"/>
      <c r="BV16" s="410"/>
    </row>
    <row r="17" spans="1:74" ht="11.1" customHeight="1" x14ac:dyDescent="0.2">
      <c r="A17" s="162" t="s">
        <v>363</v>
      </c>
      <c r="B17" s="172" t="s">
        <v>513</v>
      </c>
      <c r="C17" s="252">
        <v>4.2564450000000003</v>
      </c>
      <c r="D17" s="252">
        <v>4.364846</v>
      </c>
      <c r="E17" s="252">
        <v>4.3504529999999999</v>
      </c>
      <c r="F17" s="252">
        <v>4.2509480000000002</v>
      </c>
      <c r="G17" s="252">
        <v>4.0129020000000004</v>
      </c>
      <c r="H17" s="252">
        <v>3.9316870000000002</v>
      </c>
      <c r="I17" s="252">
        <v>4.0860279999999998</v>
      </c>
      <c r="J17" s="252">
        <v>3.7773590000000001</v>
      </c>
      <c r="K17" s="252">
        <v>4.0027699999999999</v>
      </c>
      <c r="L17" s="252">
        <v>4.2280959999999999</v>
      </c>
      <c r="M17" s="252">
        <v>4.2650649999999999</v>
      </c>
      <c r="N17" s="252">
        <v>4.3369010000000001</v>
      </c>
      <c r="O17" s="252">
        <v>4.2789320000000002</v>
      </c>
      <c r="P17" s="252">
        <v>4.2102870000000001</v>
      </c>
      <c r="Q17" s="252">
        <v>4.2952830000000004</v>
      </c>
      <c r="R17" s="252">
        <v>4.3585409999999998</v>
      </c>
      <c r="S17" s="252">
        <v>4.4129269999999998</v>
      </c>
      <c r="T17" s="252">
        <v>4.303858</v>
      </c>
      <c r="U17" s="252">
        <v>4.2773750000000001</v>
      </c>
      <c r="V17" s="252">
        <v>4.1865519999999998</v>
      </c>
      <c r="W17" s="252">
        <v>4.1845809999999997</v>
      </c>
      <c r="X17" s="252">
        <v>4.4097939999999998</v>
      </c>
      <c r="Y17" s="252">
        <v>4.4614909999999997</v>
      </c>
      <c r="Z17" s="252">
        <v>4.5106960000000003</v>
      </c>
      <c r="AA17" s="252">
        <v>4.5061660000000003</v>
      </c>
      <c r="AB17" s="252">
        <v>4.4975350000000001</v>
      </c>
      <c r="AC17" s="252">
        <v>4.4643769999999998</v>
      </c>
      <c r="AD17" s="252">
        <v>4.4253169999999997</v>
      </c>
      <c r="AE17" s="252">
        <v>4.3551099999999998</v>
      </c>
      <c r="AF17" s="252">
        <v>4.1005710000000004</v>
      </c>
      <c r="AG17" s="252">
        <v>4.4984789999999997</v>
      </c>
      <c r="AH17" s="252">
        <v>4.1985590000000004</v>
      </c>
      <c r="AI17" s="252">
        <v>3.8579479999999999</v>
      </c>
      <c r="AJ17" s="252">
        <v>4.3491960000000001</v>
      </c>
      <c r="AK17" s="252">
        <v>4.5783630000000004</v>
      </c>
      <c r="AL17" s="252">
        <v>4.4804870000000001</v>
      </c>
      <c r="AM17" s="252">
        <v>4.4403439999999996</v>
      </c>
      <c r="AN17" s="252">
        <v>4.4703439999999999</v>
      </c>
      <c r="AO17" s="252">
        <v>4.5273440000000003</v>
      </c>
      <c r="AP17" s="252">
        <v>4.4633440000000002</v>
      </c>
      <c r="AQ17" s="252">
        <v>4.2943439999999997</v>
      </c>
      <c r="AR17" s="252">
        <v>4.1893440000000002</v>
      </c>
      <c r="AS17" s="252">
        <v>4.324344</v>
      </c>
      <c r="AT17" s="252">
        <v>4.1503439999999996</v>
      </c>
      <c r="AU17" s="252">
        <v>4.0883440000000002</v>
      </c>
      <c r="AV17" s="252">
        <v>4.3233439999999996</v>
      </c>
      <c r="AW17" s="252">
        <v>4.2733439999999998</v>
      </c>
      <c r="AX17" s="252">
        <v>4.074344</v>
      </c>
      <c r="AY17" s="252">
        <v>4.4993439999999998</v>
      </c>
      <c r="AZ17" s="252">
        <v>4.3313439999999996</v>
      </c>
      <c r="BA17" s="252">
        <v>4.231344</v>
      </c>
      <c r="BB17" s="252">
        <v>4.3283440000000004</v>
      </c>
      <c r="BC17" s="252">
        <v>4.0023439999999999</v>
      </c>
      <c r="BD17" s="252">
        <v>4.0993440000000003</v>
      </c>
      <c r="BE17" s="252">
        <v>4.2493439999999998</v>
      </c>
      <c r="BF17" s="252">
        <v>4.074344</v>
      </c>
      <c r="BG17" s="252">
        <v>3.8133818258000001</v>
      </c>
      <c r="BH17" s="252">
        <v>4.3129675361000004</v>
      </c>
      <c r="BI17" s="252">
        <v>4.2971178575</v>
      </c>
      <c r="BJ17" s="409">
        <v>4.2378060918999996</v>
      </c>
      <c r="BK17" s="409">
        <v>4.3007570937999997</v>
      </c>
      <c r="BL17" s="409">
        <v>4.3488365260000004</v>
      </c>
      <c r="BM17" s="409">
        <v>4.3391893775000003</v>
      </c>
      <c r="BN17" s="409">
        <v>4.3312755003000003</v>
      </c>
      <c r="BO17" s="409">
        <v>4.2221315863999997</v>
      </c>
      <c r="BP17" s="409">
        <v>4.2335193238000004</v>
      </c>
      <c r="BQ17" s="409">
        <v>4.3398119706999996</v>
      </c>
      <c r="BR17" s="409">
        <v>4.1448960374999997</v>
      </c>
      <c r="BS17" s="409">
        <v>4.0711929352</v>
      </c>
      <c r="BT17" s="409">
        <v>4.3635742820000001</v>
      </c>
      <c r="BU17" s="409">
        <v>4.3686439538000004</v>
      </c>
      <c r="BV17" s="409">
        <v>4.3770542243000001</v>
      </c>
    </row>
    <row r="18" spans="1:74" ht="11.1" customHeight="1" x14ac:dyDescent="0.2">
      <c r="A18" s="162" t="s">
        <v>268</v>
      </c>
      <c r="B18" s="173" t="s">
        <v>362</v>
      </c>
      <c r="C18" s="252">
        <v>1.9744889999999999</v>
      </c>
      <c r="D18" s="252">
        <v>1.9604889999999999</v>
      </c>
      <c r="E18" s="252">
        <v>1.963489</v>
      </c>
      <c r="F18" s="252">
        <v>1.9524889999999999</v>
      </c>
      <c r="G18" s="252">
        <v>1.6524890000000001</v>
      </c>
      <c r="H18" s="252">
        <v>1.7834890000000001</v>
      </c>
      <c r="I18" s="252">
        <v>1.923489</v>
      </c>
      <c r="J18" s="252">
        <v>1.8494889999999999</v>
      </c>
      <c r="K18" s="252">
        <v>1.8034889999999999</v>
      </c>
      <c r="L18" s="252">
        <v>1.955489</v>
      </c>
      <c r="M18" s="252">
        <v>1.9604889999999999</v>
      </c>
      <c r="N18" s="252">
        <v>1.990489</v>
      </c>
      <c r="O18" s="252">
        <v>1.9318919999999999</v>
      </c>
      <c r="P18" s="252">
        <v>1.9318919999999999</v>
      </c>
      <c r="Q18" s="252">
        <v>1.9548920000000001</v>
      </c>
      <c r="R18" s="252">
        <v>1.951892</v>
      </c>
      <c r="S18" s="252">
        <v>1.908892</v>
      </c>
      <c r="T18" s="252">
        <v>1.9588920000000001</v>
      </c>
      <c r="U18" s="252">
        <v>1.9628920000000001</v>
      </c>
      <c r="V18" s="252">
        <v>1.9318919999999999</v>
      </c>
      <c r="W18" s="252">
        <v>1.8718919999999999</v>
      </c>
      <c r="X18" s="252">
        <v>2.0328919999999999</v>
      </c>
      <c r="Y18" s="252">
        <v>1.995892</v>
      </c>
      <c r="Z18" s="252">
        <v>2.0568919999999999</v>
      </c>
      <c r="AA18" s="252">
        <v>2.042942</v>
      </c>
      <c r="AB18" s="252">
        <v>2.0729419999999998</v>
      </c>
      <c r="AC18" s="252">
        <v>2.0179420000000001</v>
      </c>
      <c r="AD18" s="252">
        <v>2.042942</v>
      </c>
      <c r="AE18" s="252">
        <v>1.970942</v>
      </c>
      <c r="AF18" s="252">
        <v>1.823942</v>
      </c>
      <c r="AG18" s="252">
        <v>2.139942</v>
      </c>
      <c r="AH18" s="252">
        <v>1.9449419999999999</v>
      </c>
      <c r="AI18" s="252">
        <v>1.621942</v>
      </c>
      <c r="AJ18" s="252">
        <v>2.1249419999999999</v>
      </c>
      <c r="AK18" s="252">
        <v>2.1649419999999999</v>
      </c>
      <c r="AL18" s="252">
        <v>2.0739420000000002</v>
      </c>
      <c r="AM18" s="252">
        <v>2.038942</v>
      </c>
      <c r="AN18" s="252">
        <v>2.0749420000000001</v>
      </c>
      <c r="AO18" s="252">
        <v>2.1349420000000001</v>
      </c>
      <c r="AP18" s="252">
        <v>2.1249419999999999</v>
      </c>
      <c r="AQ18" s="252">
        <v>1.9939420000000001</v>
      </c>
      <c r="AR18" s="252">
        <v>1.8929419999999999</v>
      </c>
      <c r="AS18" s="252">
        <v>2.0089419999999998</v>
      </c>
      <c r="AT18" s="252">
        <v>1.933942</v>
      </c>
      <c r="AU18" s="252">
        <v>1.7839419999999999</v>
      </c>
      <c r="AV18" s="252">
        <v>1.9479420000000001</v>
      </c>
      <c r="AW18" s="252">
        <v>1.875942</v>
      </c>
      <c r="AX18" s="252">
        <v>1.9399420000000001</v>
      </c>
      <c r="AY18" s="252">
        <v>2.0359419999999999</v>
      </c>
      <c r="AZ18" s="252">
        <v>1.956942</v>
      </c>
      <c r="BA18" s="252">
        <v>1.911942</v>
      </c>
      <c r="BB18" s="252">
        <v>1.8789419999999999</v>
      </c>
      <c r="BC18" s="252">
        <v>1.6669419999999999</v>
      </c>
      <c r="BD18" s="252">
        <v>1.8569420000000001</v>
      </c>
      <c r="BE18" s="252">
        <v>1.921942</v>
      </c>
      <c r="BF18" s="252">
        <v>1.871942</v>
      </c>
      <c r="BG18" s="252">
        <v>1.6136501125</v>
      </c>
      <c r="BH18" s="252">
        <v>1.8845336311000001</v>
      </c>
      <c r="BI18" s="252">
        <v>1.9064565075</v>
      </c>
      <c r="BJ18" s="409">
        <v>1.9259982465000001</v>
      </c>
      <c r="BK18" s="409">
        <v>1.9254624856</v>
      </c>
      <c r="BL18" s="409">
        <v>1.9256067942999999</v>
      </c>
      <c r="BM18" s="409">
        <v>1.9254104375000001</v>
      </c>
      <c r="BN18" s="409">
        <v>1.9293117603000001</v>
      </c>
      <c r="BO18" s="409">
        <v>1.8340658347000001</v>
      </c>
      <c r="BP18" s="409">
        <v>1.8344390709</v>
      </c>
      <c r="BQ18" s="409">
        <v>1.9307448933</v>
      </c>
      <c r="BR18" s="409">
        <v>1.9270468366</v>
      </c>
      <c r="BS18" s="409">
        <v>1.7834745599999999</v>
      </c>
      <c r="BT18" s="409">
        <v>1.9206972667</v>
      </c>
      <c r="BU18" s="409">
        <v>1.9181407530000001</v>
      </c>
      <c r="BV18" s="409">
        <v>1.9165908814999999</v>
      </c>
    </row>
    <row r="19" spans="1:74" ht="11.1" customHeight="1" x14ac:dyDescent="0.2">
      <c r="A19" s="162" t="s">
        <v>1253</v>
      </c>
      <c r="B19" s="173" t="s">
        <v>1254</v>
      </c>
      <c r="C19" s="252">
        <v>0.96551200000000004</v>
      </c>
      <c r="D19" s="252">
        <v>1.077747</v>
      </c>
      <c r="E19" s="252">
        <v>1.0491710000000001</v>
      </c>
      <c r="F19" s="252">
        <v>0.96804800000000002</v>
      </c>
      <c r="G19" s="252">
        <v>1.0101279999999999</v>
      </c>
      <c r="H19" s="252">
        <v>0.88131199999999998</v>
      </c>
      <c r="I19" s="252">
        <v>0.83963900000000002</v>
      </c>
      <c r="J19" s="252">
        <v>0.584893</v>
      </c>
      <c r="K19" s="252">
        <v>0.86172800000000005</v>
      </c>
      <c r="L19" s="252">
        <v>0.91385099999999997</v>
      </c>
      <c r="M19" s="252">
        <v>0.93634600000000001</v>
      </c>
      <c r="N19" s="252">
        <v>0.98496700000000004</v>
      </c>
      <c r="O19" s="252">
        <v>1.003568</v>
      </c>
      <c r="P19" s="252">
        <v>0.93510499999999996</v>
      </c>
      <c r="Q19" s="252">
        <v>0.98678900000000003</v>
      </c>
      <c r="R19" s="252">
        <v>1.0517430000000001</v>
      </c>
      <c r="S19" s="252">
        <v>1.155845</v>
      </c>
      <c r="T19" s="252">
        <v>1.0051760000000001</v>
      </c>
      <c r="U19" s="252">
        <v>0.97280599999999995</v>
      </c>
      <c r="V19" s="252">
        <v>0.903061</v>
      </c>
      <c r="W19" s="252">
        <v>0.96798099999999998</v>
      </c>
      <c r="X19" s="252">
        <v>1.0268299999999999</v>
      </c>
      <c r="Y19" s="252">
        <v>1.113847</v>
      </c>
      <c r="Z19" s="252">
        <v>1.120071</v>
      </c>
      <c r="AA19" s="252">
        <v>1.1505939999999999</v>
      </c>
      <c r="AB19" s="252">
        <v>1.1639630000000001</v>
      </c>
      <c r="AC19" s="252">
        <v>1.133805</v>
      </c>
      <c r="AD19" s="252">
        <v>1.1387449999999999</v>
      </c>
      <c r="AE19" s="252">
        <v>1.1435379999999999</v>
      </c>
      <c r="AF19" s="252">
        <v>1.0399989999999999</v>
      </c>
      <c r="AG19" s="252">
        <v>1.1349070000000001</v>
      </c>
      <c r="AH19" s="252">
        <v>0.98098700000000005</v>
      </c>
      <c r="AI19" s="252">
        <v>0.96337600000000001</v>
      </c>
      <c r="AJ19" s="252">
        <v>0.917624</v>
      </c>
      <c r="AK19" s="252">
        <v>1.109791</v>
      </c>
      <c r="AL19" s="252">
        <v>1.117915</v>
      </c>
      <c r="AM19" s="252">
        <v>1.127958</v>
      </c>
      <c r="AN19" s="252">
        <v>1.109958</v>
      </c>
      <c r="AO19" s="252">
        <v>1.111958</v>
      </c>
      <c r="AP19" s="252">
        <v>1.077958</v>
      </c>
      <c r="AQ19" s="252">
        <v>1.103958</v>
      </c>
      <c r="AR19" s="252">
        <v>1.1009580000000001</v>
      </c>
      <c r="AS19" s="252">
        <v>1.0789580000000001</v>
      </c>
      <c r="AT19" s="252">
        <v>0.96995799999999999</v>
      </c>
      <c r="AU19" s="252">
        <v>1.030958</v>
      </c>
      <c r="AV19" s="252">
        <v>1.113958</v>
      </c>
      <c r="AW19" s="252">
        <v>1.135958</v>
      </c>
      <c r="AX19" s="252">
        <v>0.87795800000000002</v>
      </c>
      <c r="AY19" s="252">
        <v>1.2019580000000001</v>
      </c>
      <c r="AZ19" s="252">
        <v>1.117958</v>
      </c>
      <c r="BA19" s="252">
        <v>1.0789580000000001</v>
      </c>
      <c r="BB19" s="252">
        <v>1.1999580000000001</v>
      </c>
      <c r="BC19" s="252">
        <v>1.085958</v>
      </c>
      <c r="BD19" s="252">
        <v>1.0039579999999999</v>
      </c>
      <c r="BE19" s="252">
        <v>1.0869580000000001</v>
      </c>
      <c r="BF19" s="252">
        <v>1.0139579999999999</v>
      </c>
      <c r="BG19" s="252">
        <v>0.96341632791999998</v>
      </c>
      <c r="BH19" s="252">
        <v>1.1892200873000001</v>
      </c>
      <c r="BI19" s="252">
        <v>1.1465029698</v>
      </c>
      <c r="BJ19" s="409">
        <v>1.0654752805000001</v>
      </c>
      <c r="BK19" s="409">
        <v>1.1430430784000001</v>
      </c>
      <c r="BL19" s="409">
        <v>1.1848366187999999</v>
      </c>
      <c r="BM19" s="409">
        <v>1.1778567094000001</v>
      </c>
      <c r="BN19" s="409">
        <v>1.1765932159000001</v>
      </c>
      <c r="BO19" s="409">
        <v>1.1717924834</v>
      </c>
      <c r="BP19" s="409">
        <v>1.1771892012</v>
      </c>
      <c r="BQ19" s="409">
        <v>1.1854149427</v>
      </c>
      <c r="BR19" s="409">
        <v>1.0141056668999999</v>
      </c>
      <c r="BS19" s="409">
        <v>1.0592156697999999</v>
      </c>
      <c r="BT19" s="409">
        <v>1.2139721800000001</v>
      </c>
      <c r="BU19" s="409">
        <v>1.2180509221</v>
      </c>
      <c r="BV19" s="409">
        <v>1.2245593540999999</v>
      </c>
    </row>
    <row r="20" spans="1:74" ht="11.1" customHeight="1" x14ac:dyDescent="0.2">
      <c r="C20" s="223"/>
      <c r="D20" s="223"/>
      <c r="E20" s="223"/>
      <c r="F20" s="223"/>
      <c r="G20" s="223"/>
      <c r="H20" s="223"/>
      <c r="I20" s="223"/>
      <c r="J20" s="223"/>
      <c r="K20" s="223"/>
      <c r="L20" s="223"/>
      <c r="M20" s="223"/>
      <c r="N20" s="223"/>
      <c r="O20" s="223"/>
      <c r="P20" s="223"/>
      <c r="Q20" s="223"/>
      <c r="R20" s="223"/>
      <c r="S20" s="223"/>
      <c r="T20" s="223"/>
      <c r="U20" s="223"/>
      <c r="V20" s="223"/>
      <c r="W20" s="223"/>
      <c r="X20" s="223"/>
      <c r="Y20" s="223"/>
      <c r="Z20" s="223"/>
      <c r="AA20" s="223"/>
      <c r="AB20" s="223"/>
      <c r="AC20" s="223"/>
      <c r="AD20" s="223"/>
      <c r="AE20" s="223"/>
      <c r="AF20" s="223"/>
      <c r="AG20" s="223"/>
      <c r="AH20" s="223"/>
      <c r="AI20" s="223"/>
      <c r="AJ20" s="223"/>
      <c r="AK20" s="223"/>
      <c r="AL20" s="223"/>
      <c r="AM20" s="223"/>
      <c r="AN20" s="223"/>
      <c r="AO20" s="223"/>
      <c r="AP20" s="223"/>
      <c r="AQ20" s="223"/>
      <c r="AR20" s="223"/>
      <c r="AS20" s="223"/>
      <c r="AT20" s="223"/>
      <c r="AU20" s="223"/>
      <c r="AV20" s="223"/>
      <c r="AW20" s="223"/>
      <c r="AX20" s="223"/>
      <c r="AY20" s="223"/>
      <c r="AZ20" s="223"/>
      <c r="BA20" s="223"/>
      <c r="BB20" s="223"/>
      <c r="BC20" s="223"/>
      <c r="BD20" s="223"/>
      <c r="BE20" s="223"/>
      <c r="BF20" s="223"/>
      <c r="BG20" s="223"/>
      <c r="BH20" s="223"/>
      <c r="BI20" s="223"/>
      <c r="BJ20" s="410"/>
      <c r="BK20" s="410"/>
      <c r="BL20" s="410"/>
      <c r="BM20" s="410"/>
      <c r="BN20" s="410"/>
      <c r="BO20" s="410"/>
      <c r="BP20" s="410"/>
      <c r="BQ20" s="410"/>
      <c r="BR20" s="410"/>
      <c r="BS20" s="410"/>
      <c r="BT20" s="410"/>
      <c r="BU20" s="410"/>
      <c r="BV20" s="410"/>
    </row>
    <row r="21" spans="1:74" ht="11.1" customHeight="1" x14ac:dyDescent="0.2">
      <c r="A21" s="162" t="s">
        <v>502</v>
      </c>
      <c r="B21" s="172" t="s">
        <v>1138</v>
      </c>
      <c r="C21" s="252">
        <v>13.931050000000001</v>
      </c>
      <c r="D21" s="252">
        <v>13.952142</v>
      </c>
      <c r="E21" s="252">
        <v>13.824077000000001</v>
      </c>
      <c r="F21" s="252">
        <v>13.848466999999999</v>
      </c>
      <c r="G21" s="252">
        <v>13.809540999999999</v>
      </c>
      <c r="H21" s="252">
        <v>13.858873000000001</v>
      </c>
      <c r="I21" s="252">
        <v>13.836145</v>
      </c>
      <c r="J21" s="252">
        <v>13.925704</v>
      </c>
      <c r="K21" s="252">
        <v>13.804434000000001</v>
      </c>
      <c r="L21" s="252">
        <v>13.877903999999999</v>
      </c>
      <c r="M21" s="252">
        <v>13.972223</v>
      </c>
      <c r="N21" s="252">
        <v>14.133699</v>
      </c>
      <c r="O21" s="252">
        <v>14.18338</v>
      </c>
      <c r="P21" s="252">
        <v>14.101258</v>
      </c>
      <c r="Q21" s="252">
        <v>14.284371</v>
      </c>
      <c r="R21" s="252">
        <v>13.974178</v>
      </c>
      <c r="S21" s="252">
        <v>14.138923999999999</v>
      </c>
      <c r="T21" s="252">
        <v>13.949510999999999</v>
      </c>
      <c r="U21" s="252">
        <v>14.072452999999999</v>
      </c>
      <c r="V21" s="252">
        <v>14.037947000000001</v>
      </c>
      <c r="W21" s="252">
        <v>13.947289</v>
      </c>
      <c r="X21" s="252">
        <v>14.066580999999999</v>
      </c>
      <c r="Y21" s="252">
        <v>14.20589</v>
      </c>
      <c r="Z21" s="252">
        <v>14.260007999999999</v>
      </c>
      <c r="AA21" s="252">
        <v>14.321949999999999</v>
      </c>
      <c r="AB21" s="252">
        <v>14.338950000000001</v>
      </c>
      <c r="AC21" s="252">
        <v>14.38195</v>
      </c>
      <c r="AD21" s="252">
        <v>14.13495</v>
      </c>
      <c r="AE21" s="252">
        <v>14.027950000000001</v>
      </c>
      <c r="AF21" s="252">
        <v>14.16995</v>
      </c>
      <c r="AG21" s="252">
        <v>13.94295</v>
      </c>
      <c r="AH21" s="252">
        <v>13.619949999999999</v>
      </c>
      <c r="AI21" s="252">
        <v>14.22695</v>
      </c>
      <c r="AJ21" s="252">
        <v>14.52195</v>
      </c>
      <c r="AK21" s="252">
        <v>14.50295</v>
      </c>
      <c r="AL21" s="252">
        <v>14.571949999999999</v>
      </c>
      <c r="AM21" s="252">
        <v>14.469924000000001</v>
      </c>
      <c r="AN21" s="252">
        <v>14.459924000000001</v>
      </c>
      <c r="AO21" s="252">
        <v>14.393924</v>
      </c>
      <c r="AP21" s="252">
        <v>14.361924</v>
      </c>
      <c r="AQ21" s="252">
        <v>14.273923999999999</v>
      </c>
      <c r="AR21" s="252">
        <v>14.305923999999999</v>
      </c>
      <c r="AS21" s="252">
        <v>14.321923999999999</v>
      </c>
      <c r="AT21" s="252">
        <v>14.135923999999999</v>
      </c>
      <c r="AU21" s="252">
        <v>14.239924</v>
      </c>
      <c r="AV21" s="252">
        <v>14.233924</v>
      </c>
      <c r="AW21" s="252">
        <v>14.369923999999999</v>
      </c>
      <c r="AX21" s="252">
        <v>14.397924</v>
      </c>
      <c r="AY21" s="252">
        <v>14.377924</v>
      </c>
      <c r="AZ21" s="252">
        <v>14.429924</v>
      </c>
      <c r="BA21" s="252">
        <v>14.426924</v>
      </c>
      <c r="BB21" s="252">
        <v>14.370924</v>
      </c>
      <c r="BC21" s="252">
        <v>14.415924</v>
      </c>
      <c r="BD21" s="252">
        <v>14.509924</v>
      </c>
      <c r="BE21" s="252">
        <v>14.676924</v>
      </c>
      <c r="BF21" s="252">
        <v>14.464924</v>
      </c>
      <c r="BG21" s="252">
        <v>14.711579526</v>
      </c>
      <c r="BH21" s="252">
        <v>14.715776925</v>
      </c>
      <c r="BI21" s="252">
        <v>14.876604073999999</v>
      </c>
      <c r="BJ21" s="409">
        <v>14.924864575999999</v>
      </c>
      <c r="BK21" s="409">
        <v>14.893051792</v>
      </c>
      <c r="BL21" s="409">
        <v>14.882782728</v>
      </c>
      <c r="BM21" s="409">
        <v>14.869951219000001</v>
      </c>
      <c r="BN21" s="409">
        <v>14.864975033</v>
      </c>
      <c r="BO21" s="409">
        <v>14.702333843</v>
      </c>
      <c r="BP21" s="409">
        <v>14.673864821</v>
      </c>
      <c r="BQ21" s="409">
        <v>14.808710934</v>
      </c>
      <c r="BR21" s="409">
        <v>14.712244364</v>
      </c>
      <c r="BS21" s="409">
        <v>14.806505053</v>
      </c>
      <c r="BT21" s="409">
        <v>14.797939907</v>
      </c>
      <c r="BU21" s="409">
        <v>14.794736613</v>
      </c>
      <c r="BV21" s="409">
        <v>14.828426307999999</v>
      </c>
    </row>
    <row r="22" spans="1:74" ht="11.1" customHeight="1" x14ac:dyDescent="0.2">
      <c r="A22" s="162" t="s">
        <v>269</v>
      </c>
      <c r="B22" s="173" t="s">
        <v>498</v>
      </c>
      <c r="C22" s="252">
        <v>0.85687400000000002</v>
      </c>
      <c r="D22" s="252">
        <v>0.93387399999999998</v>
      </c>
      <c r="E22" s="252">
        <v>0.75387400000000004</v>
      </c>
      <c r="F22" s="252">
        <v>0.84687400000000002</v>
      </c>
      <c r="G22" s="252">
        <v>0.88187400000000005</v>
      </c>
      <c r="H22" s="252">
        <v>0.86187400000000003</v>
      </c>
      <c r="I22" s="252">
        <v>0.88075099999999995</v>
      </c>
      <c r="J22" s="252">
        <v>0.92275099999999999</v>
      </c>
      <c r="K22" s="252">
        <v>0.83275100000000002</v>
      </c>
      <c r="L22" s="252">
        <v>0.85275100000000004</v>
      </c>
      <c r="M22" s="252">
        <v>0.80475099999999999</v>
      </c>
      <c r="N22" s="252">
        <v>0.85475100000000004</v>
      </c>
      <c r="O22" s="252">
        <v>0.89175099999999996</v>
      </c>
      <c r="P22" s="252">
        <v>0.88475099999999995</v>
      </c>
      <c r="Q22" s="252">
        <v>0.90475099999999997</v>
      </c>
      <c r="R22" s="252">
        <v>0.89075099999999996</v>
      </c>
      <c r="S22" s="252">
        <v>0.83275100000000002</v>
      </c>
      <c r="T22" s="252">
        <v>0.83275100000000002</v>
      </c>
      <c r="U22" s="252">
        <v>0.85775100000000004</v>
      </c>
      <c r="V22" s="252">
        <v>0.82375100000000001</v>
      </c>
      <c r="W22" s="252">
        <v>0.87875099999999995</v>
      </c>
      <c r="X22" s="252">
        <v>0.86375100000000005</v>
      </c>
      <c r="Y22" s="252">
        <v>0.82273300000000005</v>
      </c>
      <c r="Z22" s="252">
        <v>0.81672400000000001</v>
      </c>
      <c r="AA22" s="252">
        <v>0.85205200000000003</v>
      </c>
      <c r="AB22" s="252">
        <v>0.86405200000000004</v>
      </c>
      <c r="AC22" s="252">
        <v>0.88305199999999995</v>
      </c>
      <c r="AD22" s="252">
        <v>0.86805200000000005</v>
      </c>
      <c r="AE22" s="252">
        <v>0.86405200000000004</v>
      </c>
      <c r="AF22" s="252">
        <v>0.88405199999999995</v>
      </c>
      <c r="AG22" s="252">
        <v>0.88405199999999995</v>
      </c>
      <c r="AH22" s="252">
        <v>0.84905200000000003</v>
      </c>
      <c r="AI22" s="252">
        <v>0.78205199999999997</v>
      </c>
      <c r="AJ22" s="252">
        <v>0.83105200000000001</v>
      </c>
      <c r="AK22" s="252">
        <v>0.75405199999999994</v>
      </c>
      <c r="AL22" s="252">
        <v>0.80605199999999999</v>
      </c>
      <c r="AM22" s="252">
        <v>0.819052</v>
      </c>
      <c r="AN22" s="252">
        <v>0.80205199999999999</v>
      </c>
      <c r="AO22" s="252">
        <v>0.75805199999999995</v>
      </c>
      <c r="AP22" s="252">
        <v>0.80105199999999999</v>
      </c>
      <c r="AQ22" s="252">
        <v>0.80105199999999999</v>
      </c>
      <c r="AR22" s="252">
        <v>0.811052</v>
      </c>
      <c r="AS22" s="252">
        <v>0.812052</v>
      </c>
      <c r="AT22" s="252">
        <v>0.75405199999999994</v>
      </c>
      <c r="AU22" s="252">
        <v>0.80905199999999999</v>
      </c>
      <c r="AV22" s="252">
        <v>0.81005199999999999</v>
      </c>
      <c r="AW22" s="252">
        <v>0.79805199999999998</v>
      </c>
      <c r="AX22" s="252">
        <v>0.817052</v>
      </c>
      <c r="AY22" s="252">
        <v>0.822052</v>
      </c>
      <c r="AZ22" s="252">
        <v>0.818052</v>
      </c>
      <c r="BA22" s="252">
        <v>0.815052</v>
      </c>
      <c r="BB22" s="252">
        <v>0.813052</v>
      </c>
      <c r="BC22" s="252">
        <v>0.81005199999999999</v>
      </c>
      <c r="BD22" s="252">
        <v>0.80805199999999999</v>
      </c>
      <c r="BE22" s="252">
        <v>0.80405199999999999</v>
      </c>
      <c r="BF22" s="252">
        <v>0.80705199999999999</v>
      </c>
      <c r="BG22" s="252">
        <v>0.76857598982999997</v>
      </c>
      <c r="BH22" s="252">
        <v>0.77201165454999998</v>
      </c>
      <c r="BI22" s="252">
        <v>0.77552474669000004</v>
      </c>
      <c r="BJ22" s="409">
        <v>0.80704719815000003</v>
      </c>
      <c r="BK22" s="409">
        <v>0.80580937434</v>
      </c>
      <c r="BL22" s="409">
        <v>0.80492648837000003</v>
      </c>
      <c r="BM22" s="409">
        <v>0.80383947012000001</v>
      </c>
      <c r="BN22" s="409">
        <v>0.80280940529</v>
      </c>
      <c r="BO22" s="409">
        <v>0.80183529710000001</v>
      </c>
      <c r="BP22" s="409">
        <v>0.80096268522000003</v>
      </c>
      <c r="BQ22" s="409">
        <v>0.79993608353000001</v>
      </c>
      <c r="BR22" s="409">
        <v>0.79899044111999995</v>
      </c>
      <c r="BS22" s="409">
        <v>0.76810571229000002</v>
      </c>
      <c r="BT22" s="409">
        <v>0.76715557067999995</v>
      </c>
      <c r="BU22" s="409">
        <v>0.76632441579999999</v>
      </c>
      <c r="BV22" s="409">
        <v>0.79555882409000001</v>
      </c>
    </row>
    <row r="23" spans="1:74" ht="11.1" customHeight="1" x14ac:dyDescent="0.2">
      <c r="A23" s="162" t="s">
        <v>270</v>
      </c>
      <c r="B23" s="173" t="s">
        <v>499</v>
      </c>
      <c r="C23" s="252">
        <v>1.7381230000000001</v>
      </c>
      <c r="D23" s="252">
        <v>1.7261230000000001</v>
      </c>
      <c r="E23" s="252">
        <v>1.725123</v>
      </c>
      <c r="F23" s="252">
        <v>1.727123</v>
      </c>
      <c r="G23" s="252">
        <v>1.652123</v>
      </c>
      <c r="H23" s="252">
        <v>1.6051230000000001</v>
      </c>
      <c r="I23" s="252">
        <v>1.729123</v>
      </c>
      <c r="J23" s="252">
        <v>1.737123</v>
      </c>
      <c r="K23" s="252">
        <v>1.650123</v>
      </c>
      <c r="L23" s="252">
        <v>1.6711229999999999</v>
      </c>
      <c r="M23" s="252">
        <v>1.8041229999999999</v>
      </c>
      <c r="N23" s="252">
        <v>1.8611230000000001</v>
      </c>
      <c r="O23" s="252">
        <v>1.787123</v>
      </c>
      <c r="P23" s="252">
        <v>1.787123</v>
      </c>
      <c r="Q23" s="252">
        <v>1.8341229999999999</v>
      </c>
      <c r="R23" s="252">
        <v>1.757123</v>
      </c>
      <c r="S23" s="252">
        <v>1.805123</v>
      </c>
      <c r="T23" s="252">
        <v>1.7011229999999999</v>
      </c>
      <c r="U23" s="252">
        <v>1.757123</v>
      </c>
      <c r="V23" s="252">
        <v>1.7051229999999999</v>
      </c>
      <c r="W23" s="252">
        <v>1.624123</v>
      </c>
      <c r="X23" s="252">
        <v>1.640123</v>
      </c>
      <c r="Y23" s="252">
        <v>1.801123</v>
      </c>
      <c r="Z23" s="252">
        <v>1.817123</v>
      </c>
      <c r="AA23" s="252">
        <v>1.761123</v>
      </c>
      <c r="AB23" s="252">
        <v>1.765123</v>
      </c>
      <c r="AC23" s="252">
        <v>1.753123</v>
      </c>
      <c r="AD23" s="252">
        <v>1.6171230000000001</v>
      </c>
      <c r="AE23" s="252">
        <v>1.5701229999999999</v>
      </c>
      <c r="AF23" s="252">
        <v>1.7061230000000001</v>
      </c>
      <c r="AG23" s="252">
        <v>1.7021230000000001</v>
      </c>
      <c r="AH23" s="252">
        <v>1.378123</v>
      </c>
      <c r="AI23" s="252">
        <v>1.636123</v>
      </c>
      <c r="AJ23" s="252">
        <v>1.7941229999999999</v>
      </c>
      <c r="AK23" s="252">
        <v>1.8431230000000001</v>
      </c>
      <c r="AL23" s="252">
        <v>1.858123</v>
      </c>
      <c r="AM23" s="252">
        <v>1.844123</v>
      </c>
      <c r="AN23" s="252">
        <v>1.870123</v>
      </c>
      <c r="AO23" s="252">
        <v>1.908123</v>
      </c>
      <c r="AP23" s="252">
        <v>1.8831230000000001</v>
      </c>
      <c r="AQ23" s="252">
        <v>1.854123</v>
      </c>
      <c r="AR23" s="252">
        <v>1.8771230000000001</v>
      </c>
      <c r="AS23" s="252">
        <v>1.8971229999999999</v>
      </c>
      <c r="AT23" s="252">
        <v>1.811123</v>
      </c>
      <c r="AU23" s="252">
        <v>1.862123</v>
      </c>
      <c r="AV23" s="252">
        <v>1.8301229999999999</v>
      </c>
      <c r="AW23" s="252">
        <v>1.9641230000000001</v>
      </c>
      <c r="AX23" s="252">
        <v>1.9591229999999999</v>
      </c>
      <c r="AY23" s="252">
        <v>1.9501230000000001</v>
      </c>
      <c r="AZ23" s="252">
        <v>2.0041229999999999</v>
      </c>
      <c r="BA23" s="252">
        <v>1.981123</v>
      </c>
      <c r="BB23" s="252">
        <v>1.932123</v>
      </c>
      <c r="BC23" s="252">
        <v>1.973123</v>
      </c>
      <c r="BD23" s="252">
        <v>1.975123</v>
      </c>
      <c r="BE23" s="252">
        <v>1.995123</v>
      </c>
      <c r="BF23" s="252">
        <v>1.783123</v>
      </c>
      <c r="BG23" s="252">
        <v>1.9180785122999999</v>
      </c>
      <c r="BH23" s="252">
        <v>1.8718290280000001</v>
      </c>
      <c r="BI23" s="252">
        <v>2.0758454378</v>
      </c>
      <c r="BJ23" s="409">
        <v>2.0888650392999999</v>
      </c>
      <c r="BK23" s="409">
        <v>2.0900087655999999</v>
      </c>
      <c r="BL23" s="409">
        <v>2.0877777899000001</v>
      </c>
      <c r="BM23" s="409">
        <v>2.0856891761999998</v>
      </c>
      <c r="BN23" s="409">
        <v>2.0931430878000001</v>
      </c>
      <c r="BO23" s="409">
        <v>1.9409674183000001</v>
      </c>
      <c r="BP23" s="409">
        <v>1.9392381258</v>
      </c>
      <c r="BQ23" s="409">
        <v>2.0868662141000001</v>
      </c>
      <c r="BR23" s="409">
        <v>1.9947002942000001</v>
      </c>
      <c r="BS23" s="409">
        <v>2.1219969125999998</v>
      </c>
      <c r="BT23" s="409">
        <v>2.1196952977999999</v>
      </c>
      <c r="BU23" s="409">
        <v>2.1272367284999998</v>
      </c>
      <c r="BV23" s="409">
        <v>2.1348104875999998</v>
      </c>
    </row>
    <row r="24" spans="1:74" ht="11.1" customHeight="1" x14ac:dyDescent="0.2">
      <c r="A24" s="162" t="s">
        <v>271</v>
      </c>
      <c r="B24" s="173" t="s">
        <v>500</v>
      </c>
      <c r="C24" s="252">
        <v>10.881437999999999</v>
      </c>
      <c r="D24" s="252">
        <v>10.854438</v>
      </c>
      <c r="E24" s="252">
        <v>10.851438</v>
      </c>
      <c r="F24" s="252">
        <v>10.830437999999999</v>
      </c>
      <c r="G24" s="252">
        <v>10.830437999999999</v>
      </c>
      <c r="H24" s="252">
        <v>10.843438000000001</v>
      </c>
      <c r="I24" s="252">
        <v>10.734438000000001</v>
      </c>
      <c r="J24" s="252">
        <v>10.807437999999999</v>
      </c>
      <c r="K24" s="252">
        <v>10.829438</v>
      </c>
      <c r="L24" s="252">
        <v>10.931438</v>
      </c>
      <c r="M24" s="252">
        <v>10.928438</v>
      </c>
      <c r="N24" s="252">
        <v>10.953438</v>
      </c>
      <c r="O24" s="252">
        <v>11.025007</v>
      </c>
      <c r="P24" s="252">
        <v>10.964007000000001</v>
      </c>
      <c r="Q24" s="252">
        <v>11.047007000000001</v>
      </c>
      <c r="R24" s="252">
        <v>10.894007</v>
      </c>
      <c r="S24" s="252">
        <v>11.055007</v>
      </c>
      <c r="T24" s="252">
        <v>10.966006999999999</v>
      </c>
      <c r="U24" s="252">
        <v>11.003007</v>
      </c>
      <c r="V24" s="252">
        <v>11.053006999999999</v>
      </c>
      <c r="W24" s="252">
        <v>10.994007</v>
      </c>
      <c r="X24" s="252">
        <v>11.125007</v>
      </c>
      <c r="Y24" s="252">
        <v>11.145007</v>
      </c>
      <c r="Z24" s="252">
        <v>11.191007000000001</v>
      </c>
      <c r="AA24" s="252">
        <v>11.265162</v>
      </c>
      <c r="AB24" s="252">
        <v>11.265162</v>
      </c>
      <c r="AC24" s="252">
        <v>11.302161999999999</v>
      </c>
      <c r="AD24" s="252">
        <v>11.205162</v>
      </c>
      <c r="AE24" s="252">
        <v>11.170161999999999</v>
      </c>
      <c r="AF24" s="252">
        <v>11.158162000000001</v>
      </c>
      <c r="AG24" s="252">
        <v>10.934162000000001</v>
      </c>
      <c r="AH24" s="252">
        <v>10.971162</v>
      </c>
      <c r="AI24" s="252">
        <v>11.359162</v>
      </c>
      <c r="AJ24" s="252">
        <v>11.456162000000001</v>
      </c>
      <c r="AK24" s="252">
        <v>11.462161999999999</v>
      </c>
      <c r="AL24" s="252">
        <v>11.460162</v>
      </c>
      <c r="AM24" s="252">
        <v>11.363162000000001</v>
      </c>
      <c r="AN24" s="252">
        <v>11.343162</v>
      </c>
      <c r="AO24" s="252">
        <v>11.284162</v>
      </c>
      <c r="AP24" s="252">
        <v>11.233162</v>
      </c>
      <c r="AQ24" s="252">
        <v>11.173162</v>
      </c>
      <c r="AR24" s="252">
        <v>11.173162</v>
      </c>
      <c r="AS24" s="252">
        <v>11.176162</v>
      </c>
      <c r="AT24" s="252">
        <v>11.137162</v>
      </c>
      <c r="AU24" s="252">
        <v>11.133162</v>
      </c>
      <c r="AV24" s="252">
        <v>11.160162</v>
      </c>
      <c r="AW24" s="252">
        <v>11.173162</v>
      </c>
      <c r="AX24" s="252">
        <v>11.183161999999999</v>
      </c>
      <c r="AY24" s="252">
        <v>11.180161999999999</v>
      </c>
      <c r="AZ24" s="252">
        <v>11.182162</v>
      </c>
      <c r="BA24" s="252">
        <v>11.196161999999999</v>
      </c>
      <c r="BB24" s="252">
        <v>11.192162</v>
      </c>
      <c r="BC24" s="252">
        <v>11.199161999999999</v>
      </c>
      <c r="BD24" s="252">
        <v>11.293162000000001</v>
      </c>
      <c r="BE24" s="252">
        <v>11.444162</v>
      </c>
      <c r="BF24" s="252">
        <v>11.441162</v>
      </c>
      <c r="BG24" s="252">
        <v>11.584858408000001</v>
      </c>
      <c r="BH24" s="252">
        <v>11.634190385</v>
      </c>
      <c r="BI24" s="252">
        <v>11.58621995</v>
      </c>
      <c r="BJ24" s="409">
        <v>11.590986273</v>
      </c>
      <c r="BK24" s="409">
        <v>11.582789973000001</v>
      </c>
      <c r="BL24" s="409">
        <v>11.574231258999999</v>
      </c>
      <c r="BM24" s="409">
        <v>11.567128771</v>
      </c>
      <c r="BN24" s="409">
        <v>11.556074532</v>
      </c>
      <c r="BO24" s="409">
        <v>11.544979441000001</v>
      </c>
      <c r="BP24" s="409">
        <v>11.519461870000001</v>
      </c>
      <c r="BQ24" s="409">
        <v>11.507205482</v>
      </c>
      <c r="BR24" s="409">
        <v>11.504951952000001</v>
      </c>
      <c r="BS24" s="409">
        <v>11.503243556999999</v>
      </c>
      <c r="BT24" s="409">
        <v>11.500331701</v>
      </c>
      <c r="BU24" s="409">
        <v>11.489160781000001</v>
      </c>
      <c r="BV24" s="409">
        <v>11.486996731</v>
      </c>
    </row>
    <row r="25" spans="1:74" ht="11.1" customHeight="1" x14ac:dyDescent="0.2">
      <c r="A25" s="162" t="s">
        <v>1070</v>
      </c>
      <c r="B25" s="173" t="s">
        <v>1071</v>
      </c>
      <c r="C25" s="252">
        <v>0.27367799999999998</v>
      </c>
      <c r="D25" s="252">
        <v>0.233678</v>
      </c>
      <c r="E25" s="252">
        <v>0.31367800000000001</v>
      </c>
      <c r="F25" s="252">
        <v>0.25367800000000001</v>
      </c>
      <c r="G25" s="252">
        <v>0.24567800000000001</v>
      </c>
      <c r="H25" s="252">
        <v>0.34967799999999999</v>
      </c>
      <c r="I25" s="252">
        <v>0.28367799999999999</v>
      </c>
      <c r="J25" s="252">
        <v>0.27667799999999998</v>
      </c>
      <c r="K25" s="252">
        <v>0.29367799999999999</v>
      </c>
      <c r="L25" s="252">
        <v>0.24567800000000001</v>
      </c>
      <c r="M25" s="252">
        <v>0.233678</v>
      </c>
      <c r="N25" s="252">
        <v>0.26867799999999997</v>
      </c>
      <c r="O25" s="252">
        <v>0.29367799999999999</v>
      </c>
      <c r="P25" s="252">
        <v>0.26867799999999997</v>
      </c>
      <c r="Q25" s="252">
        <v>0.31367800000000001</v>
      </c>
      <c r="R25" s="252">
        <v>0.25367800000000001</v>
      </c>
      <c r="S25" s="252">
        <v>0.26867799999999997</v>
      </c>
      <c r="T25" s="252">
        <v>0.27367799999999998</v>
      </c>
      <c r="U25" s="252">
        <v>0.27867799999999998</v>
      </c>
      <c r="V25" s="252">
        <v>0.28367799999999999</v>
      </c>
      <c r="W25" s="252">
        <v>0.27867799999999998</v>
      </c>
      <c r="X25" s="252">
        <v>0.26867799999999997</v>
      </c>
      <c r="Y25" s="252">
        <v>0.26867799999999997</v>
      </c>
      <c r="Z25" s="252">
        <v>0.26867799999999997</v>
      </c>
      <c r="AA25" s="252">
        <v>0.26867799999999997</v>
      </c>
      <c r="AB25" s="252">
        <v>0.26867799999999997</v>
      </c>
      <c r="AC25" s="252">
        <v>0.26867799999999997</v>
      </c>
      <c r="AD25" s="252">
        <v>0.26867799999999997</v>
      </c>
      <c r="AE25" s="252">
        <v>0.24867800000000001</v>
      </c>
      <c r="AF25" s="252">
        <v>0.24867800000000001</v>
      </c>
      <c r="AG25" s="252">
        <v>0.24867800000000001</v>
      </c>
      <c r="AH25" s="252">
        <v>0.24867800000000001</v>
      </c>
      <c r="AI25" s="252">
        <v>0.27867799999999998</v>
      </c>
      <c r="AJ25" s="252">
        <v>0.27367799999999998</v>
      </c>
      <c r="AK25" s="252">
        <v>0.27367799999999998</v>
      </c>
      <c r="AL25" s="252">
        <v>0.27867799999999998</v>
      </c>
      <c r="AM25" s="252">
        <v>0.27867799999999998</v>
      </c>
      <c r="AN25" s="252">
        <v>0.27867799999999998</v>
      </c>
      <c r="AO25" s="252">
        <v>0.27867799999999998</v>
      </c>
      <c r="AP25" s="252">
        <v>0.27867799999999998</v>
      </c>
      <c r="AQ25" s="252">
        <v>0.27867799999999998</v>
      </c>
      <c r="AR25" s="252">
        <v>0.27867799999999998</v>
      </c>
      <c r="AS25" s="252">
        <v>0.27867799999999998</v>
      </c>
      <c r="AT25" s="252">
        <v>0.27867799999999998</v>
      </c>
      <c r="AU25" s="252">
        <v>0.27867799999999998</v>
      </c>
      <c r="AV25" s="252">
        <v>0.27867799999999998</v>
      </c>
      <c r="AW25" s="252">
        <v>0.27867799999999998</v>
      </c>
      <c r="AX25" s="252">
        <v>0.27867799999999998</v>
      </c>
      <c r="AY25" s="252">
        <v>0.26867799999999997</v>
      </c>
      <c r="AZ25" s="252">
        <v>0.26867799999999997</v>
      </c>
      <c r="BA25" s="252">
        <v>0.27867799999999998</v>
      </c>
      <c r="BB25" s="252">
        <v>0.27867799999999998</v>
      </c>
      <c r="BC25" s="252">
        <v>0.27867799999999998</v>
      </c>
      <c r="BD25" s="252">
        <v>0.27867799999999998</v>
      </c>
      <c r="BE25" s="252">
        <v>0.27867799999999998</v>
      </c>
      <c r="BF25" s="252">
        <v>0.27867799999999998</v>
      </c>
      <c r="BG25" s="252">
        <v>0.26920561700000001</v>
      </c>
      <c r="BH25" s="252">
        <v>0.26920452713999998</v>
      </c>
      <c r="BI25" s="252">
        <v>0.26922333848000002</v>
      </c>
      <c r="BJ25" s="409">
        <v>0.26924286480999998</v>
      </c>
      <c r="BK25" s="409">
        <v>0.25383296352000001</v>
      </c>
      <c r="BL25" s="409">
        <v>0.25388444535999999</v>
      </c>
      <c r="BM25" s="409">
        <v>0.25386861384999998</v>
      </c>
      <c r="BN25" s="409">
        <v>0.25386029311000002</v>
      </c>
      <c r="BO25" s="409">
        <v>0.25386043567</v>
      </c>
      <c r="BP25" s="409">
        <v>0.25388530774000001</v>
      </c>
      <c r="BQ25" s="409">
        <v>0.25388941079999999</v>
      </c>
      <c r="BR25" s="409">
        <v>0.25388366344000002</v>
      </c>
      <c r="BS25" s="409">
        <v>0.25389025693</v>
      </c>
      <c r="BT25" s="409">
        <v>0.25387418825000002</v>
      </c>
      <c r="BU25" s="409">
        <v>0.25388682427999998</v>
      </c>
      <c r="BV25" s="409">
        <v>0.25391304954999999</v>
      </c>
    </row>
    <row r="26" spans="1:74" ht="11.1" customHeight="1" x14ac:dyDescent="0.2">
      <c r="A26" s="162" t="s">
        <v>501</v>
      </c>
      <c r="B26" s="173" t="s">
        <v>1139</v>
      </c>
      <c r="C26" s="252">
        <v>0.18093699999999999</v>
      </c>
      <c r="D26" s="252">
        <v>0.20402899999999999</v>
      </c>
      <c r="E26" s="252">
        <v>0.17996400000000001</v>
      </c>
      <c r="F26" s="252">
        <v>0.190354</v>
      </c>
      <c r="G26" s="252">
        <v>0.19942799999999999</v>
      </c>
      <c r="H26" s="252">
        <v>0.19875999999999999</v>
      </c>
      <c r="I26" s="252">
        <v>0.20815500000000001</v>
      </c>
      <c r="J26" s="252">
        <v>0.18171399999999999</v>
      </c>
      <c r="K26" s="252">
        <v>0.19844400000000001</v>
      </c>
      <c r="L26" s="252">
        <v>0.17691399999999999</v>
      </c>
      <c r="M26" s="252">
        <v>0.201233</v>
      </c>
      <c r="N26" s="252">
        <v>0.19570899999999999</v>
      </c>
      <c r="O26" s="252">
        <v>0.18582099999999999</v>
      </c>
      <c r="P26" s="252">
        <v>0.19669900000000001</v>
      </c>
      <c r="Q26" s="252">
        <v>0.184812</v>
      </c>
      <c r="R26" s="252">
        <v>0.178619</v>
      </c>
      <c r="S26" s="252">
        <v>0.17736499999999999</v>
      </c>
      <c r="T26" s="252">
        <v>0.175952</v>
      </c>
      <c r="U26" s="252">
        <v>0.17589399999999999</v>
      </c>
      <c r="V26" s="252">
        <v>0.17238800000000001</v>
      </c>
      <c r="W26" s="252">
        <v>0.17172999999999999</v>
      </c>
      <c r="X26" s="252">
        <v>0.16902200000000001</v>
      </c>
      <c r="Y26" s="252">
        <v>0.168349</v>
      </c>
      <c r="Z26" s="252">
        <v>0.16647600000000001</v>
      </c>
      <c r="AA26" s="252">
        <v>0.17493500000000001</v>
      </c>
      <c r="AB26" s="252">
        <v>0.17593500000000001</v>
      </c>
      <c r="AC26" s="252">
        <v>0.17493500000000001</v>
      </c>
      <c r="AD26" s="252">
        <v>0.17593500000000001</v>
      </c>
      <c r="AE26" s="252">
        <v>0.17493500000000001</v>
      </c>
      <c r="AF26" s="252">
        <v>0.17293500000000001</v>
      </c>
      <c r="AG26" s="252">
        <v>0.17393500000000001</v>
      </c>
      <c r="AH26" s="252">
        <v>0.17293500000000001</v>
      </c>
      <c r="AI26" s="252">
        <v>0.170935</v>
      </c>
      <c r="AJ26" s="252">
        <v>0.166935</v>
      </c>
      <c r="AK26" s="252">
        <v>0.169935</v>
      </c>
      <c r="AL26" s="252">
        <v>0.168935</v>
      </c>
      <c r="AM26" s="252">
        <v>0.164909</v>
      </c>
      <c r="AN26" s="252">
        <v>0.165909</v>
      </c>
      <c r="AO26" s="252">
        <v>0.164909</v>
      </c>
      <c r="AP26" s="252">
        <v>0.165909</v>
      </c>
      <c r="AQ26" s="252">
        <v>0.166909</v>
      </c>
      <c r="AR26" s="252">
        <v>0.165909</v>
      </c>
      <c r="AS26" s="252">
        <v>0.15790899999999999</v>
      </c>
      <c r="AT26" s="252">
        <v>0.15490899999999999</v>
      </c>
      <c r="AU26" s="252">
        <v>0.15690899999999999</v>
      </c>
      <c r="AV26" s="252">
        <v>0.15490899999999999</v>
      </c>
      <c r="AW26" s="252">
        <v>0.15590899999999999</v>
      </c>
      <c r="AX26" s="252">
        <v>0.159909</v>
      </c>
      <c r="AY26" s="252">
        <v>0.15690899999999999</v>
      </c>
      <c r="AZ26" s="252">
        <v>0.15690899999999999</v>
      </c>
      <c r="BA26" s="252">
        <v>0.15590899999999999</v>
      </c>
      <c r="BB26" s="252">
        <v>0.15490899999999999</v>
      </c>
      <c r="BC26" s="252">
        <v>0.15490899999999999</v>
      </c>
      <c r="BD26" s="252">
        <v>0.15490899999999999</v>
      </c>
      <c r="BE26" s="252">
        <v>0.15490899999999999</v>
      </c>
      <c r="BF26" s="252">
        <v>0.15490899999999999</v>
      </c>
      <c r="BG26" s="252">
        <v>0.17086099852</v>
      </c>
      <c r="BH26" s="252">
        <v>0.16854132990000001</v>
      </c>
      <c r="BI26" s="252">
        <v>0.16979060073999999</v>
      </c>
      <c r="BJ26" s="409">
        <v>0.16872320084</v>
      </c>
      <c r="BK26" s="409">
        <v>0.16061071571999999</v>
      </c>
      <c r="BL26" s="409">
        <v>0.16196274445</v>
      </c>
      <c r="BM26" s="409">
        <v>0.15942518755999999</v>
      </c>
      <c r="BN26" s="409">
        <v>0.15908771531999999</v>
      </c>
      <c r="BO26" s="409">
        <v>0.16069125066000001</v>
      </c>
      <c r="BP26" s="409">
        <v>0.16031683185000001</v>
      </c>
      <c r="BQ26" s="409">
        <v>0.16081374371000001</v>
      </c>
      <c r="BR26" s="409">
        <v>0.15971801372</v>
      </c>
      <c r="BS26" s="409">
        <v>0.15926861418999999</v>
      </c>
      <c r="BT26" s="409">
        <v>0.15688314915000001</v>
      </c>
      <c r="BU26" s="409">
        <v>0.15812786393</v>
      </c>
      <c r="BV26" s="409">
        <v>0.15714721664</v>
      </c>
    </row>
    <row r="27" spans="1:74" ht="11.1" customHeight="1" x14ac:dyDescent="0.2">
      <c r="C27" s="223"/>
      <c r="D27" s="223"/>
      <c r="E27" s="223"/>
      <c r="F27" s="223"/>
      <c r="G27" s="223"/>
      <c r="H27" s="223"/>
      <c r="I27" s="223"/>
      <c r="J27" s="223"/>
      <c r="K27" s="223"/>
      <c r="L27" s="223"/>
      <c r="M27" s="223"/>
      <c r="N27" s="223"/>
      <c r="O27" s="223"/>
      <c r="P27" s="223"/>
      <c r="Q27" s="223"/>
      <c r="R27" s="223"/>
      <c r="S27" s="223"/>
      <c r="T27" s="223"/>
      <c r="U27" s="223"/>
      <c r="V27" s="223"/>
      <c r="W27" s="223"/>
      <c r="X27" s="223"/>
      <c r="Y27" s="223"/>
      <c r="Z27" s="223"/>
      <c r="AA27" s="223"/>
      <c r="AB27" s="223"/>
      <c r="AC27" s="223"/>
      <c r="AD27" s="223"/>
      <c r="AE27" s="223"/>
      <c r="AF27" s="223"/>
      <c r="AG27" s="223"/>
      <c r="AH27" s="223"/>
      <c r="AI27" s="223"/>
      <c r="AJ27" s="223"/>
      <c r="AK27" s="223"/>
      <c r="AL27" s="223"/>
      <c r="AM27" s="223"/>
      <c r="AN27" s="223"/>
      <c r="AO27" s="223"/>
      <c r="AP27" s="223"/>
      <c r="AQ27" s="223"/>
      <c r="AR27" s="223"/>
      <c r="AS27" s="223"/>
      <c r="AT27" s="223"/>
      <c r="AU27" s="223"/>
      <c r="AV27" s="223"/>
      <c r="AW27" s="223"/>
      <c r="AX27" s="223"/>
      <c r="AY27" s="223"/>
      <c r="AZ27" s="223"/>
      <c r="BA27" s="223"/>
      <c r="BB27" s="223"/>
      <c r="BC27" s="223"/>
      <c r="BD27" s="223"/>
      <c r="BE27" s="223"/>
      <c r="BF27" s="223"/>
      <c r="BG27" s="223"/>
      <c r="BH27" s="223"/>
      <c r="BI27" s="223"/>
      <c r="BJ27" s="410"/>
      <c r="BK27" s="410"/>
      <c r="BL27" s="410"/>
      <c r="BM27" s="410"/>
      <c r="BN27" s="410"/>
      <c r="BO27" s="410"/>
      <c r="BP27" s="410"/>
      <c r="BQ27" s="410"/>
      <c r="BR27" s="410"/>
      <c r="BS27" s="410"/>
      <c r="BT27" s="410"/>
      <c r="BU27" s="410"/>
      <c r="BV27" s="410"/>
    </row>
    <row r="28" spans="1:74" ht="11.1" customHeight="1" x14ac:dyDescent="0.2">
      <c r="A28" s="162" t="s">
        <v>504</v>
      </c>
      <c r="B28" s="172" t="s">
        <v>514</v>
      </c>
      <c r="C28" s="252">
        <v>1.1903140000000001</v>
      </c>
      <c r="D28" s="252">
        <v>1.189478</v>
      </c>
      <c r="E28" s="252">
        <v>1.179165</v>
      </c>
      <c r="F28" s="252">
        <v>1.155913</v>
      </c>
      <c r="G28" s="252">
        <v>1.1655409999999999</v>
      </c>
      <c r="H28" s="252">
        <v>1.1924110000000001</v>
      </c>
      <c r="I28" s="252">
        <v>1.1954199999999999</v>
      </c>
      <c r="J28" s="252">
        <v>1.191092</v>
      </c>
      <c r="K28" s="252">
        <v>1.19286</v>
      </c>
      <c r="L28" s="252">
        <v>1.169198</v>
      </c>
      <c r="M28" s="252">
        <v>1.153143</v>
      </c>
      <c r="N28" s="252">
        <v>1.1507400000000001</v>
      </c>
      <c r="O28" s="252">
        <v>1.187427</v>
      </c>
      <c r="P28" s="252">
        <v>1.184677</v>
      </c>
      <c r="Q28" s="252">
        <v>1.1827430000000001</v>
      </c>
      <c r="R28" s="252">
        <v>1.150417</v>
      </c>
      <c r="S28" s="252">
        <v>1.117105</v>
      </c>
      <c r="T28" s="252">
        <v>1.134841</v>
      </c>
      <c r="U28" s="252">
        <v>1.138199</v>
      </c>
      <c r="V28" s="252">
        <v>1.1269309999999999</v>
      </c>
      <c r="W28" s="252">
        <v>1.122611</v>
      </c>
      <c r="X28" s="252">
        <v>1.1171169999999999</v>
      </c>
      <c r="Y28" s="252">
        <v>1.132825</v>
      </c>
      <c r="Z28" s="252">
        <v>1.1440220000000001</v>
      </c>
      <c r="AA28" s="252">
        <v>1.1415249999999999</v>
      </c>
      <c r="AB28" s="252">
        <v>1.1481170000000001</v>
      </c>
      <c r="AC28" s="252">
        <v>1.142117</v>
      </c>
      <c r="AD28" s="252">
        <v>1.1291169999999999</v>
      </c>
      <c r="AE28" s="252">
        <v>1.1351169999999999</v>
      </c>
      <c r="AF28" s="252">
        <v>1.1481170000000001</v>
      </c>
      <c r="AG28" s="252">
        <v>1.1461170000000001</v>
      </c>
      <c r="AH28" s="252">
        <v>1.1481170000000001</v>
      </c>
      <c r="AI28" s="252">
        <v>1.1331169999999999</v>
      </c>
      <c r="AJ28" s="252">
        <v>1.142117</v>
      </c>
      <c r="AK28" s="252">
        <v>1.1451169999999999</v>
      </c>
      <c r="AL28" s="252">
        <v>1.1251169999999999</v>
      </c>
      <c r="AM28" s="252">
        <v>1.0711170000000001</v>
      </c>
      <c r="AN28" s="252">
        <v>1.0751170000000001</v>
      </c>
      <c r="AO28" s="252">
        <v>1.0731170000000001</v>
      </c>
      <c r="AP28" s="252">
        <v>1.0731170000000001</v>
      </c>
      <c r="AQ28" s="252">
        <v>1.076117</v>
      </c>
      <c r="AR28" s="252">
        <v>1.074117</v>
      </c>
      <c r="AS28" s="252">
        <v>1.072117</v>
      </c>
      <c r="AT28" s="252">
        <v>1.070117</v>
      </c>
      <c r="AU28" s="252">
        <v>1.0771170000000001</v>
      </c>
      <c r="AV28" s="252">
        <v>1.0831170000000001</v>
      </c>
      <c r="AW28" s="252">
        <v>1.0691170000000001</v>
      </c>
      <c r="AX28" s="252">
        <v>1.0911169999999999</v>
      </c>
      <c r="AY28" s="252">
        <v>1.0691170000000001</v>
      </c>
      <c r="AZ28" s="252">
        <v>1.080117</v>
      </c>
      <c r="BA28" s="252">
        <v>1.080117</v>
      </c>
      <c r="BB28" s="252">
        <v>1.080117</v>
      </c>
      <c r="BC28" s="252">
        <v>1.082117</v>
      </c>
      <c r="BD28" s="252">
        <v>1.0871170000000001</v>
      </c>
      <c r="BE28" s="252">
        <v>1.0891169999999999</v>
      </c>
      <c r="BF28" s="252">
        <v>1.088117</v>
      </c>
      <c r="BG28" s="252">
        <v>1.1011153844999999</v>
      </c>
      <c r="BH28" s="252">
        <v>1.1013272099</v>
      </c>
      <c r="BI28" s="252">
        <v>1.1022425594</v>
      </c>
      <c r="BJ28" s="409">
        <v>1.1029689671</v>
      </c>
      <c r="BK28" s="409">
        <v>1.1267197814000001</v>
      </c>
      <c r="BL28" s="409">
        <v>1.1270357893</v>
      </c>
      <c r="BM28" s="409">
        <v>1.1269329506000001</v>
      </c>
      <c r="BN28" s="409">
        <v>1.1269244490000001</v>
      </c>
      <c r="BO28" s="409">
        <v>1.127258171</v>
      </c>
      <c r="BP28" s="409">
        <v>1.1280392691000001</v>
      </c>
      <c r="BQ28" s="409">
        <v>1.1286129954999999</v>
      </c>
      <c r="BR28" s="409">
        <v>1.1297169501</v>
      </c>
      <c r="BS28" s="409">
        <v>1.1306391251000001</v>
      </c>
      <c r="BT28" s="409">
        <v>1.1312710044000001</v>
      </c>
      <c r="BU28" s="409">
        <v>1.1323832668</v>
      </c>
      <c r="BV28" s="409">
        <v>1.1333630545</v>
      </c>
    </row>
    <row r="29" spans="1:74" ht="11.1" customHeight="1" x14ac:dyDescent="0.2">
      <c r="A29" s="162" t="s">
        <v>272</v>
      </c>
      <c r="B29" s="173" t="s">
        <v>503</v>
      </c>
      <c r="C29" s="252">
        <v>0.96695600000000004</v>
      </c>
      <c r="D29" s="252">
        <v>0.95411999999999997</v>
      </c>
      <c r="E29" s="252">
        <v>0.94880699999999996</v>
      </c>
      <c r="F29" s="252">
        <v>0.93255500000000002</v>
      </c>
      <c r="G29" s="252">
        <v>0.94418299999999999</v>
      </c>
      <c r="H29" s="252">
        <v>0.96505300000000005</v>
      </c>
      <c r="I29" s="252">
        <v>0.96506199999999998</v>
      </c>
      <c r="J29" s="252">
        <v>0.96173399999999998</v>
      </c>
      <c r="K29" s="252">
        <v>0.96650199999999997</v>
      </c>
      <c r="L29" s="252">
        <v>0.94584000000000001</v>
      </c>
      <c r="M29" s="252">
        <v>0.92978499999999997</v>
      </c>
      <c r="N29" s="252">
        <v>0.94038200000000005</v>
      </c>
      <c r="O29" s="252">
        <v>0.96859499999999998</v>
      </c>
      <c r="P29" s="252">
        <v>0.96584499999999995</v>
      </c>
      <c r="Q29" s="252">
        <v>0.98491099999999998</v>
      </c>
      <c r="R29" s="252">
        <v>0.96858500000000003</v>
      </c>
      <c r="S29" s="252">
        <v>0.98327299999999995</v>
      </c>
      <c r="T29" s="252">
        <v>1.001009</v>
      </c>
      <c r="U29" s="252">
        <v>1.0093669999999999</v>
      </c>
      <c r="V29" s="252">
        <v>0.99809899999999996</v>
      </c>
      <c r="W29" s="252">
        <v>0.99377899999999997</v>
      </c>
      <c r="X29" s="252">
        <v>0.98828499999999997</v>
      </c>
      <c r="Y29" s="252">
        <v>1.0039929999999999</v>
      </c>
      <c r="Z29" s="252">
        <v>1.01519</v>
      </c>
      <c r="AA29" s="252">
        <v>1.0146930000000001</v>
      </c>
      <c r="AB29" s="252">
        <v>1.021285</v>
      </c>
      <c r="AC29" s="252">
        <v>1.015285</v>
      </c>
      <c r="AD29" s="252">
        <v>1.0022850000000001</v>
      </c>
      <c r="AE29" s="252">
        <v>1.0082850000000001</v>
      </c>
      <c r="AF29" s="252">
        <v>1.021285</v>
      </c>
      <c r="AG29" s="252">
        <v>1.019285</v>
      </c>
      <c r="AH29" s="252">
        <v>1.021285</v>
      </c>
      <c r="AI29" s="252">
        <v>1.011285</v>
      </c>
      <c r="AJ29" s="252">
        <v>1.0202850000000001</v>
      </c>
      <c r="AK29" s="252">
        <v>1.023285</v>
      </c>
      <c r="AL29" s="252">
        <v>1.003285</v>
      </c>
      <c r="AM29" s="252">
        <v>0.97528499999999996</v>
      </c>
      <c r="AN29" s="252">
        <v>0.97928499999999996</v>
      </c>
      <c r="AO29" s="252">
        <v>0.97728499999999996</v>
      </c>
      <c r="AP29" s="252">
        <v>0.97728499999999996</v>
      </c>
      <c r="AQ29" s="252">
        <v>0.98028499999999996</v>
      </c>
      <c r="AR29" s="252">
        <v>0.97828499999999996</v>
      </c>
      <c r="AS29" s="252">
        <v>0.97628499999999996</v>
      </c>
      <c r="AT29" s="252">
        <v>0.97728499999999996</v>
      </c>
      <c r="AU29" s="252">
        <v>0.98428499999999997</v>
      </c>
      <c r="AV29" s="252">
        <v>0.98528499999999997</v>
      </c>
      <c r="AW29" s="252">
        <v>0.97128499999999995</v>
      </c>
      <c r="AX29" s="252">
        <v>0.99328499999999997</v>
      </c>
      <c r="AY29" s="252">
        <v>0.97628499999999996</v>
      </c>
      <c r="AZ29" s="252">
        <v>0.97628499999999996</v>
      </c>
      <c r="BA29" s="252">
        <v>0.97628499999999996</v>
      </c>
      <c r="BB29" s="252">
        <v>0.97628499999999996</v>
      </c>
      <c r="BC29" s="252">
        <v>0.97828499999999996</v>
      </c>
      <c r="BD29" s="252">
        <v>0.98328499999999996</v>
      </c>
      <c r="BE29" s="252">
        <v>0.98528499999999997</v>
      </c>
      <c r="BF29" s="252">
        <v>0.98428499999999997</v>
      </c>
      <c r="BG29" s="252">
        <v>0.98702989748000003</v>
      </c>
      <c r="BH29" s="252">
        <v>0.98789497594999998</v>
      </c>
      <c r="BI29" s="252">
        <v>0.98877709680000003</v>
      </c>
      <c r="BJ29" s="409">
        <v>0.98977022848999996</v>
      </c>
      <c r="BK29" s="409">
        <v>0.99065132165000003</v>
      </c>
      <c r="BL29" s="409">
        <v>0.99149498104</v>
      </c>
      <c r="BM29" s="409">
        <v>0.99234976926999996</v>
      </c>
      <c r="BN29" s="409">
        <v>0.99318164717000001</v>
      </c>
      <c r="BO29" s="409">
        <v>0.99406087617000005</v>
      </c>
      <c r="BP29" s="409">
        <v>0.99494335921999999</v>
      </c>
      <c r="BQ29" s="409">
        <v>0.99582465806999998</v>
      </c>
      <c r="BR29" s="409">
        <v>0.99669136559000004</v>
      </c>
      <c r="BS29" s="409">
        <v>0.99763436053999999</v>
      </c>
      <c r="BT29" s="409">
        <v>0.99850507171000003</v>
      </c>
      <c r="BU29" s="409">
        <v>0.99939933124000002</v>
      </c>
      <c r="BV29" s="409">
        <v>1.0004142346</v>
      </c>
    </row>
    <row r="30" spans="1:74" ht="11.1" customHeight="1" x14ac:dyDescent="0.2">
      <c r="C30" s="223"/>
      <c r="D30" s="223"/>
      <c r="E30" s="223"/>
      <c r="F30" s="223"/>
      <c r="G30" s="223"/>
      <c r="H30" s="223"/>
      <c r="I30" s="223"/>
      <c r="J30" s="223"/>
      <c r="K30" s="223"/>
      <c r="L30" s="223"/>
      <c r="M30" s="223"/>
      <c r="N30" s="223"/>
      <c r="O30" s="223"/>
      <c r="P30" s="223"/>
      <c r="Q30" s="223"/>
      <c r="R30" s="223"/>
      <c r="S30" s="223"/>
      <c r="T30" s="223"/>
      <c r="U30" s="223"/>
      <c r="V30" s="223"/>
      <c r="W30" s="223"/>
      <c r="X30" s="223"/>
      <c r="Y30" s="223"/>
      <c r="Z30" s="223"/>
      <c r="AA30" s="223"/>
      <c r="AB30" s="223"/>
      <c r="AC30" s="223"/>
      <c r="AD30" s="223"/>
      <c r="AE30" s="223"/>
      <c r="AF30" s="223"/>
      <c r="AG30" s="223"/>
      <c r="AH30" s="223"/>
      <c r="AI30" s="223"/>
      <c r="AJ30" s="223"/>
      <c r="AK30" s="223"/>
      <c r="AL30" s="223"/>
      <c r="AM30" s="223"/>
      <c r="AN30" s="223"/>
      <c r="AO30" s="223"/>
      <c r="AP30" s="223"/>
      <c r="AQ30" s="223"/>
      <c r="AR30" s="223"/>
      <c r="AS30" s="223"/>
      <c r="AT30" s="223"/>
      <c r="AU30" s="223"/>
      <c r="AV30" s="223"/>
      <c r="AW30" s="223"/>
      <c r="AX30" s="223"/>
      <c r="AY30" s="223"/>
      <c r="AZ30" s="223"/>
      <c r="BA30" s="223"/>
      <c r="BB30" s="223"/>
      <c r="BC30" s="223"/>
      <c r="BD30" s="223"/>
      <c r="BE30" s="223"/>
      <c r="BF30" s="223"/>
      <c r="BG30" s="223"/>
      <c r="BH30" s="223"/>
      <c r="BI30" s="223"/>
      <c r="BJ30" s="410"/>
      <c r="BK30" s="410"/>
      <c r="BL30" s="410"/>
      <c r="BM30" s="410"/>
      <c r="BN30" s="410"/>
      <c r="BO30" s="410"/>
      <c r="BP30" s="410"/>
      <c r="BQ30" s="410"/>
      <c r="BR30" s="410"/>
      <c r="BS30" s="410"/>
      <c r="BT30" s="410"/>
      <c r="BU30" s="410"/>
      <c r="BV30" s="410"/>
    </row>
    <row r="31" spans="1:74" ht="11.1" customHeight="1" x14ac:dyDescent="0.2">
      <c r="A31" s="162" t="s">
        <v>505</v>
      </c>
      <c r="B31" s="172" t="s">
        <v>515</v>
      </c>
      <c r="C31" s="252">
        <v>9.5808049999999998</v>
      </c>
      <c r="D31" s="252">
        <v>9.7039819999999999</v>
      </c>
      <c r="E31" s="252">
        <v>9.5941460000000003</v>
      </c>
      <c r="F31" s="252">
        <v>9.5424969999999991</v>
      </c>
      <c r="G31" s="252">
        <v>9.5860040000000009</v>
      </c>
      <c r="H31" s="252">
        <v>9.7376229999999993</v>
      </c>
      <c r="I31" s="252">
        <v>9.4645060000000001</v>
      </c>
      <c r="J31" s="252">
        <v>9.4778000000000002</v>
      </c>
      <c r="K31" s="252">
        <v>9.5845409999999998</v>
      </c>
      <c r="L31" s="252">
        <v>9.6557820000000003</v>
      </c>
      <c r="M31" s="252">
        <v>9.8945190000000007</v>
      </c>
      <c r="N31" s="252">
        <v>9.8893679999999993</v>
      </c>
      <c r="O31" s="252">
        <v>9.7836580000000009</v>
      </c>
      <c r="P31" s="252">
        <v>9.7341490000000004</v>
      </c>
      <c r="Q31" s="252">
        <v>9.7315760000000004</v>
      </c>
      <c r="R31" s="252">
        <v>9.7863640000000007</v>
      </c>
      <c r="S31" s="252">
        <v>9.7365499999999994</v>
      </c>
      <c r="T31" s="252">
        <v>9.9596099999999996</v>
      </c>
      <c r="U31" s="252">
        <v>9.7929860000000009</v>
      </c>
      <c r="V31" s="252">
        <v>9.7357230000000001</v>
      </c>
      <c r="W31" s="252">
        <v>9.8905320000000003</v>
      </c>
      <c r="X31" s="252">
        <v>9.7651570000000003</v>
      </c>
      <c r="Y31" s="252">
        <v>9.9035829999999994</v>
      </c>
      <c r="Z31" s="252">
        <v>9.8552459999999993</v>
      </c>
      <c r="AA31" s="252">
        <v>9.8009160000000008</v>
      </c>
      <c r="AB31" s="252">
        <v>9.7869159999999997</v>
      </c>
      <c r="AC31" s="252">
        <v>9.6819159999999993</v>
      </c>
      <c r="AD31" s="252">
        <v>9.5629159999999995</v>
      </c>
      <c r="AE31" s="252">
        <v>9.4759159999999998</v>
      </c>
      <c r="AF31" s="252">
        <v>9.6119160000000008</v>
      </c>
      <c r="AG31" s="252">
        <v>9.5249159999999993</v>
      </c>
      <c r="AH31" s="252">
        <v>9.3699159999999999</v>
      </c>
      <c r="AI31" s="252">
        <v>9.388916</v>
      </c>
      <c r="AJ31" s="252">
        <v>9.3269160000000007</v>
      </c>
      <c r="AK31" s="252">
        <v>9.4409159999999996</v>
      </c>
      <c r="AL31" s="252">
        <v>9.4299160000000004</v>
      </c>
      <c r="AM31" s="252">
        <v>9.3549989999999994</v>
      </c>
      <c r="AN31" s="252">
        <v>9.4229990000000008</v>
      </c>
      <c r="AO31" s="252">
        <v>9.4049990000000001</v>
      </c>
      <c r="AP31" s="252">
        <v>9.2779989999999994</v>
      </c>
      <c r="AQ31" s="252">
        <v>9.2559989999999992</v>
      </c>
      <c r="AR31" s="252">
        <v>9.4279989999999998</v>
      </c>
      <c r="AS31" s="252">
        <v>9.3299990000000008</v>
      </c>
      <c r="AT31" s="252">
        <v>9.1719989999999996</v>
      </c>
      <c r="AU31" s="252">
        <v>9.1779989999999998</v>
      </c>
      <c r="AV31" s="252">
        <v>9.2139989999999994</v>
      </c>
      <c r="AW31" s="252">
        <v>9.2759990000000005</v>
      </c>
      <c r="AX31" s="252">
        <v>9.1809989999999999</v>
      </c>
      <c r="AY31" s="252">
        <v>9.2859990000000003</v>
      </c>
      <c r="AZ31" s="252">
        <v>9.2909989999999993</v>
      </c>
      <c r="BA31" s="252">
        <v>9.2429989999999993</v>
      </c>
      <c r="BB31" s="252">
        <v>9.151999</v>
      </c>
      <c r="BC31" s="252">
        <v>9.1509990000000005</v>
      </c>
      <c r="BD31" s="252">
        <v>9.3179990000000004</v>
      </c>
      <c r="BE31" s="252">
        <v>9.1959990000000005</v>
      </c>
      <c r="BF31" s="252">
        <v>9.1719989999999996</v>
      </c>
      <c r="BG31" s="252">
        <v>9.1182136665000009</v>
      </c>
      <c r="BH31" s="252">
        <v>9.2566525784000007</v>
      </c>
      <c r="BI31" s="252">
        <v>9.3325786780000008</v>
      </c>
      <c r="BJ31" s="409">
        <v>9.2914907489999994</v>
      </c>
      <c r="BK31" s="409">
        <v>9.2422760100999994</v>
      </c>
      <c r="BL31" s="409">
        <v>9.2547525061999991</v>
      </c>
      <c r="BM31" s="409">
        <v>9.2427494510999999</v>
      </c>
      <c r="BN31" s="409">
        <v>9.2365725979000004</v>
      </c>
      <c r="BO31" s="409">
        <v>9.2650387330000008</v>
      </c>
      <c r="BP31" s="409">
        <v>9.3103116263000008</v>
      </c>
      <c r="BQ31" s="409">
        <v>9.2380114508000002</v>
      </c>
      <c r="BR31" s="409">
        <v>9.2715344218000002</v>
      </c>
      <c r="BS31" s="409">
        <v>9.2889459057000003</v>
      </c>
      <c r="BT31" s="409">
        <v>9.3098768504000002</v>
      </c>
      <c r="BU31" s="409">
        <v>9.3494991962</v>
      </c>
      <c r="BV31" s="409">
        <v>9.3139551136000005</v>
      </c>
    </row>
    <row r="32" spans="1:74" ht="11.1" customHeight="1" x14ac:dyDescent="0.2">
      <c r="A32" s="162" t="s">
        <v>273</v>
      </c>
      <c r="B32" s="173" t="s">
        <v>350</v>
      </c>
      <c r="C32" s="252">
        <v>0.43038100000000001</v>
      </c>
      <c r="D32" s="252">
        <v>0.46338099999999999</v>
      </c>
      <c r="E32" s="252">
        <v>0.44438100000000003</v>
      </c>
      <c r="F32" s="252">
        <v>0.43438100000000002</v>
      </c>
      <c r="G32" s="252">
        <v>0.43038100000000001</v>
      </c>
      <c r="H32" s="252">
        <v>0.47138099999999999</v>
      </c>
      <c r="I32" s="252">
        <v>0.46638099999999999</v>
      </c>
      <c r="J32" s="252">
        <v>0.45938099999999998</v>
      </c>
      <c r="K32" s="252">
        <v>0.44938099999999997</v>
      </c>
      <c r="L32" s="252">
        <v>0.44338100000000003</v>
      </c>
      <c r="M32" s="252">
        <v>0.44438100000000003</v>
      </c>
      <c r="N32" s="252">
        <v>0.44238100000000002</v>
      </c>
      <c r="O32" s="252">
        <v>0.41816599999999998</v>
      </c>
      <c r="P32" s="252">
        <v>0.38516600000000001</v>
      </c>
      <c r="Q32" s="252">
        <v>0.313166</v>
      </c>
      <c r="R32" s="252">
        <v>0.38316600000000001</v>
      </c>
      <c r="S32" s="252">
        <v>0.33416600000000002</v>
      </c>
      <c r="T32" s="252">
        <v>0.42716599999999999</v>
      </c>
      <c r="U32" s="252">
        <v>0.45316600000000001</v>
      </c>
      <c r="V32" s="252">
        <v>0.44716600000000001</v>
      </c>
      <c r="W32" s="252">
        <v>0.42116599999999998</v>
      </c>
      <c r="X32" s="252">
        <v>0.40416600000000003</v>
      </c>
      <c r="Y32" s="252">
        <v>0.42416599999999999</v>
      </c>
      <c r="Z32" s="252">
        <v>0.41716599999999998</v>
      </c>
      <c r="AA32" s="252">
        <v>0.39500000000000002</v>
      </c>
      <c r="AB32" s="252">
        <v>0.38700000000000001</v>
      </c>
      <c r="AC32" s="252">
        <v>0.377</v>
      </c>
      <c r="AD32" s="252">
        <v>0.36799999999999999</v>
      </c>
      <c r="AE32" s="252">
        <v>0.35399999999999998</v>
      </c>
      <c r="AF32" s="252">
        <v>0.378</v>
      </c>
      <c r="AG32" s="252">
        <v>0.40300000000000002</v>
      </c>
      <c r="AH32" s="252">
        <v>0.40500000000000003</v>
      </c>
      <c r="AI32" s="252">
        <v>0.39200000000000002</v>
      </c>
      <c r="AJ32" s="252">
        <v>0.38700000000000001</v>
      </c>
      <c r="AK32" s="252">
        <v>0.378</v>
      </c>
      <c r="AL32" s="252">
        <v>0.34699999999999998</v>
      </c>
      <c r="AM32" s="252">
        <v>0.33900000000000002</v>
      </c>
      <c r="AN32" s="252">
        <v>0.33600000000000002</v>
      </c>
      <c r="AO32" s="252">
        <v>0.35299999999999998</v>
      </c>
      <c r="AP32" s="252">
        <v>0.33800000000000002</v>
      </c>
      <c r="AQ32" s="252">
        <v>0.36</v>
      </c>
      <c r="AR32" s="252">
        <v>0.36299999999999999</v>
      </c>
      <c r="AS32" s="252">
        <v>0.373</v>
      </c>
      <c r="AT32" s="252">
        <v>0.374</v>
      </c>
      <c r="AU32" s="252">
        <v>0.34</v>
      </c>
      <c r="AV32" s="252">
        <v>0.35599999999999998</v>
      </c>
      <c r="AW32" s="252">
        <v>0.34399999999999997</v>
      </c>
      <c r="AX32" s="252">
        <v>0.32800000000000001</v>
      </c>
      <c r="AY32" s="252">
        <v>0.36899999999999999</v>
      </c>
      <c r="AZ32" s="252">
        <v>0.371</v>
      </c>
      <c r="BA32" s="252">
        <v>0.371</v>
      </c>
      <c r="BB32" s="252">
        <v>0.36099999999999999</v>
      </c>
      <c r="BC32" s="252">
        <v>0.32500000000000001</v>
      </c>
      <c r="BD32" s="252">
        <v>0.36399999999999999</v>
      </c>
      <c r="BE32" s="252">
        <v>0.37</v>
      </c>
      <c r="BF32" s="252">
        <v>0.36699999999999999</v>
      </c>
      <c r="BG32" s="252">
        <v>0.40119939516999997</v>
      </c>
      <c r="BH32" s="252">
        <v>0.39325185244999999</v>
      </c>
      <c r="BI32" s="252">
        <v>0.39865976285999999</v>
      </c>
      <c r="BJ32" s="409">
        <v>0.40108011598999999</v>
      </c>
      <c r="BK32" s="409">
        <v>0.41233623036</v>
      </c>
      <c r="BL32" s="409">
        <v>0.41833212659000002</v>
      </c>
      <c r="BM32" s="409">
        <v>0.42312412618</v>
      </c>
      <c r="BN32" s="409">
        <v>0.43304997804000001</v>
      </c>
      <c r="BO32" s="409">
        <v>0.43812672250000001</v>
      </c>
      <c r="BP32" s="409">
        <v>0.44364518504</v>
      </c>
      <c r="BQ32" s="409">
        <v>0.44879193392</v>
      </c>
      <c r="BR32" s="409">
        <v>0.45576218642999999</v>
      </c>
      <c r="BS32" s="409">
        <v>0.46395269746000001</v>
      </c>
      <c r="BT32" s="409">
        <v>0.476737678</v>
      </c>
      <c r="BU32" s="409">
        <v>0.48003549613000002</v>
      </c>
      <c r="BV32" s="409">
        <v>0.48557592047999998</v>
      </c>
    </row>
    <row r="33" spans="1:74" ht="11.1" customHeight="1" x14ac:dyDescent="0.2">
      <c r="A33" s="162" t="s">
        <v>274</v>
      </c>
      <c r="B33" s="173" t="s">
        <v>351</v>
      </c>
      <c r="C33" s="252">
        <v>4.9856999999999996</v>
      </c>
      <c r="D33" s="252">
        <v>5.0190000000000001</v>
      </c>
      <c r="E33" s="252">
        <v>4.9709000000000003</v>
      </c>
      <c r="F33" s="252">
        <v>4.9459999999999997</v>
      </c>
      <c r="G33" s="252">
        <v>4.9927999999999999</v>
      </c>
      <c r="H33" s="252">
        <v>5.0759999999999996</v>
      </c>
      <c r="I33" s="252">
        <v>4.8945999999999996</v>
      </c>
      <c r="J33" s="252">
        <v>4.9329999999999998</v>
      </c>
      <c r="K33" s="252">
        <v>5.0060000000000002</v>
      </c>
      <c r="L33" s="252">
        <v>5.056</v>
      </c>
      <c r="M33" s="252">
        <v>5.1230000000000002</v>
      </c>
      <c r="N33" s="252">
        <v>5.1479999999999997</v>
      </c>
      <c r="O33" s="252">
        <v>5.0999999999999996</v>
      </c>
      <c r="P33" s="252">
        <v>5.0860000000000003</v>
      </c>
      <c r="Q33" s="252">
        <v>5.1239999999999997</v>
      </c>
      <c r="R33" s="252">
        <v>5.1260000000000003</v>
      </c>
      <c r="S33" s="252">
        <v>5.1390000000000002</v>
      </c>
      <c r="T33" s="252">
        <v>5.2759999999999998</v>
      </c>
      <c r="U33" s="252">
        <v>5.1310000000000002</v>
      </c>
      <c r="V33" s="252">
        <v>5.1459999999999999</v>
      </c>
      <c r="W33" s="252">
        <v>5.1849999999999996</v>
      </c>
      <c r="X33" s="252">
        <v>5.1269999999999998</v>
      </c>
      <c r="Y33" s="252">
        <v>5.165</v>
      </c>
      <c r="Z33" s="252">
        <v>5.1429999999999998</v>
      </c>
      <c r="AA33" s="252">
        <v>5.048</v>
      </c>
      <c r="AB33" s="252">
        <v>5.0149999999999997</v>
      </c>
      <c r="AC33" s="252">
        <v>4.9729999999999999</v>
      </c>
      <c r="AD33" s="252">
        <v>4.9180000000000001</v>
      </c>
      <c r="AE33" s="252">
        <v>4.8550000000000004</v>
      </c>
      <c r="AF33" s="252">
        <v>4.9160000000000004</v>
      </c>
      <c r="AG33" s="252">
        <v>4.82</v>
      </c>
      <c r="AH33" s="252">
        <v>4.7560000000000002</v>
      </c>
      <c r="AI33" s="252">
        <v>4.7690000000000001</v>
      </c>
      <c r="AJ33" s="252">
        <v>4.6619999999999999</v>
      </c>
      <c r="AK33" s="252">
        <v>4.7969999999999997</v>
      </c>
      <c r="AL33" s="252">
        <v>4.8310000000000004</v>
      </c>
      <c r="AM33" s="252">
        <v>4.7679999999999998</v>
      </c>
      <c r="AN33" s="252">
        <v>4.8470000000000004</v>
      </c>
      <c r="AO33" s="252">
        <v>4.8259999999999996</v>
      </c>
      <c r="AP33" s="252">
        <v>4.819</v>
      </c>
      <c r="AQ33" s="252">
        <v>4.7619999999999996</v>
      </c>
      <c r="AR33" s="252">
        <v>4.8819999999999997</v>
      </c>
      <c r="AS33" s="252">
        <v>4.7699999999999996</v>
      </c>
      <c r="AT33" s="252">
        <v>4.7060000000000004</v>
      </c>
      <c r="AU33" s="252">
        <v>4.7320000000000002</v>
      </c>
      <c r="AV33" s="252">
        <v>4.7279999999999998</v>
      </c>
      <c r="AW33" s="252">
        <v>4.7830000000000004</v>
      </c>
      <c r="AX33" s="252">
        <v>4.7320000000000002</v>
      </c>
      <c r="AY33" s="252">
        <v>4.7640000000000002</v>
      </c>
      <c r="AZ33" s="252">
        <v>4.7560000000000002</v>
      </c>
      <c r="BA33" s="252">
        <v>4.7619999999999996</v>
      </c>
      <c r="BB33" s="252">
        <v>4.78</v>
      </c>
      <c r="BC33" s="252">
        <v>4.7690000000000001</v>
      </c>
      <c r="BD33" s="252">
        <v>4.867</v>
      </c>
      <c r="BE33" s="252">
        <v>4.7430000000000003</v>
      </c>
      <c r="BF33" s="252">
        <v>4.7809999999999997</v>
      </c>
      <c r="BG33" s="252">
        <v>4.7100885812</v>
      </c>
      <c r="BH33" s="252">
        <v>4.8108742459</v>
      </c>
      <c r="BI33" s="252">
        <v>4.8434169261999998</v>
      </c>
      <c r="BJ33" s="409">
        <v>4.8045871277999996</v>
      </c>
      <c r="BK33" s="409">
        <v>4.7639888665000001</v>
      </c>
      <c r="BL33" s="409">
        <v>4.7624505920000004</v>
      </c>
      <c r="BM33" s="409">
        <v>4.7594720906000001</v>
      </c>
      <c r="BN33" s="409">
        <v>4.7691714997999997</v>
      </c>
      <c r="BO33" s="409">
        <v>4.7912940215999997</v>
      </c>
      <c r="BP33" s="409">
        <v>4.8260323877999998</v>
      </c>
      <c r="BQ33" s="409">
        <v>4.7706339520999999</v>
      </c>
      <c r="BR33" s="409">
        <v>4.8045819841000004</v>
      </c>
      <c r="BS33" s="409">
        <v>4.8276670151000003</v>
      </c>
      <c r="BT33" s="409">
        <v>4.8463169103999997</v>
      </c>
      <c r="BU33" s="409">
        <v>4.8650990935999996</v>
      </c>
      <c r="BV33" s="409">
        <v>4.8301590103000001</v>
      </c>
    </row>
    <row r="34" spans="1:74" ht="11.1" customHeight="1" x14ac:dyDescent="0.2">
      <c r="A34" s="162" t="s">
        <v>275</v>
      </c>
      <c r="B34" s="173" t="s">
        <v>352</v>
      </c>
      <c r="C34" s="252">
        <v>1.0333209999999999</v>
      </c>
      <c r="D34" s="252">
        <v>1.0356909999999999</v>
      </c>
      <c r="E34" s="252">
        <v>1.0055970000000001</v>
      </c>
      <c r="F34" s="252">
        <v>1.013725</v>
      </c>
      <c r="G34" s="252">
        <v>1.0078590000000001</v>
      </c>
      <c r="H34" s="252">
        <v>1.0258879999999999</v>
      </c>
      <c r="I34" s="252">
        <v>1.000632</v>
      </c>
      <c r="J34" s="252">
        <v>0.97124200000000005</v>
      </c>
      <c r="K34" s="252">
        <v>0.99860599999999999</v>
      </c>
      <c r="L34" s="252">
        <v>1.0196750000000001</v>
      </c>
      <c r="M34" s="252">
        <v>1.029064</v>
      </c>
      <c r="N34" s="252">
        <v>1.017919</v>
      </c>
      <c r="O34" s="252">
        <v>1.010364</v>
      </c>
      <c r="P34" s="252">
        <v>1.0029999999999999</v>
      </c>
      <c r="Q34" s="252">
        <v>1.0205340000000001</v>
      </c>
      <c r="R34" s="252">
        <v>0.99128099999999997</v>
      </c>
      <c r="S34" s="252">
        <v>1.006521</v>
      </c>
      <c r="T34" s="252">
        <v>1.003287</v>
      </c>
      <c r="U34" s="252">
        <v>0.98185999999999996</v>
      </c>
      <c r="V34" s="252">
        <v>1.026513</v>
      </c>
      <c r="W34" s="252">
        <v>1.0076959999999999</v>
      </c>
      <c r="X34" s="252">
        <v>1.019576</v>
      </c>
      <c r="Y34" s="252">
        <v>1.023363</v>
      </c>
      <c r="Z34" s="252">
        <v>1.000281</v>
      </c>
      <c r="AA34" s="252">
        <v>0.99199999999999999</v>
      </c>
      <c r="AB34" s="252">
        <v>1.016</v>
      </c>
      <c r="AC34" s="252">
        <v>0.98299999999999998</v>
      </c>
      <c r="AD34" s="252">
        <v>0.98099999999999998</v>
      </c>
      <c r="AE34" s="252">
        <v>0.997</v>
      </c>
      <c r="AF34" s="252">
        <v>0.99099999999999999</v>
      </c>
      <c r="AG34" s="252">
        <v>0.999</v>
      </c>
      <c r="AH34" s="252">
        <v>0.996</v>
      </c>
      <c r="AI34" s="252">
        <v>0.98099999999999998</v>
      </c>
      <c r="AJ34" s="252">
        <v>0.99099999999999999</v>
      </c>
      <c r="AK34" s="252">
        <v>0.97499999999999998</v>
      </c>
      <c r="AL34" s="252">
        <v>1.0069999999999999</v>
      </c>
      <c r="AM34" s="252">
        <v>1.0109999999999999</v>
      </c>
      <c r="AN34" s="252">
        <v>1.0129999999999999</v>
      </c>
      <c r="AO34" s="252">
        <v>1.0109999999999999</v>
      </c>
      <c r="AP34" s="252">
        <v>0.98899999999999999</v>
      </c>
      <c r="AQ34" s="252">
        <v>0.999</v>
      </c>
      <c r="AR34" s="252">
        <v>1.016</v>
      </c>
      <c r="AS34" s="252">
        <v>1.016</v>
      </c>
      <c r="AT34" s="252">
        <v>0.998</v>
      </c>
      <c r="AU34" s="252">
        <v>0.999</v>
      </c>
      <c r="AV34" s="252">
        <v>1.0069999999999999</v>
      </c>
      <c r="AW34" s="252">
        <v>0.99</v>
      </c>
      <c r="AX34" s="252">
        <v>0.99299999999999999</v>
      </c>
      <c r="AY34" s="252">
        <v>0.995</v>
      </c>
      <c r="AZ34" s="252">
        <v>1.0109999999999999</v>
      </c>
      <c r="BA34" s="252">
        <v>1.0289999999999999</v>
      </c>
      <c r="BB34" s="252">
        <v>1.0089999999999999</v>
      </c>
      <c r="BC34" s="252">
        <v>1.0029999999999999</v>
      </c>
      <c r="BD34" s="252">
        <v>1.006</v>
      </c>
      <c r="BE34" s="252">
        <v>0.98499999999999999</v>
      </c>
      <c r="BF34" s="252">
        <v>0.995</v>
      </c>
      <c r="BG34" s="252">
        <v>0.96504941335000005</v>
      </c>
      <c r="BH34" s="252">
        <v>0.96401664215000005</v>
      </c>
      <c r="BI34" s="252">
        <v>0.98239293866999999</v>
      </c>
      <c r="BJ34" s="409">
        <v>0.98307253205</v>
      </c>
      <c r="BK34" s="409">
        <v>0.98054724640000002</v>
      </c>
      <c r="BL34" s="409">
        <v>0.98982740971000005</v>
      </c>
      <c r="BM34" s="409">
        <v>0.98727937872000004</v>
      </c>
      <c r="BN34" s="409">
        <v>0.97398379564000004</v>
      </c>
      <c r="BO34" s="409">
        <v>0.97822708211999998</v>
      </c>
      <c r="BP34" s="409">
        <v>0.97972761831999999</v>
      </c>
      <c r="BQ34" s="409">
        <v>0.96603876745999995</v>
      </c>
      <c r="BR34" s="409">
        <v>0.96635763386999995</v>
      </c>
      <c r="BS34" s="409">
        <v>0.96152996003000002</v>
      </c>
      <c r="BT34" s="409">
        <v>0.96162736359000001</v>
      </c>
      <c r="BU34" s="409">
        <v>0.98580973580999998</v>
      </c>
      <c r="BV34" s="409">
        <v>0.98687005530000005</v>
      </c>
    </row>
    <row r="35" spans="1:74" ht="11.1" customHeight="1" x14ac:dyDescent="0.2">
      <c r="A35" s="162" t="s">
        <v>1247</v>
      </c>
      <c r="B35" s="173" t="s">
        <v>1246</v>
      </c>
      <c r="C35" s="252">
        <v>0.90208100000000002</v>
      </c>
      <c r="D35" s="252">
        <v>0.90208100000000002</v>
      </c>
      <c r="E35" s="252">
        <v>0.90208100000000002</v>
      </c>
      <c r="F35" s="252">
        <v>0.90208100000000002</v>
      </c>
      <c r="G35" s="252">
        <v>0.90208100000000002</v>
      </c>
      <c r="H35" s="252">
        <v>0.90208100000000002</v>
      </c>
      <c r="I35" s="252">
        <v>0.90208100000000002</v>
      </c>
      <c r="J35" s="252">
        <v>0.90208100000000002</v>
      </c>
      <c r="K35" s="252">
        <v>0.90208100000000002</v>
      </c>
      <c r="L35" s="252">
        <v>0.90208100000000002</v>
      </c>
      <c r="M35" s="252">
        <v>0.90208100000000002</v>
      </c>
      <c r="N35" s="252">
        <v>0.90208100000000002</v>
      </c>
      <c r="O35" s="252">
        <v>0.84471799999999997</v>
      </c>
      <c r="P35" s="252">
        <v>0.84071799999999997</v>
      </c>
      <c r="Q35" s="252">
        <v>0.84071799999999997</v>
      </c>
      <c r="R35" s="252">
        <v>0.86171799999999998</v>
      </c>
      <c r="S35" s="252">
        <v>0.86771799999999999</v>
      </c>
      <c r="T35" s="252">
        <v>0.875718</v>
      </c>
      <c r="U35" s="252">
        <v>0.87371799999999999</v>
      </c>
      <c r="V35" s="252">
        <v>0.85571799999999998</v>
      </c>
      <c r="W35" s="252">
        <v>0.874718</v>
      </c>
      <c r="X35" s="252">
        <v>0.874718</v>
      </c>
      <c r="Y35" s="252">
        <v>0.86771799999999999</v>
      </c>
      <c r="Z35" s="252">
        <v>0.87071799999999999</v>
      </c>
      <c r="AA35" s="252">
        <v>0.93138399999999999</v>
      </c>
      <c r="AB35" s="252">
        <v>0.95338400000000001</v>
      </c>
      <c r="AC35" s="252">
        <v>0.95938400000000001</v>
      </c>
      <c r="AD35" s="252">
        <v>0.93438399999999999</v>
      </c>
      <c r="AE35" s="252">
        <v>0.95538400000000001</v>
      </c>
      <c r="AF35" s="252">
        <v>0.95338400000000001</v>
      </c>
      <c r="AG35" s="252">
        <v>0.944384</v>
      </c>
      <c r="AH35" s="252">
        <v>0.945384</v>
      </c>
      <c r="AI35" s="252">
        <v>0.946384</v>
      </c>
      <c r="AJ35" s="252">
        <v>0.947384</v>
      </c>
      <c r="AK35" s="252">
        <v>0.946384</v>
      </c>
      <c r="AL35" s="252">
        <v>0.92338399999999998</v>
      </c>
      <c r="AM35" s="252">
        <v>0.93138399999999999</v>
      </c>
      <c r="AN35" s="252">
        <v>0.91538399999999998</v>
      </c>
      <c r="AO35" s="252">
        <v>0.92338399999999998</v>
      </c>
      <c r="AP35" s="252">
        <v>0.91738399999999998</v>
      </c>
      <c r="AQ35" s="252">
        <v>0.91138399999999997</v>
      </c>
      <c r="AR35" s="252">
        <v>0.90738399999999997</v>
      </c>
      <c r="AS35" s="252">
        <v>0.91538399999999998</v>
      </c>
      <c r="AT35" s="252">
        <v>0.89938399999999996</v>
      </c>
      <c r="AU35" s="252">
        <v>0.89738399999999996</v>
      </c>
      <c r="AV35" s="252">
        <v>0.89738399999999996</v>
      </c>
      <c r="AW35" s="252">
        <v>0.89538399999999996</v>
      </c>
      <c r="AX35" s="252">
        <v>0.90938399999999997</v>
      </c>
      <c r="AY35" s="252">
        <v>0.88338399999999995</v>
      </c>
      <c r="AZ35" s="252">
        <v>0.90138399999999996</v>
      </c>
      <c r="BA35" s="252">
        <v>0.89538399999999996</v>
      </c>
      <c r="BB35" s="252">
        <v>0.89238399999999996</v>
      </c>
      <c r="BC35" s="252">
        <v>0.89438399999999996</v>
      </c>
      <c r="BD35" s="252">
        <v>0.90338399999999996</v>
      </c>
      <c r="BE35" s="252">
        <v>0.90238399999999996</v>
      </c>
      <c r="BF35" s="252">
        <v>0.90238399999999996</v>
      </c>
      <c r="BG35" s="252">
        <v>0.90140022040000001</v>
      </c>
      <c r="BH35" s="252">
        <v>0.90064022848000003</v>
      </c>
      <c r="BI35" s="252">
        <v>0.89806269193999999</v>
      </c>
      <c r="BJ35" s="409">
        <v>0.89349171043999998</v>
      </c>
      <c r="BK35" s="409">
        <v>0.88403584057999995</v>
      </c>
      <c r="BL35" s="409">
        <v>0.87975782903999999</v>
      </c>
      <c r="BM35" s="409">
        <v>0.87486268486999996</v>
      </c>
      <c r="BN35" s="409">
        <v>0.87003639991000004</v>
      </c>
      <c r="BO35" s="409">
        <v>0.86528770683</v>
      </c>
      <c r="BP35" s="409">
        <v>0.86076573543000001</v>
      </c>
      <c r="BQ35" s="409">
        <v>0.85605335256000004</v>
      </c>
      <c r="BR35" s="409">
        <v>0.85125066042999997</v>
      </c>
      <c r="BS35" s="409">
        <v>0.84656110988</v>
      </c>
      <c r="BT35" s="409">
        <v>0.84166379134000002</v>
      </c>
      <c r="BU35" s="409">
        <v>0.83702963914999995</v>
      </c>
      <c r="BV35" s="409">
        <v>0.83252007395000005</v>
      </c>
    </row>
    <row r="36" spans="1:74" ht="11.1" customHeight="1" x14ac:dyDescent="0.2">
      <c r="A36" s="162" t="s">
        <v>276</v>
      </c>
      <c r="B36" s="173" t="s">
        <v>353</v>
      </c>
      <c r="C36" s="252">
        <v>0.65100000000000002</v>
      </c>
      <c r="D36" s="252">
        <v>0.65800000000000003</v>
      </c>
      <c r="E36" s="252">
        <v>0.67100000000000004</v>
      </c>
      <c r="F36" s="252">
        <v>0.66800000000000004</v>
      </c>
      <c r="G36" s="252">
        <v>0.67400000000000004</v>
      </c>
      <c r="H36" s="252">
        <v>0.66100000000000003</v>
      </c>
      <c r="I36" s="252">
        <v>0.64</v>
      </c>
      <c r="J36" s="252">
        <v>0.64300000000000002</v>
      </c>
      <c r="K36" s="252">
        <v>0.65800000000000003</v>
      </c>
      <c r="L36" s="252">
        <v>0.69199999999999995</v>
      </c>
      <c r="M36" s="252">
        <v>0.75600000000000001</v>
      </c>
      <c r="N36" s="252">
        <v>0.751</v>
      </c>
      <c r="O36" s="252">
        <v>0.75600000000000001</v>
      </c>
      <c r="P36" s="252">
        <v>0.76900000000000002</v>
      </c>
      <c r="Q36" s="252">
        <v>0.77300000000000002</v>
      </c>
      <c r="R36" s="252">
        <v>0.752</v>
      </c>
      <c r="S36" s="252">
        <v>0.77</v>
      </c>
      <c r="T36" s="252">
        <v>0.69599999999999995</v>
      </c>
      <c r="U36" s="252">
        <v>0.67500000000000004</v>
      </c>
      <c r="V36" s="252">
        <v>0.66700000000000004</v>
      </c>
      <c r="W36" s="252">
        <v>0.72799999999999998</v>
      </c>
      <c r="X36" s="252">
        <v>0.69499999999999995</v>
      </c>
      <c r="Y36" s="252">
        <v>0.748</v>
      </c>
      <c r="Z36" s="252">
        <v>0.73699999999999999</v>
      </c>
      <c r="AA36" s="252">
        <v>0.77900000000000003</v>
      </c>
      <c r="AB36" s="252">
        <v>0.77900000000000003</v>
      </c>
      <c r="AC36" s="252">
        <v>0.77200000000000002</v>
      </c>
      <c r="AD36" s="252">
        <v>0.75800000000000001</v>
      </c>
      <c r="AE36" s="252">
        <v>0.74399999999999999</v>
      </c>
      <c r="AF36" s="252">
        <v>0.78800000000000003</v>
      </c>
      <c r="AG36" s="252">
        <v>0.78900000000000003</v>
      </c>
      <c r="AH36" s="252">
        <v>0.73299999999999998</v>
      </c>
      <c r="AI36" s="252">
        <v>0.73399999999999999</v>
      </c>
      <c r="AJ36" s="252">
        <v>0.75</v>
      </c>
      <c r="AK36" s="252">
        <v>0.77</v>
      </c>
      <c r="AL36" s="252">
        <v>0.77200000000000002</v>
      </c>
      <c r="AM36" s="252">
        <v>0.77100000000000002</v>
      </c>
      <c r="AN36" s="252">
        <v>0.76300000000000001</v>
      </c>
      <c r="AO36" s="252">
        <v>0.75700000000000001</v>
      </c>
      <c r="AP36" s="252">
        <v>0.71899999999999997</v>
      </c>
      <c r="AQ36" s="252">
        <v>0.71799999999999997</v>
      </c>
      <c r="AR36" s="252">
        <v>0.77800000000000002</v>
      </c>
      <c r="AS36" s="252">
        <v>0.755</v>
      </c>
      <c r="AT36" s="252">
        <v>0.71599999999999997</v>
      </c>
      <c r="AU36" s="252">
        <v>0.74</v>
      </c>
      <c r="AV36" s="252">
        <v>0.74</v>
      </c>
      <c r="AW36" s="252">
        <v>0.75800000000000001</v>
      </c>
      <c r="AX36" s="252">
        <v>0.73799999999999999</v>
      </c>
      <c r="AY36" s="252">
        <v>0.77800000000000002</v>
      </c>
      <c r="AZ36" s="252">
        <v>0.76200000000000001</v>
      </c>
      <c r="BA36" s="252">
        <v>0.75900000000000001</v>
      </c>
      <c r="BB36" s="252">
        <v>0.73399999999999999</v>
      </c>
      <c r="BC36" s="252">
        <v>0.73799999999999999</v>
      </c>
      <c r="BD36" s="252">
        <v>0.75800000000000001</v>
      </c>
      <c r="BE36" s="252">
        <v>0.77200000000000002</v>
      </c>
      <c r="BF36" s="252">
        <v>0.70299999999999996</v>
      </c>
      <c r="BG36" s="252">
        <v>0.69839898550000001</v>
      </c>
      <c r="BH36" s="252">
        <v>0.73148374038999997</v>
      </c>
      <c r="BI36" s="252">
        <v>0.74863619849999996</v>
      </c>
      <c r="BJ36" s="409">
        <v>0.74503054005000002</v>
      </c>
      <c r="BK36" s="409">
        <v>0.74440021278000001</v>
      </c>
      <c r="BL36" s="409">
        <v>0.74251702071000003</v>
      </c>
      <c r="BM36" s="409">
        <v>0.74017642362000002</v>
      </c>
      <c r="BN36" s="409">
        <v>0.73740076614000005</v>
      </c>
      <c r="BO36" s="409">
        <v>0.73424496176999998</v>
      </c>
      <c r="BP36" s="409">
        <v>0.73138122781000003</v>
      </c>
      <c r="BQ36" s="409">
        <v>0.72826734711999996</v>
      </c>
      <c r="BR36" s="409">
        <v>0.72503353313999996</v>
      </c>
      <c r="BS36" s="409">
        <v>0.72194435573000004</v>
      </c>
      <c r="BT36" s="409">
        <v>0.71958268685000004</v>
      </c>
      <c r="BU36" s="409">
        <v>0.71756083461999998</v>
      </c>
      <c r="BV36" s="409">
        <v>0.71069870571000004</v>
      </c>
    </row>
    <row r="37" spans="1:74" ht="11.1" customHeight="1" x14ac:dyDescent="0.2">
      <c r="A37" s="162" t="s">
        <v>277</v>
      </c>
      <c r="B37" s="173" t="s">
        <v>354</v>
      </c>
      <c r="C37" s="252">
        <v>0.31666299999999997</v>
      </c>
      <c r="D37" s="252">
        <v>0.345663</v>
      </c>
      <c r="E37" s="252">
        <v>0.32366299999999998</v>
      </c>
      <c r="F37" s="252">
        <v>0.31466300000000003</v>
      </c>
      <c r="G37" s="252">
        <v>0.30966300000000002</v>
      </c>
      <c r="H37" s="252">
        <v>0.31766299999999997</v>
      </c>
      <c r="I37" s="252">
        <v>0.30066300000000001</v>
      </c>
      <c r="J37" s="252">
        <v>0.31766299999999997</v>
      </c>
      <c r="K37" s="252">
        <v>0.30566300000000002</v>
      </c>
      <c r="L37" s="252">
        <v>0.281663</v>
      </c>
      <c r="M37" s="252">
        <v>0.36366300000000001</v>
      </c>
      <c r="N37" s="252">
        <v>0.351663</v>
      </c>
      <c r="O37" s="252">
        <v>0.35682799999999998</v>
      </c>
      <c r="P37" s="252">
        <v>0.34982799999999997</v>
      </c>
      <c r="Q37" s="252">
        <v>0.34682800000000003</v>
      </c>
      <c r="R37" s="252">
        <v>0.33382800000000001</v>
      </c>
      <c r="S37" s="252">
        <v>0.31082799999999999</v>
      </c>
      <c r="T37" s="252">
        <v>0.36482799999999999</v>
      </c>
      <c r="U37" s="252">
        <v>0.35382799999999998</v>
      </c>
      <c r="V37" s="252">
        <v>0.317828</v>
      </c>
      <c r="W37" s="252">
        <v>0.35882799999999998</v>
      </c>
      <c r="X37" s="252">
        <v>0.34382800000000002</v>
      </c>
      <c r="Y37" s="252">
        <v>0.35582799999999998</v>
      </c>
      <c r="Z37" s="252">
        <v>0.33982800000000002</v>
      </c>
      <c r="AA37" s="252">
        <v>0.32838600000000001</v>
      </c>
      <c r="AB37" s="252">
        <v>0.32438600000000001</v>
      </c>
      <c r="AC37" s="252">
        <v>0.32338600000000001</v>
      </c>
      <c r="AD37" s="252">
        <v>0.32938600000000001</v>
      </c>
      <c r="AE37" s="252">
        <v>0.316386</v>
      </c>
      <c r="AF37" s="252">
        <v>0.319386</v>
      </c>
      <c r="AG37" s="252">
        <v>0.30238599999999999</v>
      </c>
      <c r="AH37" s="252">
        <v>0.29538599999999998</v>
      </c>
      <c r="AI37" s="252">
        <v>0.29938599999999999</v>
      </c>
      <c r="AJ37" s="252">
        <v>0.30938599999999999</v>
      </c>
      <c r="AK37" s="252">
        <v>0.30738599999999999</v>
      </c>
      <c r="AL37" s="252">
        <v>0.30438599999999999</v>
      </c>
      <c r="AM37" s="252">
        <v>0.29138599999999998</v>
      </c>
      <c r="AN37" s="252">
        <v>0.29038599999999998</v>
      </c>
      <c r="AO37" s="252">
        <v>0.29038599999999998</v>
      </c>
      <c r="AP37" s="252">
        <v>0.29038599999999998</v>
      </c>
      <c r="AQ37" s="252">
        <v>0.29038599999999998</v>
      </c>
      <c r="AR37" s="252">
        <v>0.29038599999999998</v>
      </c>
      <c r="AS37" s="252">
        <v>0.28638599999999997</v>
      </c>
      <c r="AT37" s="252">
        <v>0.27038600000000002</v>
      </c>
      <c r="AU37" s="252">
        <v>0.27038600000000002</v>
      </c>
      <c r="AV37" s="252">
        <v>0.27638600000000002</v>
      </c>
      <c r="AW37" s="252">
        <v>0.28038600000000002</v>
      </c>
      <c r="AX37" s="252">
        <v>0.26638600000000001</v>
      </c>
      <c r="AY37" s="252">
        <v>0.27338600000000002</v>
      </c>
      <c r="AZ37" s="252">
        <v>0.27038600000000002</v>
      </c>
      <c r="BA37" s="252">
        <v>0.26038600000000001</v>
      </c>
      <c r="BB37" s="252">
        <v>0.257386</v>
      </c>
      <c r="BC37" s="252">
        <v>0.257386</v>
      </c>
      <c r="BD37" s="252">
        <v>0.24538599999999999</v>
      </c>
      <c r="BE37" s="252">
        <v>0.252386</v>
      </c>
      <c r="BF37" s="252">
        <v>0.250386</v>
      </c>
      <c r="BG37" s="252">
        <v>0.23655880412999999</v>
      </c>
      <c r="BH37" s="252">
        <v>0.24355594871</v>
      </c>
      <c r="BI37" s="252">
        <v>0.24661439072999999</v>
      </c>
      <c r="BJ37" s="409">
        <v>0.24500836140000001</v>
      </c>
      <c r="BK37" s="409">
        <v>0.25366222248999998</v>
      </c>
      <c r="BL37" s="409">
        <v>0.25415513543000001</v>
      </c>
      <c r="BM37" s="409">
        <v>0.25444067838000001</v>
      </c>
      <c r="BN37" s="409">
        <v>0.25474934375000002</v>
      </c>
      <c r="BO37" s="409">
        <v>0.25708406588999999</v>
      </c>
      <c r="BP37" s="409">
        <v>0.25949495239999998</v>
      </c>
      <c r="BQ37" s="409">
        <v>0.26184184738999999</v>
      </c>
      <c r="BR37" s="409">
        <v>0.26415838523000001</v>
      </c>
      <c r="BS37" s="409">
        <v>0.26251292528999998</v>
      </c>
      <c r="BT37" s="409">
        <v>0.26079764264999999</v>
      </c>
      <c r="BU37" s="409">
        <v>0.25917077069</v>
      </c>
      <c r="BV37" s="409">
        <v>0.25758574715999999</v>
      </c>
    </row>
    <row r="38" spans="1:74" ht="11.1" customHeight="1" x14ac:dyDescent="0.2">
      <c r="C38" s="223"/>
      <c r="D38" s="223"/>
      <c r="E38" s="223"/>
      <c r="F38" s="223"/>
      <c r="G38" s="223"/>
      <c r="H38" s="223"/>
      <c r="I38" s="223"/>
      <c r="J38" s="223"/>
      <c r="K38" s="223"/>
      <c r="L38" s="223"/>
      <c r="M38" s="223"/>
      <c r="N38" s="223"/>
      <c r="O38" s="223"/>
      <c r="P38" s="223"/>
      <c r="Q38" s="223"/>
      <c r="R38" s="223"/>
      <c r="S38" s="223"/>
      <c r="T38" s="223"/>
      <c r="U38" s="223"/>
      <c r="V38" s="223"/>
      <c r="W38" s="223"/>
      <c r="X38" s="223"/>
      <c r="Y38" s="223"/>
      <c r="Z38" s="223"/>
      <c r="AA38" s="223"/>
      <c r="AB38" s="223"/>
      <c r="AC38" s="223"/>
      <c r="AD38" s="223"/>
      <c r="AE38" s="223"/>
      <c r="AF38" s="223"/>
      <c r="AG38" s="223"/>
      <c r="AH38" s="223"/>
      <c r="AI38" s="223"/>
      <c r="AJ38" s="223"/>
      <c r="AK38" s="223"/>
      <c r="AL38" s="223"/>
      <c r="AM38" s="223"/>
      <c r="AN38" s="223"/>
      <c r="AO38" s="223"/>
      <c r="AP38" s="223"/>
      <c r="AQ38" s="223"/>
      <c r="AR38" s="223"/>
      <c r="AS38" s="223"/>
      <c r="AT38" s="223"/>
      <c r="AU38" s="223"/>
      <c r="AV38" s="223"/>
      <c r="AW38" s="223"/>
      <c r="AX38" s="223"/>
      <c r="AY38" s="223"/>
      <c r="AZ38" s="223"/>
      <c r="BA38" s="223"/>
      <c r="BB38" s="223"/>
      <c r="BC38" s="223"/>
      <c r="BD38" s="223"/>
      <c r="BE38" s="223"/>
      <c r="BF38" s="223"/>
      <c r="BG38" s="223"/>
      <c r="BH38" s="223"/>
      <c r="BI38" s="223"/>
      <c r="BJ38" s="410"/>
      <c r="BK38" s="410"/>
      <c r="BL38" s="410"/>
      <c r="BM38" s="410"/>
      <c r="BN38" s="410"/>
      <c r="BO38" s="410"/>
      <c r="BP38" s="410"/>
      <c r="BQ38" s="410"/>
      <c r="BR38" s="410"/>
      <c r="BS38" s="410"/>
      <c r="BT38" s="410"/>
      <c r="BU38" s="410"/>
      <c r="BV38" s="410"/>
    </row>
    <row r="39" spans="1:74" ht="11.1" customHeight="1" x14ac:dyDescent="0.2">
      <c r="A39" s="162" t="s">
        <v>507</v>
      </c>
      <c r="B39" s="172" t="s">
        <v>516</v>
      </c>
      <c r="C39" s="252">
        <v>1.573868</v>
      </c>
      <c r="D39" s="252">
        <v>1.5658989999999999</v>
      </c>
      <c r="E39" s="252">
        <v>1.5704929999999999</v>
      </c>
      <c r="F39" s="252">
        <v>1.5586230000000001</v>
      </c>
      <c r="G39" s="252">
        <v>1.5636479999999999</v>
      </c>
      <c r="H39" s="252">
        <v>1.55969</v>
      </c>
      <c r="I39" s="252">
        <v>1.566432</v>
      </c>
      <c r="J39" s="252">
        <v>1.556203</v>
      </c>
      <c r="K39" s="252">
        <v>1.562133</v>
      </c>
      <c r="L39" s="252">
        <v>1.5792029999999999</v>
      </c>
      <c r="M39" s="252">
        <v>1.600203</v>
      </c>
      <c r="N39" s="252">
        <v>1.5852029999999999</v>
      </c>
      <c r="O39" s="252">
        <v>1.5435589999999999</v>
      </c>
      <c r="P39" s="252">
        <v>1.552559</v>
      </c>
      <c r="Q39" s="252">
        <v>1.566559</v>
      </c>
      <c r="R39" s="252">
        <v>1.5635589999999999</v>
      </c>
      <c r="S39" s="252">
        <v>1.5375589999999999</v>
      </c>
      <c r="T39" s="252">
        <v>1.564559</v>
      </c>
      <c r="U39" s="252">
        <v>1.5255590000000001</v>
      </c>
      <c r="V39" s="252">
        <v>1.558559</v>
      </c>
      <c r="W39" s="252">
        <v>1.5535589999999999</v>
      </c>
      <c r="X39" s="252">
        <v>1.5515589999999999</v>
      </c>
      <c r="Y39" s="252">
        <v>1.542559</v>
      </c>
      <c r="Z39" s="252">
        <v>1.540559</v>
      </c>
      <c r="AA39" s="252">
        <v>1.5359449999999999</v>
      </c>
      <c r="AB39" s="252">
        <v>1.5199450000000001</v>
      </c>
      <c r="AC39" s="252">
        <v>1.4529449999999999</v>
      </c>
      <c r="AD39" s="252">
        <v>1.4899450000000001</v>
      </c>
      <c r="AE39" s="252">
        <v>1.512945</v>
      </c>
      <c r="AF39" s="252">
        <v>1.5079450000000001</v>
      </c>
      <c r="AG39" s="252">
        <v>1.508945</v>
      </c>
      <c r="AH39" s="252">
        <v>1.5119450000000001</v>
      </c>
      <c r="AI39" s="252">
        <v>1.536945</v>
      </c>
      <c r="AJ39" s="252">
        <v>1.528945</v>
      </c>
      <c r="AK39" s="252">
        <v>1.516945</v>
      </c>
      <c r="AL39" s="252">
        <v>1.5079450000000001</v>
      </c>
      <c r="AM39" s="252">
        <v>1.5276289999999999</v>
      </c>
      <c r="AN39" s="252">
        <v>1.5176289999999999</v>
      </c>
      <c r="AO39" s="252">
        <v>1.5036290000000001</v>
      </c>
      <c r="AP39" s="252">
        <v>1.510629</v>
      </c>
      <c r="AQ39" s="252">
        <v>1.522629</v>
      </c>
      <c r="AR39" s="252">
        <v>1.516629</v>
      </c>
      <c r="AS39" s="252">
        <v>1.528629</v>
      </c>
      <c r="AT39" s="252">
        <v>1.5336289999999999</v>
      </c>
      <c r="AU39" s="252">
        <v>1.5596289999999999</v>
      </c>
      <c r="AV39" s="252">
        <v>1.5556289999999999</v>
      </c>
      <c r="AW39" s="252">
        <v>1.5536289999999999</v>
      </c>
      <c r="AX39" s="252">
        <v>1.554629</v>
      </c>
      <c r="AY39" s="252">
        <v>1.5056290000000001</v>
      </c>
      <c r="AZ39" s="252">
        <v>1.5076290000000001</v>
      </c>
      <c r="BA39" s="252">
        <v>1.508629</v>
      </c>
      <c r="BB39" s="252">
        <v>1.5096290000000001</v>
      </c>
      <c r="BC39" s="252">
        <v>1.5156289999999999</v>
      </c>
      <c r="BD39" s="252">
        <v>1.480629</v>
      </c>
      <c r="BE39" s="252">
        <v>1.518629</v>
      </c>
      <c r="BF39" s="252">
        <v>1.526629</v>
      </c>
      <c r="BG39" s="252">
        <v>1.4856303475999999</v>
      </c>
      <c r="BH39" s="252">
        <v>1.4957464935</v>
      </c>
      <c r="BI39" s="252">
        <v>1.4959931876999999</v>
      </c>
      <c r="BJ39" s="409">
        <v>1.4962415398</v>
      </c>
      <c r="BK39" s="409">
        <v>1.4998662005000001</v>
      </c>
      <c r="BL39" s="409">
        <v>1.5002602842999999</v>
      </c>
      <c r="BM39" s="409">
        <v>1.5002479522000001</v>
      </c>
      <c r="BN39" s="409">
        <v>1.5003051380000001</v>
      </c>
      <c r="BO39" s="409">
        <v>1.5004157987</v>
      </c>
      <c r="BP39" s="409">
        <v>1.5006894358</v>
      </c>
      <c r="BQ39" s="409">
        <v>1.5008202698999999</v>
      </c>
      <c r="BR39" s="409">
        <v>1.5008818343999999</v>
      </c>
      <c r="BS39" s="409">
        <v>1.501023448</v>
      </c>
      <c r="BT39" s="409">
        <v>1.5010098793</v>
      </c>
      <c r="BU39" s="409">
        <v>1.5011865972</v>
      </c>
      <c r="BV39" s="409">
        <v>1.5014520734000001</v>
      </c>
    </row>
    <row r="40" spans="1:74" ht="11.1" customHeight="1" x14ac:dyDescent="0.2">
      <c r="A40" s="162" t="s">
        <v>278</v>
      </c>
      <c r="B40" s="173" t="s">
        <v>506</v>
      </c>
      <c r="C40" s="252">
        <v>0.70525700000000002</v>
      </c>
      <c r="D40" s="252">
        <v>0.69825700000000002</v>
      </c>
      <c r="E40" s="252">
        <v>0.69825700000000002</v>
      </c>
      <c r="F40" s="252">
        <v>0.68925700000000001</v>
      </c>
      <c r="G40" s="252">
        <v>0.70025700000000002</v>
      </c>
      <c r="H40" s="252">
        <v>0.69425700000000001</v>
      </c>
      <c r="I40" s="252">
        <v>0.70225700000000002</v>
      </c>
      <c r="J40" s="252">
        <v>0.69325700000000001</v>
      </c>
      <c r="K40" s="252">
        <v>0.70325700000000002</v>
      </c>
      <c r="L40" s="252">
        <v>0.70925700000000003</v>
      </c>
      <c r="M40" s="252">
        <v>0.73225700000000005</v>
      </c>
      <c r="N40" s="252">
        <v>0.71625700000000003</v>
      </c>
      <c r="O40" s="252">
        <v>0.70260199999999995</v>
      </c>
      <c r="P40" s="252">
        <v>0.71160199999999996</v>
      </c>
      <c r="Q40" s="252">
        <v>0.72560199999999997</v>
      </c>
      <c r="R40" s="252">
        <v>0.71860199999999996</v>
      </c>
      <c r="S40" s="252">
        <v>0.70760199999999995</v>
      </c>
      <c r="T40" s="252">
        <v>0.71960199999999996</v>
      </c>
      <c r="U40" s="252">
        <v>0.72360199999999997</v>
      </c>
      <c r="V40" s="252">
        <v>0.72160199999999997</v>
      </c>
      <c r="W40" s="252">
        <v>0.71360199999999996</v>
      </c>
      <c r="X40" s="252">
        <v>0.71360199999999996</v>
      </c>
      <c r="Y40" s="252">
        <v>0.70460199999999995</v>
      </c>
      <c r="Z40" s="252">
        <v>0.70260199999999995</v>
      </c>
      <c r="AA40" s="252">
        <v>0.69668799999999997</v>
      </c>
      <c r="AB40" s="252">
        <v>0.68668799999999997</v>
      </c>
      <c r="AC40" s="252">
        <v>0.68668799999999997</v>
      </c>
      <c r="AD40" s="252">
        <v>0.69068799999999997</v>
      </c>
      <c r="AE40" s="252">
        <v>0.68968799999999997</v>
      </c>
      <c r="AF40" s="252">
        <v>0.68468799999999996</v>
      </c>
      <c r="AG40" s="252">
        <v>0.68368799999999996</v>
      </c>
      <c r="AH40" s="252">
        <v>0.67768799999999996</v>
      </c>
      <c r="AI40" s="252">
        <v>0.67168799999999995</v>
      </c>
      <c r="AJ40" s="252">
        <v>0.67068799999999995</v>
      </c>
      <c r="AK40" s="252">
        <v>0.65968800000000005</v>
      </c>
      <c r="AL40" s="252">
        <v>0.65068800000000004</v>
      </c>
      <c r="AM40" s="252">
        <v>0.65368800000000005</v>
      </c>
      <c r="AN40" s="252">
        <v>0.64668800000000004</v>
      </c>
      <c r="AO40" s="252">
        <v>0.63568800000000003</v>
      </c>
      <c r="AP40" s="252">
        <v>0.64568800000000004</v>
      </c>
      <c r="AQ40" s="252">
        <v>0.65268800000000005</v>
      </c>
      <c r="AR40" s="252">
        <v>0.65468800000000005</v>
      </c>
      <c r="AS40" s="252">
        <v>0.65168800000000005</v>
      </c>
      <c r="AT40" s="252">
        <v>0.65968800000000005</v>
      </c>
      <c r="AU40" s="252">
        <v>0.66868799999999995</v>
      </c>
      <c r="AV40" s="252">
        <v>0.66268800000000005</v>
      </c>
      <c r="AW40" s="252">
        <v>0.65868800000000005</v>
      </c>
      <c r="AX40" s="252">
        <v>0.66068800000000005</v>
      </c>
      <c r="AY40" s="252">
        <v>0.65868800000000005</v>
      </c>
      <c r="AZ40" s="252">
        <v>0.66368799999999994</v>
      </c>
      <c r="BA40" s="252">
        <v>0.66368799999999994</v>
      </c>
      <c r="BB40" s="252">
        <v>0.66968799999999995</v>
      </c>
      <c r="BC40" s="252">
        <v>0.67268799999999995</v>
      </c>
      <c r="BD40" s="252">
        <v>0.63768800000000003</v>
      </c>
      <c r="BE40" s="252">
        <v>0.66168800000000005</v>
      </c>
      <c r="BF40" s="252">
        <v>0.66968799999999995</v>
      </c>
      <c r="BG40" s="252">
        <v>0.62917757558999998</v>
      </c>
      <c r="BH40" s="252">
        <v>0.62918076788999999</v>
      </c>
      <c r="BI40" s="252">
        <v>0.62912566792000002</v>
      </c>
      <c r="BJ40" s="409">
        <v>0.62906847369999996</v>
      </c>
      <c r="BK40" s="409">
        <v>0.60579781080999995</v>
      </c>
      <c r="BL40" s="409">
        <v>0.60564701625999995</v>
      </c>
      <c r="BM40" s="409">
        <v>0.60569338804999995</v>
      </c>
      <c r="BN40" s="409">
        <v>0.60571776016000001</v>
      </c>
      <c r="BO40" s="409">
        <v>0.60571734261999999</v>
      </c>
      <c r="BP40" s="409">
        <v>0.60564449027</v>
      </c>
      <c r="BQ40" s="409">
        <v>0.60563247206000004</v>
      </c>
      <c r="BR40" s="409">
        <v>0.60564930655000004</v>
      </c>
      <c r="BS40" s="409">
        <v>0.60562999369000003</v>
      </c>
      <c r="BT40" s="409">
        <v>0.60567706016</v>
      </c>
      <c r="BU40" s="409">
        <v>0.60564004819999995</v>
      </c>
      <c r="BV40" s="409">
        <v>0.60556323221999997</v>
      </c>
    </row>
    <row r="41" spans="1:74" ht="11.1" customHeight="1" x14ac:dyDescent="0.2">
      <c r="A41" s="162" t="s">
        <v>1256</v>
      </c>
      <c r="B41" s="173" t="s">
        <v>1255</v>
      </c>
      <c r="C41" s="252">
        <v>0.15004000000000001</v>
      </c>
      <c r="D41" s="252">
        <v>0.15134600000000001</v>
      </c>
      <c r="E41" s="252">
        <v>0.15029100000000001</v>
      </c>
      <c r="F41" s="252">
        <v>0.149447</v>
      </c>
      <c r="G41" s="252">
        <v>0.149006</v>
      </c>
      <c r="H41" s="252">
        <v>0.14774799999999999</v>
      </c>
      <c r="I41" s="252">
        <v>0.14689199999999999</v>
      </c>
      <c r="J41" s="252">
        <v>0.146451</v>
      </c>
      <c r="K41" s="252">
        <v>0.14615400000000001</v>
      </c>
      <c r="L41" s="252">
        <v>0.14585100000000001</v>
      </c>
      <c r="M41" s="252">
        <v>0.145541</v>
      </c>
      <c r="N41" s="252">
        <v>0.14466499999999999</v>
      </c>
      <c r="O41" s="252">
        <v>0.15430199999999999</v>
      </c>
      <c r="P41" s="252">
        <v>0.154055</v>
      </c>
      <c r="Q41" s="252">
        <v>0.154807</v>
      </c>
      <c r="R41" s="252">
        <v>0.154559</v>
      </c>
      <c r="S41" s="252">
        <v>0.14555100000000001</v>
      </c>
      <c r="T41" s="252">
        <v>0.15465599999999999</v>
      </c>
      <c r="U41" s="252">
        <v>0.154835</v>
      </c>
      <c r="V41" s="252">
        <v>0.15165200000000001</v>
      </c>
      <c r="W41" s="252">
        <v>0.15183099999999999</v>
      </c>
      <c r="X41" s="252">
        <v>0.15157100000000001</v>
      </c>
      <c r="Y41" s="252">
        <v>0.15193699999999999</v>
      </c>
      <c r="Z41" s="252">
        <v>0.15212500000000001</v>
      </c>
      <c r="AA41" s="252">
        <v>0.151</v>
      </c>
      <c r="AB41" s="252">
        <v>0.152</v>
      </c>
      <c r="AC41" s="252">
        <v>0.154</v>
      </c>
      <c r="AD41" s="252">
        <v>0.155</v>
      </c>
      <c r="AE41" s="252">
        <v>0.156</v>
      </c>
      <c r="AF41" s="252">
        <v>0.157</v>
      </c>
      <c r="AG41" s="252">
        <v>0.152</v>
      </c>
      <c r="AH41" s="252">
        <v>0.14699999999999999</v>
      </c>
      <c r="AI41" s="252">
        <v>0.14099999999999999</v>
      </c>
      <c r="AJ41" s="252">
        <v>0.14899999999999999</v>
      </c>
      <c r="AK41" s="252">
        <v>0.17299999999999999</v>
      </c>
      <c r="AL41" s="252">
        <v>0.14299999999999999</v>
      </c>
      <c r="AM41" s="252">
        <v>0.13900000000000001</v>
      </c>
      <c r="AN41" s="252">
        <v>0.16200000000000001</v>
      </c>
      <c r="AO41" s="252">
        <v>0.152</v>
      </c>
      <c r="AP41" s="252">
        <v>0.152</v>
      </c>
      <c r="AQ41" s="252">
        <v>0.14799999999999999</v>
      </c>
      <c r="AR41" s="252">
        <v>0.14799999999999999</v>
      </c>
      <c r="AS41" s="252">
        <v>0.14799999999999999</v>
      </c>
      <c r="AT41" s="252">
        <v>0.14899999999999999</v>
      </c>
      <c r="AU41" s="252">
        <v>0.15</v>
      </c>
      <c r="AV41" s="252">
        <v>0.151</v>
      </c>
      <c r="AW41" s="252">
        <v>0.152</v>
      </c>
      <c r="AX41" s="252">
        <v>0.153</v>
      </c>
      <c r="AY41" s="252">
        <v>0.12</v>
      </c>
      <c r="AZ41" s="252">
        <v>0.12</v>
      </c>
      <c r="BA41" s="252">
        <v>0.12</v>
      </c>
      <c r="BB41" s="252">
        <v>0.12</v>
      </c>
      <c r="BC41" s="252">
        <v>0.12</v>
      </c>
      <c r="BD41" s="252">
        <v>0.12</v>
      </c>
      <c r="BE41" s="252">
        <v>0.12</v>
      </c>
      <c r="BF41" s="252">
        <v>0.12</v>
      </c>
      <c r="BG41" s="252">
        <v>0.13046579999999999</v>
      </c>
      <c r="BH41" s="252">
        <v>0.1404658</v>
      </c>
      <c r="BI41" s="252">
        <v>0.1404658</v>
      </c>
      <c r="BJ41" s="409">
        <v>0.1404658</v>
      </c>
      <c r="BK41" s="409">
        <v>0.15247404010999999</v>
      </c>
      <c r="BL41" s="409">
        <v>0.15247404010999999</v>
      </c>
      <c r="BM41" s="409">
        <v>0.15247404010999999</v>
      </c>
      <c r="BN41" s="409">
        <v>0.15247404010999999</v>
      </c>
      <c r="BO41" s="409">
        <v>0.15247404010999999</v>
      </c>
      <c r="BP41" s="409">
        <v>0.15247404010999999</v>
      </c>
      <c r="BQ41" s="409">
        <v>0.15247404010999999</v>
      </c>
      <c r="BR41" s="409">
        <v>0.15247404010999999</v>
      </c>
      <c r="BS41" s="409">
        <v>0.15247404010999999</v>
      </c>
      <c r="BT41" s="409">
        <v>0.15247404010999999</v>
      </c>
      <c r="BU41" s="409">
        <v>0.15247404010999999</v>
      </c>
      <c r="BV41" s="409">
        <v>0.15247404010999999</v>
      </c>
    </row>
    <row r="42" spans="1:74" ht="11.1" customHeight="1" x14ac:dyDescent="0.2">
      <c r="C42" s="223"/>
      <c r="D42" s="223"/>
      <c r="E42" s="223"/>
      <c r="F42" s="223"/>
      <c r="G42" s="223"/>
      <c r="H42" s="223"/>
      <c r="I42" s="223"/>
      <c r="J42" s="223"/>
      <c r="K42" s="223"/>
      <c r="L42" s="223"/>
      <c r="M42" s="223"/>
      <c r="N42" s="223"/>
      <c r="O42" s="223"/>
      <c r="P42" s="223"/>
      <c r="Q42" s="223"/>
      <c r="R42" s="223"/>
      <c r="S42" s="223"/>
      <c r="T42" s="223"/>
      <c r="U42" s="223"/>
      <c r="V42" s="223"/>
      <c r="W42" s="223"/>
      <c r="X42" s="223"/>
      <c r="Y42" s="223"/>
      <c r="Z42" s="223"/>
      <c r="AA42" s="223"/>
      <c r="AB42" s="223"/>
      <c r="AC42" s="223"/>
      <c r="AD42" s="223"/>
      <c r="AE42" s="223"/>
      <c r="AF42" s="223"/>
      <c r="AG42" s="223"/>
      <c r="AH42" s="223"/>
      <c r="AI42" s="223"/>
      <c r="AJ42" s="223"/>
      <c r="AK42" s="223"/>
      <c r="AL42" s="223"/>
      <c r="AM42" s="223"/>
      <c r="AN42" s="223"/>
      <c r="AO42" s="223"/>
      <c r="AP42" s="223"/>
      <c r="AQ42" s="223"/>
      <c r="AR42" s="223"/>
      <c r="AS42" s="223"/>
      <c r="AT42" s="223"/>
      <c r="AU42" s="223"/>
      <c r="AV42" s="223"/>
      <c r="AW42" s="223"/>
      <c r="AX42" s="223"/>
      <c r="AY42" s="223"/>
      <c r="AZ42" s="223"/>
      <c r="BA42" s="223"/>
      <c r="BB42" s="223"/>
      <c r="BC42" s="223"/>
      <c r="BD42" s="223"/>
      <c r="BE42" s="223"/>
      <c r="BF42" s="223"/>
      <c r="BG42" s="223"/>
      <c r="BH42" s="223"/>
      <c r="BI42" s="223"/>
      <c r="BJ42" s="410"/>
      <c r="BK42" s="410"/>
      <c r="BL42" s="410"/>
      <c r="BM42" s="410"/>
      <c r="BN42" s="410"/>
      <c r="BO42" s="410"/>
      <c r="BP42" s="410"/>
      <c r="BQ42" s="410"/>
      <c r="BR42" s="410"/>
      <c r="BS42" s="410"/>
      <c r="BT42" s="410"/>
      <c r="BU42" s="410"/>
      <c r="BV42" s="410"/>
    </row>
    <row r="43" spans="1:74" ht="11.1" customHeight="1" x14ac:dyDescent="0.2">
      <c r="A43" s="162" t="s">
        <v>509</v>
      </c>
      <c r="B43" s="172" t="s">
        <v>85</v>
      </c>
      <c r="C43" s="252">
        <v>55.379476128999997</v>
      </c>
      <c r="D43" s="252">
        <v>55.770129142999998</v>
      </c>
      <c r="E43" s="252">
        <v>55.734168515999997</v>
      </c>
      <c r="F43" s="252">
        <v>56.240754000000003</v>
      </c>
      <c r="G43" s="252">
        <v>56.289132547999998</v>
      </c>
      <c r="H43" s="252">
        <v>57.134478999999999</v>
      </c>
      <c r="I43" s="252">
        <v>57.009756387000003</v>
      </c>
      <c r="J43" s="252">
        <v>57.153543032000002</v>
      </c>
      <c r="K43" s="252">
        <v>57.368623999999997</v>
      </c>
      <c r="L43" s="252">
        <v>58.230691774</v>
      </c>
      <c r="M43" s="252">
        <v>58.321068332999999</v>
      </c>
      <c r="N43" s="252">
        <v>58.715132226000001</v>
      </c>
      <c r="O43" s="252">
        <v>58.106583387000001</v>
      </c>
      <c r="P43" s="252">
        <v>58.122316142999999</v>
      </c>
      <c r="Q43" s="252">
        <v>58.369450419000003</v>
      </c>
      <c r="R43" s="252">
        <v>58.221119999999999</v>
      </c>
      <c r="S43" s="252">
        <v>58.156733289999998</v>
      </c>
      <c r="T43" s="252">
        <v>58.431240666999997</v>
      </c>
      <c r="U43" s="252">
        <v>58.845934677000002</v>
      </c>
      <c r="V43" s="252">
        <v>59.066601419000001</v>
      </c>
      <c r="W43" s="252">
        <v>58.444457667000002</v>
      </c>
      <c r="X43" s="252">
        <v>58.901280290000003</v>
      </c>
      <c r="Y43" s="252">
        <v>59.084624667</v>
      </c>
      <c r="Z43" s="252">
        <v>59.065537032000002</v>
      </c>
      <c r="AA43" s="252">
        <v>58.557972710000001</v>
      </c>
      <c r="AB43" s="252">
        <v>58.130185378999997</v>
      </c>
      <c r="AC43" s="252">
        <v>58.029936128999999</v>
      </c>
      <c r="AD43" s="252">
        <v>57.631690667000001</v>
      </c>
      <c r="AE43" s="252">
        <v>57.279510096999999</v>
      </c>
      <c r="AF43" s="252">
        <v>57.352863999999997</v>
      </c>
      <c r="AG43" s="252">
        <v>58.202491547999998</v>
      </c>
      <c r="AH43" s="252">
        <v>57.315683677000003</v>
      </c>
      <c r="AI43" s="252">
        <v>57.487917332999999</v>
      </c>
      <c r="AJ43" s="252">
        <v>58.351084903</v>
      </c>
      <c r="AK43" s="252">
        <v>59.065711333000003</v>
      </c>
      <c r="AL43" s="252">
        <v>58.220856386999998</v>
      </c>
      <c r="AM43" s="252">
        <v>58.047622419</v>
      </c>
      <c r="AN43" s="252">
        <v>58.549597286000001</v>
      </c>
      <c r="AO43" s="252">
        <v>58.325466710000001</v>
      </c>
      <c r="AP43" s="252">
        <v>57.882817000000003</v>
      </c>
      <c r="AQ43" s="252">
        <v>58.319471387</v>
      </c>
      <c r="AR43" s="252">
        <v>58.642880333000001</v>
      </c>
      <c r="AS43" s="252">
        <v>59.119184677</v>
      </c>
      <c r="AT43" s="252">
        <v>58.572009289999997</v>
      </c>
      <c r="AU43" s="252">
        <v>58.510793999999997</v>
      </c>
      <c r="AV43" s="252">
        <v>59.372296355000003</v>
      </c>
      <c r="AW43" s="252">
        <v>60.115309332999999</v>
      </c>
      <c r="AX43" s="252">
        <v>59.461549386999998</v>
      </c>
      <c r="AY43" s="252">
        <v>59.436160452000003</v>
      </c>
      <c r="AZ43" s="252">
        <v>59.784021713999998</v>
      </c>
      <c r="BA43" s="252">
        <v>60.092301773999999</v>
      </c>
      <c r="BB43" s="252">
        <v>60.322254999999998</v>
      </c>
      <c r="BC43" s="252">
        <v>60.460692838999996</v>
      </c>
      <c r="BD43" s="252">
        <v>61.142571666999999</v>
      </c>
      <c r="BE43" s="252">
        <v>61.832083161</v>
      </c>
      <c r="BF43" s="252">
        <v>61.867299967999998</v>
      </c>
      <c r="BG43" s="252">
        <v>61.693941520999999</v>
      </c>
      <c r="BH43" s="252">
        <v>62.410797705999997</v>
      </c>
      <c r="BI43" s="252">
        <v>62.674791427000002</v>
      </c>
      <c r="BJ43" s="409">
        <v>62.636435147</v>
      </c>
      <c r="BK43" s="409">
        <v>62.208237656000001</v>
      </c>
      <c r="BL43" s="409">
        <v>62.305519312999998</v>
      </c>
      <c r="BM43" s="409">
        <v>62.595337035</v>
      </c>
      <c r="BN43" s="409">
        <v>63.334356653999997</v>
      </c>
      <c r="BO43" s="409">
        <v>63.651797481999999</v>
      </c>
      <c r="BP43" s="409">
        <v>63.923840611999999</v>
      </c>
      <c r="BQ43" s="409">
        <v>64.067666130999996</v>
      </c>
      <c r="BR43" s="409">
        <v>63.803687730999997</v>
      </c>
      <c r="BS43" s="409">
        <v>64.035811534999993</v>
      </c>
      <c r="BT43" s="409">
        <v>64.167744361000004</v>
      </c>
      <c r="BU43" s="409">
        <v>64.170398273000004</v>
      </c>
      <c r="BV43" s="409">
        <v>63.890937895</v>
      </c>
    </row>
    <row r="44" spans="1:74" ht="11.1" customHeight="1" x14ac:dyDescent="0.2">
      <c r="B44" s="172"/>
      <c r="C44" s="252"/>
      <c r="D44" s="252"/>
      <c r="E44" s="252"/>
      <c r="F44" s="252"/>
      <c r="G44" s="252"/>
      <c r="H44" s="252"/>
      <c r="I44" s="252"/>
      <c r="J44" s="252"/>
      <c r="K44" s="252"/>
      <c r="L44" s="252"/>
      <c r="M44" s="252"/>
      <c r="N44" s="252"/>
      <c r="O44" s="252"/>
      <c r="P44" s="252"/>
      <c r="Q44" s="252"/>
      <c r="R44" s="252"/>
      <c r="S44" s="252"/>
      <c r="T44" s="252"/>
      <c r="U44" s="252"/>
      <c r="V44" s="252"/>
      <c r="W44" s="252"/>
      <c r="X44" s="252"/>
      <c r="Y44" s="252"/>
      <c r="Z44" s="252"/>
      <c r="AA44" s="252"/>
      <c r="AB44" s="252"/>
      <c r="AC44" s="252"/>
      <c r="AD44" s="252"/>
      <c r="AE44" s="252"/>
      <c r="AF44" s="252"/>
      <c r="AG44" s="252"/>
      <c r="AH44" s="252"/>
      <c r="AI44" s="252"/>
      <c r="AJ44" s="252"/>
      <c r="AK44" s="252"/>
      <c r="AL44" s="252"/>
      <c r="AM44" s="252"/>
      <c r="AN44" s="252"/>
      <c r="AO44" s="252"/>
      <c r="AP44" s="252"/>
      <c r="AQ44" s="252"/>
      <c r="AR44" s="252"/>
      <c r="AS44" s="252"/>
      <c r="AT44" s="252"/>
      <c r="AU44" s="252"/>
      <c r="AV44" s="252"/>
      <c r="AW44" s="252"/>
      <c r="AX44" s="252"/>
      <c r="AY44" s="252"/>
      <c r="AZ44" s="252"/>
      <c r="BA44" s="252"/>
      <c r="BB44" s="252"/>
      <c r="BC44" s="252"/>
      <c r="BD44" s="252"/>
      <c r="BE44" s="252"/>
      <c r="BF44" s="252"/>
      <c r="BG44" s="252"/>
      <c r="BH44" s="252"/>
      <c r="BI44" s="252"/>
      <c r="BJ44" s="409"/>
      <c r="BK44" s="409"/>
      <c r="BL44" s="409"/>
      <c r="BM44" s="409"/>
      <c r="BN44" s="409"/>
      <c r="BO44" s="409"/>
      <c r="BP44" s="409"/>
      <c r="BQ44" s="409"/>
      <c r="BR44" s="409"/>
      <c r="BS44" s="409"/>
      <c r="BT44" s="409"/>
      <c r="BU44" s="409"/>
      <c r="BV44" s="409"/>
    </row>
    <row r="45" spans="1:74" ht="11.1" customHeight="1" x14ac:dyDescent="0.2">
      <c r="A45" s="162" t="s">
        <v>508</v>
      </c>
      <c r="B45" s="172" t="s">
        <v>517</v>
      </c>
      <c r="C45" s="252">
        <v>6.4857860000000001</v>
      </c>
      <c r="D45" s="252">
        <v>6.4867119999999998</v>
      </c>
      <c r="E45" s="252">
        <v>6.4853930000000002</v>
      </c>
      <c r="F45" s="252">
        <v>6.4595390000000004</v>
      </c>
      <c r="G45" s="252">
        <v>6.4534649999999996</v>
      </c>
      <c r="H45" s="252">
        <v>6.421913</v>
      </c>
      <c r="I45" s="252">
        <v>6.4341309999999998</v>
      </c>
      <c r="J45" s="252">
        <v>6.4532480000000003</v>
      </c>
      <c r="K45" s="252">
        <v>6.5471399999999997</v>
      </c>
      <c r="L45" s="252">
        <v>6.5839800000000004</v>
      </c>
      <c r="M45" s="252">
        <v>6.5629460000000002</v>
      </c>
      <c r="N45" s="252">
        <v>6.545795</v>
      </c>
      <c r="O45" s="252">
        <v>6.5152049363</v>
      </c>
      <c r="P45" s="252">
        <v>6.4954695968999996</v>
      </c>
      <c r="Q45" s="252">
        <v>6.4653038657000002</v>
      </c>
      <c r="R45" s="252">
        <v>6.5449563738999998</v>
      </c>
      <c r="S45" s="252">
        <v>6.6080202974000004</v>
      </c>
      <c r="T45" s="252">
        <v>6.4247669251000001</v>
      </c>
      <c r="U45" s="252">
        <v>6.4831805398000002</v>
      </c>
      <c r="V45" s="252">
        <v>6.2955771130000002</v>
      </c>
      <c r="W45" s="252">
        <v>6.5439708209000003</v>
      </c>
      <c r="X45" s="252">
        <v>6.5249516495000002</v>
      </c>
      <c r="Y45" s="252">
        <v>6.5063392448000004</v>
      </c>
      <c r="Z45" s="252">
        <v>6.5018305530999996</v>
      </c>
      <c r="AA45" s="252">
        <v>6.5232679293000002</v>
      </c>
      <c r="AB45" s="252">
        <v>6.4722942230999996</v>
      </c>
      <c r="AC45" s="252">
        <v>6.6180877904999997</v>
      </c>
      <c r="AD45" s="252">
        <v>6.5991358288999997</v>
      </c>
      <c r="AE45" s="252">
        <v>6.4468964725999998</v>
      </c>
      <c r="AF45" s="252">
        <v>6.4454573673000004</v>
      </c>
      <c r="AG45" s="252">
        <v>6.5644352817999998</v>
      </c>
      <c r="AH45" s="252">
        <v>6.5620547582000004</v>
      </c>
      <c r="AI45" s="252">
        <v>6.5136228459999996</v>
      </c>
      <c r="AJ45" s="252">
        <v>6.5670927521999998</v>
      </c>
      <c r="AK45" s="252">
        <v>6.6532380944999998</v>
      </c>
      <c r="AL45" s="252">
        <v>6.5363303384</v>
      </c>
      <c r="AM45" s="252">
        <v>6.7206663731000003</v>
      </c>
      <c r="AN45" s="252">
        <v>6.6397478620000001</v>
      </c>
      <c r="AO45" s="252">
        <v>6.5288343590000002</v>
      </c>
      <c r="AP45" s="252">
        <v>6.6817853428999996</v>
      </c>
      <c r="AQ45" s="252">
        <v>6.6569587780999999</v>
      </c>
      <c r="AR45" s="252">
        <v>6.6149539275000002</v>
      </c>
      <c r="AS45" s="252">
        <v>6.6444041030000003</v>
      </c>
      <c r="AT45" s="252">
        <v>6.5762452239</v>
      </c>
      <c r="AU45" s="252">
        <v>6.5940864888000004</v>
      </c>
      <c r="AV45" s="252">
        <v>6.5321490206000004</v>
      </c>
      <c r="AW45" s="252">
        <v>6.6349525971999999</v>
      </c>
      <c r="AX45" s="252">
        <v>6.6944408478000001</v>
      </c>
      <c r="AY45" s="252">
        <v>6.6785146774999999</v>
      </c>
      <c r="AZ45" s="252">
        <v>6.6915710431999997</v>
      </c>
      <c r="BA45" s="252">
        <v>6.6209381048999996</v>
      </c>
      <c r="BB45" s="252">
        <v>6.5806136693999999</v>
      </c>
      <c r="BC45" s="252">
        <v>6.5661324999000001</v>
      </c>
      <c r="BD45" s="252">
        <v>6.6154501011000004</v>
      </c>
      <c r="BE45" s="252">
        <v>6.6052842677000001</v>
      </c>
      <c r="BF45" s="252">
        <v>6.6188128678</v>
      </c>
      <c r="BG45" s="252">
        <v>6.7044187589000002</v>
      </c>
      <c r="BH45" s="252">
        <v>6.7143572326000003</v>
      </c>
      <c r="BI45" s="252">
        <v>6.7282372708000002</v>
      </c>
      <c r="BJ45" s="409">
        <v>6.6406855544000001</v>
      </c>
      <c r="BK45" s="409">
        <v>6.5966018047999997</v>
      </c>
      <c r="BL45" s="409">
        <v>6.5477552965000001</v>
      </c>
      <c r="BM45" s="409">
        <v>6.5736311213</v>
      </c>
      <c r="BN45" s="409">
        <v>6.4985789388999997</v>
      </c>
      <c r="BO45" s="409">
        <v>6.5001518492999999</v>
      </c>
      <c r="BP45" s="409">
        <v>6.5040127425999996</v>
      </c>
      <c r="BQ45" s="409">
        <v>6.5066631389999996</v>
      </c>
      <c r="BR45" s="409">
        <v>6.5089722737000004</v>
      </c>
      <c r="BS45" s="409">
        <v>6.5114219272999998</v>
      </c>
      <c r="BT45" s="409">
        <v>6.5135951678000001</v>
      </c>
      <c r="BU45" s="409">
        <v>6.5164865437000001</v>
      </c>
      <c r="BV45" s="409">
        <v>6.5195508136999996</v>
      </c>
    </row>
    <row r="46" spans="1:74" ht="11.1" customHeight="1" x14ac:dyDescent="0.2">
      <c r="A46" s="162" t="s">
        <v>510</v>
      </c>
      <c r="B46" s="172" t="s">
        <v>518</v>
      </c>
      <c r="C46" s="252">
        <v>61.865262129000001</v>
      </c>
      <c r="D46" s="252">
        <v>62.256841143000003</v>
      </c>
      <c r="E46" s="252">
        <v>62.219561515999999</v>
      </c>
      <c r="F46" s="252">
        <v>62.700293000000002</v>
      </c>
      <c r="G46" s="252">
        <v>62.742597547999999</v>
      </c>
      <c r="H46" s="252">
        <v>63.556392000000002</v>
      </c>
      <c r="I46" s="252">
        <v>63.443887386999997</v>
      </c>
      <c r="J46" s="252">
        <v>63.606791031999997</v>
      </c>
      <c r="K46" s="252">
        <v>63.915764000000003</v>
      </c>
      <c r="L46" s="252">
        <v>64.814671774000004</v>
      </c>
      <c r="M46" s="252">
        <v>64.884014332999996</v>
      </c>
      <c r="N46" s="252">
        <v>65.260927226000007</v>
      </c>
      <c r="O46" s="252">
        <v>64.621788323000004</v>
      </c>
      <c r="P46" s="252">
        <v>64.617785740000002</v>
      </c>
      <c r="Q46" s="252">
        <v>64.834754285000002</v>
      </c>
      <c r="R46" s="252">
        <v>64.766076373999994</v>
      </c>
      <c r="S46" s="252">
        <v>64.764753588000005</v>
      </c>
      <c r="T46" s="252">
        <v>64.856007591999997</v>
      </c>
      <c r="U46" s="252">
        <v>65.329115216999995</v>
      </c>
      <c r="V46" s="252">
        <v>65.362178532000001</v>
      </c>
      <c r="W46" s="252">
        <v>64.988428487999997</v>
      </c>
      <c r="X46" s="252">
        <v>65.426231939999994</v>
      </c>
      <c r="Y46" s="252">
        <v>65.590963911000003</v>
      </c>
      <c r="Z46" s="252">
        <v>65.567367585</v>
      </c>
      <c r="AA46" s="252">
        <v>65.081240639000001</v>
      </c>
      <c r="AB46" s="252">
        <v>64.602479602000003</v>
      </c>
      <c r="AC46" s="252">
        <v>64.64802392</v>
      </c>
      <c r="AD46" s="252">
        <v>64.230826496000006</v>
      </c>
      <c r="AE46" s="252">
        <v>63.726406568999998</v>
      </c>
      <c r="AF46" s="252">
        <v>63.798321367</v>
      </c>
      <c r="AG46" s="252">
        <v>64.766926830000003</v>
      </c>
      <c r="AH46" s="252">
        <v>63.877738436000001</v>
      </c>
      <c r="AI46" s="252">
        <v>64.001540179000003</v>
      </c>
      <c r="AJ46" s="252">
        <v>64.918177654999994</v>
      </c>
      <c r="AK46" s="252">
        <v>65.718949428000002</v>
      </c>
      <c r="AL46" s="252">
        <v>64.757186724999997</v>
      </c>
      <c r="AM46" s="252">
        <v>64.768288792000007</v>
      </c>
      <c r="AN46" s="252">
        <v>65.189345148000001</v>
      </c>
      <c r="AO46" s="252">
        <v>64.854301069000002</v>
      </c>
      <c r="AP46" s="252">
        <v>64.564602343000004</v>
      </c>
      <c r="AQ46" s="252">
        <v>64.976430164999996</v>
      </c>
      <c r="AR46" s="252">
        <v>65.257834260999999</v>
      </c>
      <c r="AS46" s="252">
        <v>65.763588780000006</v>
      </c>
      <c r="AT46" s="252">
        <v>65.148254514000001</v>
      </c>
      <c r="AU46" s="252">
        <v>65.104880488999996</v>
      </c>
      <c r="AV46" s="252">
        <v>65.904445374999995</v>
      </c>
      <c r="AW46" s="252">
        <v>66.750261930999997</v>
      </c>
      <c r="AX46" s="252">
        <v>66.155990235000004</v>
      </c>
      <c r="AY46" s="252">
        <v>66.114675129000005</v>
      </c>
      <c r="AZ46" s="252">
        <v>66.475592758000005</v>
      </c>
      <c r="BA46" s="252">
        <v>66.713239879</v>
      </c>
      <c r="BB46" s="252">
        <v>66.902868669</v>
      </c>
      <c r="BC46" s="252">
        <v>67.026825338999998</v>
      </c>
      <c r="BD46" s="252">
        <v>67.758021768000006</v>
      </c>
      <c r="BE46" s="252">
        <v>68.437367429000005</v>
      </c>
      <c r="BF46" s="252">
        <v>68.486112836000004</v>
      </c>
      <c r="BG46" s="252">
        <v>68.398360280000006</v>
      </c>
      <c r="BH46" s="252">
        <v>69.125154937999994</v>
      </c>
      <c r="BI46" s="252">
        <v>69.403028696999996</v>
      </c>
      <c r="BJ46" s="409">
        <v>69.277120702000005</v>
      </c>
      <c r="BK46" s="409">
        <v>68.804839461</v>
      </c>
      <c r="BL46" s="409">
        <v>68.853274608999996</v>
      </c>
      <c r="BM46" s="409">
        <v>69.168968156999995</v>
      </c>
      <c r="BN46" s="409">
        <v>69.832935593000002</v>
      </c>
      <c r="BO46" s="409">
        <v>70.151949330999997</v>
      </c>
      <c r="BP46" s="409">
        <v>70.427853354999996</v>
      </c>
      <c r="BQ46" s="409">
        <v>70.574329270000007</v>
      </c>
      <c r="BR46" s="409">
        <v>70.312660004999998</v>
      </c>
      <c r="BS46" s="409">
        <v>70.547233461999994</v>
      </c>
      <c r="BT46" s="409">
        <v>70.681339528999999</v>
      </c>
      <c r="BU46" s="409">
        <v>70.686884816000003</v>
      </c>
      <c r="BV46" s="409">
        <v>70.410488709000006</v>
      </c>
    </row>
    <row r="47" spans="1:74" ht="11.1" customHeight="1" x14ac:dyDescent="0.2">
      <c r="B47" s="172"/>
      <c r="C47" s="252"/>
      <c r="D47" s="252"/>
      <c r="E47" s="252"/>
      <c r="F47" s="252"/>
      <c r="G47" s="252"/>
      <c r="H47" s="252"/>
      <c r="I47" s="252"/>
      <c r="J47" s="252"/>
      <c r="K47" s="252"/>
      <c r="L47" s="252"/>
      <c r="M47" s="252"/>
      <c r="N47" s="252"/>
      <c r="O47" s="252"/>
      <c r="P47" s="252"/>
      <c r="Q47" s="252"/>
      <c r="R47" s="252"/>
      <c r="S47" s="252"/>
      <c r="T47" s="252"/>
      <c r="U47" s="252"/>
      <c r="V47" s="252"/>
      <c r="W47" s="252"/>
      <c r="X47" s="252"/>
      <c r="Y47" s="252"/>
      <c r="Z47" s="252"/>
      <c r="AA47" s="252"/>
      <c r="AB47" s="252"/>
      <c r="AC47" s="252"/>
      <c r="AD47" s="252"/>
      <c r="AE47" s="252"/>
      <c r="AF47" s="252"/>
      <c r="AG47" s="252"/>
      <c r="AH47" s="252"/>
      <c r="AI47" s="252"/>
      <c r="AJ47" s="252"/>
      <c r="AK47" s="252"/>
      <c r="AL47" s="252"/>
      <c r="AM47" s="252"/>
      <c r="AN47" s="252"/>
      <c r="AO47" s="252"/>
      <c r="AP47" s="252"/>
      <c r="AQ47" s="252"/>
      <c r="AR47" s="252"/>
      <c r="AS47" s="252"/>
      <c r="AT47" s="252"/>
      <c r="AU47" s="252"/>
      <c r="AV47" s="252"/>
      <c r="AW47" s="252"/>
      <c r="AX47" s="252"/>
      <c r="AY47" s="252"/>
      <c r="AZ47" s="252"/>
      <c r="BA47" s="252"/>
      <c r="BB47" s="252"/>
      <c r="BC47" s="252"/>
      <c r="BD47" s="252"/>
      <c r="BE47" s="252"/>
      <c r="BF47" s="252"/>
      <c r="BG47" s="252"/>
      <c r="BH47" s="252"/>
      <c r="BI47" s="252"/>
      <c r="BJ47" s="409"/>
      <c r="BK47" s="409"/>
      <c r="BL47" s="409"/>
      <c r="BM47" s="409"/>
      <c r="BN47" s="409"/>
      <c r="BO47" s="409"/>
      <c r="BP47" s="409"/>
      <c r="BQ47" s="409"/>
      <c r="BR47" s="409"/>
      <c r="BS47" s="409"/>
      <c r="BT47" s="409"/>
      <c r="BU47" s="409"/>
      <c r="BV47" s="409"/>
    </row>
    <row r="48" spans="1:74" ht="11.1" customHeight="1" x14ac:dyDescent="0.2">
      <c r="A48" s="162" t="s">
        <v>1118</v>
      </c>
      <c r="B48" s="174" t="s">
        <v>1119</v>
      </c>
      <c r="C48" s="253">
        <v>0.67980099999999999</v>
      </c>
      <c r="D48" s="253">
        <v>0.60880100000000004</v>
      </c>
      <c r="E48" s="253">
        <v>0.54800000000000004</v>
      </c>
      <c r="F48" s="253">
        <v>0.61199999999999999</v>
      </c>
      <c r="G48" s="253">
        <v>0.65700000000000003</v>
      </c>
      <c r="H48" s="253">
        <v>0.57999999999999996</v>
      </c>
      <c r="I48" s="253">
        <v>0.63200000000000001</v>
      </c>
      <c r="J48" s="253">
        <v>0.52</v>
      </c>
      <c r="K48" s="253">
        <v>0.437</v>
      </c>
      <c r="L48" s="253">
        <v>0.40100000000000002</v>
      </c>
      <c r="M48" s="253">
        <v>0.36499999999999999</v>
      </c>
      <c r="N48" s="253">
        <v>0.314</v>
      </c>
      <c r="O48" s="253">
        <v>0.253</v>
      </c>
      <c r="P48" s="253">
        <v>0.25900000000000001</v>
      </c>
      <c r="Q48" s="253">
        <v>0.30099999999999999</v>
      </c>
      <c r="R48" s="253">
        <v>0.505</v>
      </c>
      <c r="S48" s="253">
        <v>0.46300000000000002</v>
      </c>
      <c r="T48" s="253">
        <v>0.41599999999999998</v>
      </c>
      <c r="U48" s="253">
        <v>0.39129032258000002</v>
      </c>
      <c r="V48" s="253">
        <v>0.32</v>
      </c>
      <c r="W48" s="253">
        <v>0.5</v>
      </c>
      <c r="X48" s="253">
        <v>0.31467741934999999</v>
      </c>
      <c r="Y48" s="253">
        <v>0.36199999999999999</v>
      </c>
      <c r="Z48" s="253">
        <v>0.34699999999999998</v>
      </c>
      <c r="AA48" s="253">
        <v>0.37</v>
      </c>
      <c r="AB48" s="253">
        <v>0.3775</v>
      </c>
      <c r="AC48" s="253">
        <v>0.39400000000000002</v>
      </c>
      <c r="AD48" s="253">
        <v>0.374</v>
      </c>
      <c r="AE48" s="253">
        <v>1.089</v>
      </c>
      <c r="AF48" s="253">
        <v>0.79400000000000004</v>
      </c>
      <c r="AG48" s="253">
        <v>0.45500000000000002</v>
      </c>
      <c r="AH48" s="253">
        <v>0.35713632258</v>
      </c>
      <c r="AI48" s="253">
        <v>0.437</v>
      </c>
      <c r="AJ48" s="253">
        <v>0.32500000000000001</v>
      </c>
      <c r="AK48" s="253">
        <v>0.375</v>
      </c>
      <c r="AL48" s="253">
        <v>0.33500000000000002</v>
      </c>
      <c r="AM48" s="253">
        <v>0.43887096774000001</v>
      </c>
      <c r="AN48" s="253">
        <v>0.33714285713999997</v>
      </c>
      <c r="AO48" s="253">
        <v>0.50700000000000001</v>
      </c>
      <c r="AP48" s="253">
        <v>0.75133333332999996</v>
      </c>
      <c r="AQ48" s="253">
        <v>0.68</v>
      </c>
      <c r="AR48" s="253">
        <v>0.60333333333000005</v>
      </c>
      <c r="AS48" s="253">
        <v>0.54241935484000003</v>
      </c>
      <c r="AT48" s="253">
        <v>0.71399999999999997</v>
      </c>
      <c r="AU48" s="253">
        <v>0.63300000000000001</v>
      </c>
      <c r="AV48" s="253">
        <v>0.61632258065000001</v>
      </c>
      <c r="AW48" s="253">
        <v>0.35499999999999998</v>
      </c>
      <c r="AX48" s="253">
        <v>0.64798387096999999</v>
      </c>
      <c r="AY48" s="253">
        <v>0.44577419354999998</v>
      </c>
      <c r="AZ48" s="253">
        <v>0.55012499999999998</v>
      </c>
      <c r="BA48" s="253">
        <v>0.58350000000000002</v>
      </c>
      <c r="BB48" s="253">
        <v>0.40150000000000002</v>
      </c>
      <c r="BC48" s="253">
        <v>0.3705</v>
      </c>
      <c r="BD48" s="253">
        <v>0.4365</v>
      </c>
      <c r="BE48" s="253">
        <v>0.26548387096999998</v>
      </c>
      <c r="BF48" s="253">
        <v>0.27294354839000001</v>
      </c>
      <c r="BG48" s="253">
        <v>0.36399999999999999</v>
      </c>
      <c r="BH48" s="253">
        <v>0.39514516128999999</v>
      </c>
      <c r="BI48" s="253">
        <v>0.29399999999999998</v>
      </c>
      <c r="BJ48" s="632" t="s">
        <v>1371</v>
      </c>
      <c r="BK48" s="632" t="s">
        <v>1371</v>
      </c>
      <c r="BL48" s="632" t="s">
        <v>1371</v>
      </c>
      <c r="BM48" s="632" t="s">
        <v>1371</v>
      </c>
      <c r="BN48" s="632" t="s">
        <v>1371</v>
      </c>
      <c r="BO48" s="632" t="s">
        <v>1371</v>
      </c>
      <c r="BP48" s="632" t="s">
        <v>1371</v>
      </c>
      <c r="BQ48" s="632" t="s">
        <v>1371</v>
      </c>
      <c r="BR48" s="632" t="s">
        <v>1371</v>
      </c>
      <c r="BS48" s="632" t="s">
        <v>1371</v>
      </c>
      <c r="BT48" s="632" t="s">
        <v>1371</v>
      </c>
      <c r="BU48" s="632" t="s">
        <v>1371</v>
      </c>
      <c r="BV48" s="632" t="s">
        <v>1371</v>
      </c>
    </row>
    <row r="49" spans="1:74" ht="11.1" customHeight="1" x14ac:dyDescent="0.2">
      <c r="B49" s="172"/>
      <c r="C49" s="252"/>
      <c r="D49" s="252"/>
      <c r="E49" s="252"/>
      <c r="F49" s="252"/>
      <c r="G49" s="252"/>
      <c r="H49" s="252"/>
      <c r="I49" s="252"/>
      <c r="J49" s="252"/>
      <c r="K49" s="252"/>
      <c r="L49" s="252"/>
      <c r="M49" s="252"/>
      <c r="N49" s="252"/>
      <c r="O49" s="252"/>
      <c r="P49" s="252"/>
      <c r="Q49" s="252"/>
      <c r="R49" s="252"/>
      <c r="S49" s="252"/>
      <c r="T49" s="252"/>
      <c r="U49" s="252"/>
      <c r="V49" s="252"/>
      <c r="W49" s="252"/>
      <c r="X49" s="252"/>
      <c r="Y49" s="252"/>
      <c r="Z49" s="252"/>
      <c r="AA49" s="252"/>
      <c r="AB49" s="252"/>
      <c r="AC49" s="252"/>
      <c r="AD49" s="252"/>
      <c r="AE49" s="252"/>
      <c r="AF49" s="252"/>
      <c r="AG49" s="252"/>
      <c r="AH49" s="252"/>
      <c r="AI49" s="252"/>
      <c r="AJ49" s="252"/>
      <c r="AK49" s="252"/>
      <c r="AL49" s="252"/>
      <c r="AM49" s="252"/>
      <c r="AN49" s="252"/>
      <c r="AO49" s="252"/>
      <c r="AP49" s="252"/>
      <c r="AQ49" s="252"/>
      <c r="AR49" s="252"/>
      <c r="AS49" s="252"/>
      <c r="AT49" s="252"/>
      <c r="AU49" s="252"/>
      <c r="AV49" s="252"/>
      <c r="AW49" s="252"/>
      <c r="AX49" s="252"/>
      <c r="AY49" s="252"/>
      <c r="AZ49" s="252"/>
      <c r="BA49" s="252"/>
      <c r="BB49" s="409"/>
      <c r="BC49" s="409"/>
      <c r="BD49" s="252"/>
      <c r="BE49" s="252"/>
      <c r="BF49" s="252"/>
      <c r="BG49" s="409"/>
      <c r="BH49" s="409"/>
      <c r="BI49" s="409"/>
      <c r="BJ49" s="409"/>
      <c r="BK49" s="409"/>
      <c r="BL49" s="409"/>
      <c r="BM49" s="409"/>
      <c r="BN49" s="409"/>
      <c r="BO49" s="409"/>
      <c r="BP49" s="409"/>
      <c r="BQ49" s="409"/>
      <c r="BR49" s="409"/>
      <c r="BS49" s="409"/>
      <c r="BT49" s="409"/>
      <c r="BU49" s="409"/>
      <c r="BV49" s="409"/>
    </row>
    <row r="50" spans="1:74" ht="11.1" customHeight="1" x14ac:dyDescent="0.2">
      <c r="BK50" s="411"/>
      <c r="BL50" s="411"/>
      <c r="BM50" s="411"/>
      <c r="BN50" s="411"/>
      <c r="BO50" s="411"/>
      <c r="BP50" s="411"/>
      <c r="BQ50" s="411"/>
      <c r="BR50" s="411"/>
      <c r="BS50" s="411"/>
      <c r="BT50" s="411"/>
      <c r="BU50" s="411"/>
      <c r="BV50" s="411"/>
    </row>
    <row r="51" spans="1:74" ht="12" customHeight="1" x14ac:dyDescent="0.2">
      <c r="B51" s="806" t="s">
        <v>1013</v>
      </c>
      <c r="C51" s="803"/>
      <c r="D51" s="803"/>
      <c r="E51" s="803"/>
      <c r="F51" s="803"/>
      <c r="G51" s="803"/>
      <c r="H51" s="803"/>
      <c r="I51" s="803"/>
      <c r="J51" s="803"/>
      <c r="K51" s="803"/>
      <c r="L51" s="803"/>
      <c r="M51" s="803"/>
      <c r="N51" s="803"/>
      <c r="O51" s="803"/>
      <c r="P51" s="803"/>
      <c r="Q51" s="803"/>
    </row>
    <row r="52" spans="1:74" ht="12" customHeight="1" x14ac:dyDescent="0.2">
      <c r="B52" s="818" t="s">
        <v>1360</v>
      </c>
      <c r="C52" s="793"/>
      <c r="D52" s="793"/>
      <c r="E52" s="793"/>
      <c r="F52" s="793"/>
      <c r="G52" s="793"/>
      <c r="H52" s="793"/>
      <c r="I52" s="793"/>
      <c r="J52" s="793"/>
      <c r="K52" s="793"/>
      <c r="L52" s="793"/>
      <c r="M52" s="793"/>
      <c r="N52" s="793"/>
      <c r="O52" s="793"/>
      <c r="P52" s="793"/>
      <c r="Q52" s="789"/>
    </row>
    <row r="53" spans="1:74" s="440" customFormat="1" ht="12" customHeight="1" x14ac:dyDescent="0.2">
      <c r="A53" s="441"/>
      <c r="B53" s="792" t="s">
        <v>1038</v>
      </c>
      <c r="C53" s="793"/>
      <c r="D53" s="793"/>
      <c r="E53" s="793"/>
      <c r="F53" s="793"/>
      <c r="G53" s="793"/>
      <c r="H53" s="793"/>
      <c r="I53" s="793"/>
      <c r="J53" s="793"/>
      <c r="K53" s="793"/>
      <c r="L53" s="793"/>
      <c r="M53" s="793"/>
      <c r="N53" s="793"/>
      <c r="O53" s="793"/>
      <c r="P53" s="793"/>
      <c r="Q53" s="789"/>
      <c r="AY53" s="536"/>
      <c r="AZ53" s="536"/>
      <c r="BA53" s="536"/>
      <c r="BB53" s="536"/>
      <c r="BC53" s="536"/>
      <c r="BD53" s="650"/>
      <c r="BE53" s="650"/>
      <c r="BF53" s="650"/>
      <c r="BG53" s="536"/>
      <c r="BH53" s="536"/>
      <c r="BI53" s="536"/>
      <c r="BJ53" s="536"/>
    </row>
    <row r="54" spans="1:74" s="440" customFormat="1" ht="12" customHeight="1" x14ac:dyDescent="0.2">
      <c r="A54" s="441"/>
      <c r="B54" s="818" t="s">
        <v>996</v>
      </c>
      <c r="C54" s="818"/>
      <c r="D54" s="818"/>
      <c r="E54" s="818"/>
      <c r="F54" s="818"/>
      <c r="G54" s="818"/>
      <c r="H54" s="818"/>
      <c r="I54" s="818"/>
      <c r="J54" s="818"/>
      <c r="K54" s="818"/>
      <c r="L54" s="818"/>
      <c r="M54" s="818"/>
      <c r="N54" s="818"/>
      <c r="O54" s="818"/>
      <c r="P54" s="818"/>
      <c r="Q54" s="789"/>
      <c r="AY54" s="536"/>
      <c r="AZ54" s="536"/>
      <c r="BA54" s="536"/>
      <c r="BB54" s="536"/>
      <c r="BC54" s="536"/>
      <c r="BD54" s="650"/>
      <c r="BE54" s="650"/>
      <c r="BF54" s="650"/>
      <c r="BG54" s="536"/>
      <c r="BH54" s="536"/>
      <c r="BI54" s="536"/>
      <c r="BJ54" s="536"/>
    </row>
    <row r="55" spans="1:74" s="440" customFormat="1" ht="12" customHeight="1" x14ac:dyDescent="0.2">
      <c r="A55" s="441"/>
      <c r="B55" s="818" t="s">
        <v>1072</v>
      </c>
      <c r="C55" s="789"/>
      <c r="D55" s="789"/>
      <c r="E55" s="789"/>
      <c r="F55" s="789"/>
      <c r="G55" s="789"/>
      <c r="H55" s="789"/>
      <c r="I55" s="789"/>
      <c r="J55" s="789"/>
      <c r="K55" s="789"/>
      <c r="L55" s="789"/>
      <c r="M55" s="789"/>
      <c r="N55" s="789"/>
      <c r="O55" s="789"/>
      <c r="P55" s="789"/>
      <c r="Q55" s="789"/>
      <c r="AY55" s="536"/>
      <c r="AZ55" s="536"/>
      <c r="BA55" s="536"/>
      <c r="BB55" s="536"/>
      <c r="BC55" s="536"/>
      <c r="BD55" s="650"/>
      <c r="BE55" s="650"/>
      <c r="BF55" s="650"/>
      <c r="BG55" s="536"/>
      <c r="BH55" s="536"/>
      <c r="BI55" s="536"/>
      <c r="BJ55" s="536"/>
    </row>
    <row r="56" spans="1:74" s="440" customFormat="1" ht="12.75" x14ac:dyDescent="0.2">
      <c r="A56" s="441"/>
      <c r="B56" s="817" t="s">
        <v>1061</v>
      </c>
      <c r="C56" s="789"/>
      <c r="D56" s="789"/>
      <c r="E56" s="789"/>
      <c r="F56" s="789"/>
      <c r="G56" s="789"/>
      <c r="H56" s="789"/>
      <c r="I56" s="789"/>
      <c r="J56" s="789"/>
      <c r="K56" s="789"/>
      <c r="L56" s="789"/>
      <c r="M56" s="789"/>
      <c r="N56" s="789"/>
      <c r="O56" s="789"/>
      <c r="P56" s="789"/>
      <c r="Q56" s="789"/>
      <c r="AY56" s="536"/>
      <c r="AZ56" s="536"/>
      <c r="BA56" s="536"/>
      <c r="BB56" s="536"/>
      <c r="BC56" s="536"/>
      <c r="BD56" s="650"/>
      <c r="BE56" s="650"/>
      <c r="BF56" s="650"/>
      <c r="BG56" s="536"/>
      <c r="BH56" s="536"/>
      <c r="BI56" s="536"/>
      <c r="BJ56" s="536"/>
    </row>
    <row r="57" spans="1:74" s="440" customFormat="1" ht="12" customHeight="1" x14ac:dyDescent="0.2">
      <c r="A57" s="441"/>
      <c r="B57" s="787" t="s">
        <v>1042</v>
      </c>
      <c r="C57" s="788"/>
      <c r="D57" s="788"/>
      <c r="E57" s="788"/>
      <c r="F57" s="788"/>
      <c r="G57" s="788"/>
      <c r="H57" s="788"/>
      <c r="I57" s="788"/>
      <c r="J57" s="788"/>
      <c r="K57" s="788"/>
      <c r="L57" s="788"/>
      <c r="M57" s="788"/>
      <c r="N57" s="788"/>
      <c r="O57" s="788"/>
      <c r="P57" s="788"/>
      <c r="Q57" s="789"/>
      <c r="AY57" s="536"/>
      <c r="AZ57" s="536"/>
      <c r="BA57" s="536"/>
      <c r="BB57" s="536"/>
      <c r="BC57" s="536"/>
      <c r="BD57" s="650"/>
      <c r="BE57" s="650"/>
      <c r="BF57" s="650"/>
      <c r="BG57" s="536"/>
      <c r="BH57" s="536"/>
      <c r="BI57" s="536"/>
      <c r="BJ57" s="536"/>
    </row>
    <row r="58" spans="1:74" s="440" customFormat="1" ht="12" customHeight="1" x14ac:dyDescent="0.2">
      <c r="A58" s="436"/>
      <c r="B58" s="809" t="s">
        <v>1140</v>
      </c>
      <c r="C58" s="789"/>
      <c r="D58" s="789"/>
      <c r="E58" s="789"/>
      <c r="F58" s="789"/>
      <c r="G58" s="789"/>
      <c r="H58" s="789"/>
      <c r="I58" s="789"/>
      <c r="J58" s="789"/>
      <c r="K58" s="789"/>
      <c r="L58" s="789"/>
      <c r="M58" s="789"/>
      <c r="N58" s="789"/>
      <c r="O58" s="789"/>
      <c r="P58" s="789"/>
      <c r="Q58" s="789"/>
      <c r="AY58" s="536"/>
      <c r="AZ58" s="536"/>
      <c r="BA58" s="536"/>
      <c r="BB58" s="536"/>
      <c r="BC58" s="536"/>
      <c r="BD58" s="650"/>
      <c r="BE58" s="650"/>
      <c r="BF58" s="650"/>
      <c r="BG58" s="536"/>
      <c r="BH58" s="536"/>
      <c r="BI58" s="536"/>
      <c r="BJ58" s="536"/>
    </row>
    <row r="59" spans="1:74" x14ac:dyDescent="0.2">
      <c r="BK59" s="411"/>
      <c r="BL59" s="411"/>
      <c r="BM59" s="411"/>
      <c r="BN59" s="411"/>
      <c r="BO59" s="411"/>
      <c r="BP59" s="411"/>
      <c r="BQ59" s="411"/>
      <c r="BR59" s="411"/>
      <c r="BS59" s="411"/>
      <c r="BT59" s="411"/>
      <c r="BU59" s="411"/>
      <c r="BV59" s="411"/>
    </row>
    <row r="60" spans="1:74" x14ac:dyDescent="0.2">
      <c r="BK60" s="411"/>
      <c r="BL60" s="411"/>
      <c r="BM60" s="411"/>
      <c r="BN60" s="411"/>
      <c r="BO60" s="411"/>
      <c r="BP60" s="411"/>
      <c r="BQ60" s="411"/>
      <c r="BR60" s="411"/>
      <c r="BS60" s="411"/>
      <c r="BT60" s="411"/>
      <c r="BU60" s="411"/>
      <c r="BV60" s="411"/>
    </row>
    <row r="61" spans="1:74" x14ac:dyDescent="0.2">
      <c r="BK61" s="411"/>
      <c r="BL61" s="411"/>
      <c r="BM61" s="411"/>
      <c r="BN61" s="411"/>
      <c r="BO61" s="411"/>
      <c r="BP61" s="411"/>
      <c r="BQ61" s="411"/>
      <c r="BR61" s="411"/>
      <c r="BS61" s="411"/>
      <c r="BT61" s="411"/>
      <c r="BU61" s="411"/>
      <c r="BV61" s="411"/>
    </row>
    <row r="62" spans="1:74" x14ac:dyDescent="0.2">
      <c r="BK62" s="411"/>
      <c r="BL62" s="411"/>
      <c r="BM62" s="411"/>
      <c r="BN62" s="411"/>
      <c r="BO62" s="411"/>
      <c r="BP62" s="411"/>
      <c r="BQ62" s="411"/>
      <c r="BR62" s="411"/>
      <c r="BS62" s="411"/>
      <c r="BT62" s="411"/>
      <c r="BU62" s="411"/>
      <c r="BV62" s="411"/>
    </row>
    <row r="63" spans="1:74" x14ac:dyDescent="0.2">
      <c r="BK63" s="411"/>
      <c r="BL63" s="411"/>
      <c r="BM63" s="411"/>
      <c r="BN63" s="411"/>
      <c r="BO63" s="411"/>
      <c r="BP63" s="411"/>
      <c r="BQ63" s="411"/>
      <c r="BR63" s="411"/>
      <c r="BS63" s="411"/>
      <c r="BT63" s="411"/>
      <c r="BU63" s="411"/>
      <c r="BV63" s="411"/>
    </row>
    <row r="64" spans="1: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row r="129" spans="63:74" x14ac:dyDescent="0.2">
      <c r="BK129" s="411"/>
      <c r="BL129" s="411"/>
      <c r="BM129" s="411"/>
      <c r="BN129" s="411"/>
      <c r="BO129" s="411"/>
      <c r="BP129" s="411"/>
      <c r="BQ129" s="411"/>
      <c r="BR129" s="411"/>
      <c r="BS129" s="411"/>
      <c r="BT129" s="411"/>
      <c r="BU129" s="411"/>
      <c r="BV129" s="411"/>
    </row>
    <row r="130" spans="63:74" x14ac:dyDescent="0.2">
      <c r="BK130" s="411"/>
      <c r="BL130" s="411"/>
      <c r="BM130" s="411"/>
      <c r="BN130" s="411"/>
      <c r="BO130" s="411"/>
      <c r="BP130" s="411"/>
      <c r="BQ130" s="411"/>
      <c r="BR130" s="411"/>
      <c r="BS130" s="411"/>
      <c r="BT130" s="411"/>
      <c r="BU130" s="411"/>
      <c r="BV130" s="411"/>
    </row>
    <row r="131" spans="63:74" x14ac:dyDescent="0.2">
      <c r="BK131" s="411"/>
      <c r="BL131" s="411"/>
      <c r="BM131" s="411"/>
      <c r="BN131" s="411"/>
      <c r="BO131" s="411"/>
      <c r="BP131" s="411"/>
      <c r="BQ131" s="411"/>
      <c r="BR131" s="411"/>
      <c r="BS131" s="411"/>
      <c r="BT131" s="411"/>
      <c r="BU131" s="411"/>
      <c r="BV131" s="411"/>
    </row>
    <row r="132" spans="63:74" x14ac:dyDescent="0.2">
      <c r="BK132" s="411"/>
      <c r="BL132" s="411"/>
      <c r="BM132" s="411"/>
      <c r="BN132" s="411"/>
      <c r="BO132" s="411"/>
      <c r="BP132" s="411"/>
      <c r="BQ132" s="411"/>
      <c r="BR132" s="411"/>
      <c r="BS132" s="411"/>
      <c r="BT132" s="411"/>
      <c r="BU132" s="411"/>
      <c r="BV132" s="411"/>
    </row>
    <row r="133" spans="63:74" x14ac:dyDescent="0.2">
      <c r="BK133" s="411"/>
      <c r="BL133" s="411"/>
      <c r="BM133" s="411"/>
      <c r="BN133" s="411"/>
      <c r="BO133" s="411"/>
      <c r="BP133" s="411"/>
      <c r="BQ133" s="411"/>
      <c r="BR133" s="411"/>
      <c r="BS133" s="411"/>
      <c r="BT133" s="411"/>
      <c r="BU133" s="411"/>
      <c r="BV133" s="411"/>
    </row>
    <row r="134" spans="63:74" x14ac:dyDescent="0.2">
      <c r="BK134" s="411"/>
      <c r="BL134" s="411"/>
      <c r="BM134" s="411"/>
      <c r="BN134" s="411"/>
      <c r="BO134" s="411"/>
      <c r="BP134" s="411"/>
      <c r="BQ134" s="411"/>
      <c r="BR134" s="411"/>
      <c r="BS134" s="411"/>
      <c r="BT134" s="411"/>
      <c r="BU134" s="411"/>
      <c r="BV134" s="411"/>
    </row>
    <row r="135" spans="63:74" x14ac:dyDescent="0.2">
      <c r="BK135" s="411"/>
      <c r="BL135" s="411"/>
      <c r="BM135" s="411"/>
      <c r="BN135" s="411"/>
      <c r="BO135" s="411"/>
      <c r="BP135" s="411"/>
      <c r="BQ135" s="411"/>
      <c r="BR135" s="411"/>
      <c r="BS135" s="411"/>
      <c r="BT135" s="411"/>
      <c r="BU135" s="411"/>
      <c r="BV135" s="411"/>
    </row>
    <row r="136" spans="63:74" x14ac:dyDescent="0.2">
      <c r="BK136" s="411"/>
      <c r="BL136" s="411"/>
      <c r="BM136" s="411"/>
      <c r="BN136" s="411"/>
      <c r="BO136" s="411"/>
      <c r="BP136" s="411"/>
      <c r="BQ136" s="411"/>
      <c r="BR136" s="411"/>
      <c r="BS136" s="411"/>
      <c r="BT136" s="411"/>
      <c r="BU136" s="411"/>
      <c r="BV136" s="411"/>
    </row>
    <row r="137" spans="63:74" x14ac:dyDescent="0.2">
      <c r="BK137" s="411"/>
      <c r="BL137" s="411"/>
      <c r="BM137" s="411"/>
      <c r="BN137" s="411"/>
      <c r="BO137" s="411"/>
      <c r="BP137" s="411"/>
      <c r="BQ137" s="411"/>
      <c r="BR137" s="411"/>
      <c r="BS137" s="411"/>
      <c r="BT137" s="411"/>
      <c r="BU137" s="411"/>
      <c r="BV137" s="411"/>
    </row>
    <row r="138" spans="63:74" x14ac:dyDescent="0.2">
      <c r="BK138" s="411"/>
      <c r="BL138" s="411"/>
      <c r="BM138" s="411"/>
      <c r="BN138" s="411"/>
      <c r="BO138" s="411"/>
      <c r="BP138" s="411"/>
      <c r="BQ138" s="411"/>
      <c r="BR138" s="411"/>
      <c r="BS138" s="411"/>
      <c r="BT138" s="411"/>
      <c r="BU138" s="411"/>
      <c r="BV138" s="411"/>
    </row>
    <row r="139" spans="63:74" x14ac:dyDescent="0.2">
      <c r="BK139" s="411"/>
      <c r="BL139" s="411"/>
      <c r="BM139" s="411"/>
      <c r="BN139" s="411"/>
      <c r="BO139" s="411"/>
      <c r="BP139" s="411"/>
      <c r="BQ139" s="411"/>
      <c r="BR139" s="411"/>
      <c r="BS139" s="411"/>
      <c r="BT139" s="411"/>
      <c r="BU139" s="411"/>
      <c r="BV139" s="411"/>
    </row>
    <row r="140" spans="63:74" x14ac:dyDescent="0.2">
      <c r="BK140" s="411"/>
      <c r="BL140" s="411"/>
      <c r="BM140" s="411"/>
      <c r="BN140" s="411"/>
      <c r="BO140" s="411"/>
      <c r="BP140" s="411"/>
      <c r="BQ140" s="411"/>
      <c r="BR140" s="411"/>
      <c r="BS140" s="411"/>
      <c r="BT140" s="411"/>
      <c r="BU140" s="411"/>
      <c r="BV140" s="411"/>
    </row>
    <row r="141" spans="63:74" x14ac:dyDescent="0.2">
      <c r="BK141" s="411"/>
      <c r="BL141" s="411"/>
      <c r="BM141" s="411"/>
      <c r="BN141" s="411"/>
      <c r="BO141" s="411"/>
      <c r="BP141" s="411"/>
      <c r="BQ141" s="411"/>
      <c r="BR141" s="411"/>
      <c r="BS141" s="411"/>
      <c r="BT141" s="411"/>
      <c r="BU141" s="411"/>
      <c r="BV141" s="411"/>
    </row>
    <row r="142" spans="63:74" x14ac:dyDescent="0.2">
      <c r="BK142" s="411"/>
      <c r="BL142" s="411"/>
      <c r="BM142" s="411"/>
      <c r="BN142" s="411"/>
      <c r="BO142" s="411"/>
      <c r="BP142" s="411"/>
      <c r="BQ142" s="411"/>
      <c r="BR142" s="411"/>
      <c r="BS142" s="411"/>
      <c r="BT142" s="411"/>
      <c r="BU142" s="411"/>
      <c r="BV142" s="411"/>
    </row>
    <row r="143" spans="63:74" x14ac:dyDescent="0.2">
      <c r="BK143" s="411"/>
      <c r="BL143" s="411"/>
      <c r="BM143" s="411"/>
      <c r="BN143" s="411"/>
      <c r="BO143" s="411"/>
      <c r="BP143" s="411"/>
      <c r="BQ143" s="411"/>
      <c r="BR143" s="411"/>
      <c r="BS143" s="411"/>
      <c r="BT143" s="411"/>
      <c r="BU143" s="411"/>
      <c r="BV143" s="411"/>
    </row>
  </sheetData>
  <mergeCells count="16">
    <mergeCell ref="A1:A2"/>
    <mergeCell ref="AM3:AX3"/>
    <mergeCell ref="AY3:BJ3"/>
    <mergeCell ref="BK3:BV3"/>
    <mergeCell ref="B1:AL1"/>
    <mergeCell ref="C3:N3"/>
    <mergeCell ref="O3:Z3"/>
    <mergeCell ref="AA3:AL3"/>
    <mergeCell ref="B56:Q56"/>
    <mergeCell ref="B57:Q57"/>
    <mergeCell ref="B58:Q58"/>
    <mergeCell ref="B51:Q51"/>
    <mergeCell ref="B53:Q53"/>
    <mergeCell ref="B54:Q54"/>
    <mergeCell ref="B55:Q55"/>
    <mergeCell ref="B52:Q52"/>
  </mergeCells>
  <phoneticPr fontId="3"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V129"/>
  <sheetViews>
    <sheetView zoomScaleNormal="100" workbookViewId="0">
      <pane xSplit="2" ySplit="4" topLeftCell="AP5" activePane="bottomRight" state="frozen"/>
      <selection activeCell="BF63" sqref="BF63"/>
      <selection pane="topRight" activeCell="BF63" sqref="BF63"/>
      <selection pane="bottomLeft" activeCell="BF63" sqref="BF63"/>
      <selection pane="bottomRight" activeCell="BI12" sqref="BI12"/>
    </sheetView>
  </sheetViews>
  <sheetFormatPr defaultColWidth="8.5703125" defaultRowHeight="11.25" x14ac:dyDescent="0.2"/>
  <cols>
    <col min="1" max="1" width="12.42578125" style="162" customWidth="1"/>
    <col min="2" max="2" width="32" style="153" customWidth="1"/>
    <col min="3" max="50" width="6.5703125" style="153" customWidth="1"/>
    <col min="51" max="55" width="6.5703125" style="494" customWidth="1"/>
    <col min="56" max="58" width="6.5703125" style="645" customWidth="1"/>
    <col min="59" max="62" width="6.5703125" style="494" customWidth="1"/>
    <col min="63" max="74" width="6.5703125" style="153" customWidth="1"/>
    <col min="75" max="16384" width="8.5703125" style="153"/>
  </cols>
  <sheetData>
    <row r="1" spans="1:74" ht="13.35" customHeight="1" x14ac:dyDescent="0.2">
      <c r="A1" s="795" t="s">
        <v>992</v>
      </c>
      <c r="B1" s="819" t="s">
        <v>879</v>
      </c>
      <c r="C1" s="803"/>
      <c r="D1" s="803"/>
      <c r="E1" s="803"/>
      <c r="F1" s="803"/>
      <c r="G1" s="803"/>
      <c r="H1" s="803"/>
      <c r="I1" s="803"/>
      <c r="J1" s="803"/>
      <c r="K1" s="803"/>
      <c r="L1" s="803"/>
      <c r="M1" s="803"/>
      <c r="N1" s="803"/>
      <c r="O1" s="803"/>
      <c r="P1" s="803"/>
      <c r="Q1" s="803"/>
      <c r="R1" s="803"/>
      <c r="S1" s="803"/>
      <c r="T1" s="803"/>
      <c r="U1" s="803"/>
      <c r="V1" s="803"/>
      <c r="W1" s="803"/>
      <c r="X1" s="803"/>
      <c r="Y1" s="803"/>
      <c r="Z1" s="803"/>
      <c r="AA1" s="803"/>
      <c r="AB1" s="803"/>
      <c r="AC1" s="803"/>
      <c r="AD1" s="803"/>
      <c r="AE1" s="803"/>
      <c r="AF1" s="803"/>
      <c r="AG1" s="803"/>
      <c r="AH1" s="803"/>
      <c r="AI1" s="803"/>
      <c r="AJ1" s="803"/>
      <c r="AK1" s="803"/>
      <c r="AL1" s="803"/>
    </row>
    <row r="2" spans="1:74" ht="12.75" x14ac:dyDescent="0.2">
      <c r="A2" s="796"/>
      <c r="B2" s="541" t="str">
        <f>"U.S. Energy Information Administration  |  Short-Term Energy Outlook  - "&amp;Dates!D1</f>
        <v>U.S. Energy Information Administration  |  Short-Term Energy Outlook  - December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row>
    <row r="3" spans="1:74" s="12" customFormat="1" ht="12.75" x14ac:dyDescent="0.2">
      <c r="A3" s="14"/>
      <c r="B3" s="15"/>
      <c r="C3" s="804">
        <f>Dates!D3</f>
        <v>2014</v>
      </c>
      <c r="D3" s="800"/>
      <c r="E3" s="800"/>
      <c r="F3" s="800"/>
      <c r="G3" s="800"/>
      <c r="H3" s="800"/>
      <c r="I3" s="800"/>
      <c r="J3" s="800"/>
      <c r="K3" s="800"/>
      <c r="L3" s="800"/>
      <c r="M3" s="800"/>
      <c r="N3" s="801"/>
      <c r="O3" s="804">
        <f>C3+1</f>
        <v>2015</v>
      </c>
      <c r="P3" s="805"/>
      <c r="Q3" s="805"/>
      <c r="R3" s="805"/>
      <c r="S3" s="805"/>
      <c r="T3" s="805"/>
      <c r="U3" s="805"/>
      <c r="V3" s="805"/>
      <c r="W3" s="805"/>
      <c r="X3" s="800"/>
      <c r="Y3" s="800"/>
      <c r="Z3" s="801"/>
      <c r="AA3" s="797">
        <f>O3+1</f>
        <v>2016</v>
      </c>
      <c r="AB3" s="800"/>
      <c r="AC3" s="800"/>
      <c r="AD3" s="800"/>
      <c r="AE3" s="800"/>
      <c r="AF3" s="800"/>
      <c r="AG3" s="800"/>
      <c r="AH3" s="800"/>
      <c r="AI3" s="800"/>
      <c r="AJ3" s="800"/>
      <c r="AK3" s="800"/>
      <c r="AL3" s="801"/>
      <c r="AM3" s="797">
        <f>AA3+1</f>
        <v>2017</v>
      </c>
      <c r="AN3" s="800"/>
      <c r="AO3" s="800"/>
      <c r="AP3" s="800"/>
      <c r="AQ3" s="800"/>
      <c r="AR3" s="800"/>
      <c r="AS3" s="800"/>
      <c r="AT3" s="800"/>
      <c r="AU3" s="800"/>
      <c r="AV3" s="800"/>
      <c r="AW3" s="800"/>
      <c r="AX3" s="801"/>
      <c r="AY3" s="797">
        <f>AM3+1</f>
        <v>2018</v>
      </c>
      <c r="AZ3" s="798"/>
      <c r="BA3" s="798"/>
      <c r="BB3" s="798"/>
      <c r="BC3" s="798"/>
      <c r="BD3" s="798"/>
      <c r="BE3" s="798"/>
      <c r="BF3" s="798"/>
      <c r="BG3" s="798"/>
      <c r="BH3" s="798"/>
      <c r="BI3" s="798"/>
      <c r="BJ3" s="799"/>
      <c r="BK3" s="797">
        <f>AY3+1</f>
        <v>2019</v>
      </c>
      <c r="BL3" s="800"/>
      <c r="BM3" s="800"/>
      <c r="BN3" s="800"/>
      <c r="BO3" s="800"/>
      <c r="BP3" s="800"/>
      <c r="BQ3" s="800"/>
      <c r="BR3" s="800"/>
      <c r="BS3" s="800"/>
      <c r="BT3" s="800"/>
      <c r="BU3" s="800"/>
      <c r="BV3" s="801"/>
    </row>
    <row r="4" spans="1:74" s="12" customFormat="1" x14ac:dyDescent="0.2">
      <c r="A4" s="16"/>
      <c r="B4" s="17"/>
      <c r="C4" s="18" t="s">
        <v>605</v>
      </c>
      <c r="D4" s="18" t="s">
        <v>606</v>
      </c>
      <c r="E4" s="18" t="s">
        <v>607</v>
      </c>
      <c r="F4" s="18" t="s">
        <v>608</v>
      </c>
      <c r="G4" s="18" t="s">
        <v>609</v>
      </c>
      <c r="H4" s="18" t="s">
        <v>610</v>
      </c>
      <c r="I4" s="18" t="s">
        <v>611</v>
      </c>
      <c r="J4" s="18" t="s">
        <v>612</v>
      </c>
      <c r="K4" s="18" t="s">
        <v>613</v>
      </c>
      <c r="L4" s="18" t="s">
        <v>614</v>
      </c>
      <c r="M4" s="18" t="s">
        <v>615</v>
      </c>
      <c r="N4" s="18" t="s">
        <v>616</v>
      </c>
      <c r="O4" s="18" t="s">
        <v>605</v>
      </c>
      <c r="P4" s="18" t="s">
        <v>606</v>
      </c>
      <c r="Q4" s="18" t="s">
        <v>607</v>
      </c>
      <c r="R4" s="18" t="s">
        <v>608</v>
      </c>
      <c r="S4" s="18" t="s">
        <v>609</v>
      </c>
      <c r="T4" s="18" t="s">
        <v>610</v>
      </c>
      <c r="U4" s="18" t="s">
        <v>611</v>
      </c>
      <c r="V4" s="18" t="s">
        <v>612</v>
      </c>
      <c r="W4" s="18" t="s">
        <v>613</v>
      </c>
      <c r="X4" s="18" t="s">
        <v>614</v>
      </c>
      <c r="Y4" s="18" t="s">
        <v>615</v>
      </c>
      <c r="Z4" s="18" t="s">
        <v>616</v>
      </c>
      <c r="AA4" s="18" t="s">
        <v>605</v>
      </c>
      <c r="AB4" s="18" t="s">
        <v>606</v>
      </c>
      <c r="AC4" s="18" t="s">
        <v>607</v>
      </c>
      <c r="AD4" s="18" t="s">
        <v>608</v>
      </c>
      <c r="AE4" s="18" t="s">
        <v>609</v>
      </c>
      <c r="AF4" s="18" t="s">
        <v>610</v>
      </c>
      <c r="AG4" s="18" t="s">
        <v>611</v>
      </c>
      <c r="AH4" s="18" t="s">
        <v>612</v>
      </c>
      <c r="AI4" s="18" t="s">
        <v>613</v>
      </c>
      <c r="AJ4" s="18" t="s">
        <v>614</v>
      </c>
      <c r="AK4" s="18" t="s">
        <v>615</v>
      </c>
      <c r="AL4" s="18" t="s">
        <v>616</v>
      </c>
      <c r="AM4" s="18" t="s">
        <v>605</v>
      </c>
      <c r="AN4" s="18" t="s">
        <v>606</v>
      </c>
      <c r="AO4" s="18" t="s">
        <v>607</v>
      </c>
      <c r="AP4" s="18" t="s">
        <v>608</v>
      </c>
      <c r="AQ4" s="18" t="s">
        <v>609</v>
      </c>
      <c r="AR4" s="18" t="s">
        <v>610</v>
      </c>
      <c r="AS4" s="18" t="s">
        <v>611</v>
      </c>
      <c r="AT4" s="18" t="s">
        <v>612</v>
      </c>
      <c r="AU4" s="18" t="s">
        <v>613</v>
      </c>
      <c r="AV4" s="18" t="s">
        <v>614</v>
      </c>
      <c r="AW4" s="18" t="s">
        <v>615</v>
      </c>
      <c r="AX4" s="18" t="s">
        <v>616</v>
      </c>
      <c r="AY4" s="18" t="s">
        <v>605</v>
      </c>
      <c r="AZ4" s="18" t="s">
        <v>606</v>
      </c>
      <c r="BA4" s="18" t="s">
        <v>607</v>
      </c>
      <c r="BB4" s="18" t="s">
        <v>608</v>
      </c>
      <c r="BC4" s="18" t="s">
        <v>609</v>
      </c>
      <c r="BD4" s="18" t="s">
        <v>610</v>
      </c>
      <c r="BE4" s="18" t="s">
        <v>611</v>
      </c>
      <c r="BF4" s="18" t="s">
        <v>612</v>
      </c>
      <c r="BG4" s="18" t="s">
        <v>613</v>
      </c>
      <c r="BH4" s="18" t="s">
        <v>614</v>
      </c>
      <c r="BI4" s="18" t="s">
        <v>615</v>
      </c>
      <c r="BJ4" s="18" t="s">
        <v>616</v>
      </c>
      <c r="BK4" s="18" t="s">
        <v>605</v>
      </c>
      <c r="BL4" s="18" t="s">
        <v>606</v>
      </c>
      <c r="BM4" s="18" t="s">
        <v>607</v>
      </c>
      <c r="BN4" s="18" t="s">
        <v>608</v>
      </c>
      <c r="BO4" s="18" t="s">
        <v>609</v>
      </c>
      <c r="BP4" s="18" t="s">
        <v>610</v>
      </c>
      <c r="BQ4" s="18" t="s">
        <v>611</v>
      </c>
      <c r="BR4" s="18" t="s">
        <v>612</v>
      </c>
      <c r="BS4" s="18" t="s">
        <v>613</v>
      </c>
      <c r="BT4" s="18" t="s">
        <v>614</v>
      </c>
      <c r="BU4" s="18" t="s">
        <v>615</v>
      </c>
      <c r="BV4" s="18" t="s">
        <v>616</v>
      </c>
    </row>
    <row r="5" spans="1:74" ht="11.1" customHeight="1" x14ac:dyDescent="0.2">
      <c r="B5" s="254" t="s">
        <v>326</v>
      </c>
      <c r="C5" s="252"/>
      <c r="D5" s="252"/>
      <c r="E5" s="252"/>
      <c r="F5" s="252"/>
      <c r="G5" s="252"/>
      <c r="H5" s="252"/>
      <c r="I5" s="252"/>
      <c r="J5" s="252"/>
      <c r="K5" s="252"/>
      <c r="L5" s="252"/>
      <c r="M5" s="252"/>
      <c r="N5" s="252"/>
      <c r="O5" s="252"/>
      <c r="P5" s="252"/>
      <c r="Q5" s="252"/>
      <c r="R5" s="252"/>
      <c r="S5" s="252"/>
      <c r="T5" s="252"/>
      <c r="U5" s="252"/>
      <c r="V5" s="252"/>
      <c r="W5" s="252"/>
      <c r="X5" s="252"/>
      <c r="Y5" s="252"/>
      <c r="Z5" s="252"/>
      <c r="AA5" s="252"/>
      <c r="AB5" s="252"/>
      <c r="AC5" s="252"/>
      <c r="AD5" s="252"/>
      <c r="AE5" s="252"/>
      <c r="AF5" s="252"/>
      <c r="AG5" s="252"/>
      <c r="AH5" s="252"/>
      <c r="AI5" s="252"/>
      <c r="AJ5" s="252"/>
      <c r="AK5" s="252"/>
      <c r="AL5" s="252"/>
      <c r="AM5" s="252"/>
      <c r="AN5" s="252"/>
      <c r="AO5" s="252"/>
      <c r="AP5" s="252"/>
      <c r="AQ5" s="252"/>
      <c r="AR5" s="252"/>
      <c r="AS5" s="252"/>
      <c r="AT5" s="252"/>
      <c r="AU5" s="252"/>
      <c r="AV5" s="252"/>
      <c r="AW5" s="252"/>
      <c r="AX5" s="252"/>
      <c r="AY5" s="738"/>
      <c r="AZ5" s="738"/>
      <c r="BA5" s="252"/>
      <c r="BB5" s="738"/>
      <c r="BC5" s="738"/>
      <c r="BD5" s="252"/>
      <c r="BE5" s="252"/>
      <c r="BF5" s="252"/>
      <c r="BG5" s="252"/>
      <c r="BH5" s="252"/>
      <c r="BI5" s="252"/>
      <c r="BJ5" s="738"/>
      <c r="BK5" s="409"/>
      <c r="BL5" s="409"/>
      <c r="BM5" s="409"/>
      <c r="BN5" s="409"/>
      <c r="BO5" s="409"/>
      <c r="BP5" s="409"/>
      <c r="BQ5" s="409"/>
      <c r="BR5" s="409"/>
      <c r="BS5" s="409"/>
      <c r="BT5" s="409"/>
      <c r="BU5" s="409"/>
      <c r="BV5" s="409"/>
    </row>
    <row r="6" spans="1:74" ht="11.1" customHeight="1" x14ac:dyDescent="0.2">
      <c r="A6" s="162" t="s">
        <v>1230</v>
      </c>
      <c r="B6" s="173" t="s">
        <v>327</v>
      </c>
      <c r="C6" s="252">
        <v>1.1499999999999999</v>
      </c>
      <c r="D6" s="252">
        <v>1.1499999999999999</v>
      </c>
      <c r="E6" s="252">
        <v>1.1499999999999999</v>
      </c>
      <c r="F6" s="252">
        <v>1.1499999999999999</v>
      </c>
      <c r="G6" s="252">
        <v>1.1499999999999999</v>
      </c>
      <c r="H6" s="252">
        <v>1.1499999999999999</v>
      </c>
      <c r="I6" s="252">
        <v>1.1499999999999999</v>
      </c>
      <c r="J6" s="252">
        <v>1.1499999999999999</v>
      </c>
      <c r="K6" s="252">
        <v>1.1499999999999999</v>
      </c>
      <c r="L6" s="252">
        <v>1.1499999999999999</v>
      </c>
      <c r="M6" s="252">
        <v>1.1499999999999999</v>
      </c>
      <c r="N6" s="252">
        <v>1.1499999999999999</v>
      </c>
      <c r="O6" s="252">
        <v>1.1000000000000001</v>
      </c>
      <c r="P6" s="252">
        <v>1.1000000000000001</v>
      </c>
      <c r="Q6" s="252">
        <v>1.1000000000000001</v>
      </c>
      <c r="R6" s="252">
        <v>1.1000000000000001</v>
      </c>
      <c r="S6" s="252">
        <v>1.1000000000000001</v>
      </c>
      <c r="T6" s="252">
        <v>1.1000000000000001</v>
      </c>
      <c r="U6" s="252">
        <v>1.1000000000000001</v>
      </c>
      <c r="V6" s="252">
        <v>1.1000000000000001</v>
      </c>
      <c r="W6" s="252">
        <v>1.1000000000000001</v>
      </c>
      <c r="X6" s="252">
        <v>1.1000000000000001</v>
      </c>
      <c r="Y6" s="252">
        <v>1.1000000000000001</v>
      </c>
      <c r="Z6" s="252">
        <v>1.1000000000000001</v>
      </c>
      <c r="AA6" s="252">
        <v>1.05</v>
      </c>
      <c r="AB6" s="252">
        <v>1.05</v>
      </c>
      <c r="AC6" s="252">
        <v>1.05</v>
      </c>
      <c r="AD6" s="252">
        <v>1.05</v>
      </c>
      <c r="AE6" s="252">
        <v>1.05</v>
      </c>
      <c r="AF6" s="252">
        <v>1.03</v>
      </c>
      <c r="AG6" s="252">
        <v>1.05</v>
      </c>
      <c r="AH6" s="252">
        <v>1.05</v>
      </c>
      <c r="AI6" s="252">
        <v>1.05</v>
      </c>
      <c r="AJ6" s="252">
        <v>1.05</v>
      </c>
      <c r="AK6" s="252">
        <v>1.05</v>
      </c>
      <c r="AL6" s="252">
        <v>1.05</v>
      </c>
      <c r="AM6" s="252">
        <v>1.04</v>
      </c>
      <c r="AN6" s="252">
        <v>1.04</v>
      </c>
      <c r="AO6" s="252">
        <v>1.04</v>
      </c>
      <c r="AP6" s="252">
        <v>1.03</v>
      </c>
      <c r="AQ6" s="252">
        <v>1.03</v>
      </c>
      <c r="AR6" s="252">
        <v>1.03</v>
      </c>
      <c r="AS6" s="252">
        <v>1.03</v>
      </c>
      <c r="AT6" s="252">
        <v>1.03</v>
      </c>
      <c r="AU6" s="252">
        <v>1.03</v>
      </c>
      <c r="AV6" s="252">
        <v>0.98</v>
      </c>
      <c r="AW6" s="252">
        <v>1</v>
      </c>
      <c r="AX6" s="252">
        <v>1.03</v>
      </c>
      <c r="AY6" s="252">
        <v>1.04</v>
      </c>
      <c r="AZ6" s="252">
        <v>1.03</v>
      </c>
      <c r="BA6" s="252">
        <v>0.99</v>
      </c>
      <c r="BB6" s="252">
        <v>0.99</v>
      </c>
      <c r="BC6" s="252">
        <v>1.02</v>
      </c>
      <c r="BD6" s="252">
        <v>1.04</v>
      </c>
      <c r="BE6" s="252">
        <v>1.05</v>
      </c>
      <c r="BF6" s="252">
        <v>1.04</v>
      </c>
      <c r="BG6" s="252">
        <v>1</v>
      </c>
      <c r="BH6" s="252">
        <v>1</v>
      </c>
      <c r="BI6" s="252">
        <v>1</v>
      </c>
      <c r="BJ6" s="252" t="s">
        <v>1372</v>
      </c>
      <c r="BK6" s="252" t="s">
        <v>1372</v>
      </c>
      <c r="BL6" s="252" t="s">
        <v>1372</v>
      </c>
      <c r="BM6" s="252" t="s">
        <v>1372</v>
      </c>
      <c r="BN6" s="252" t="s">
        <v>1372</v>
      </c>
      <c r="BO6" s="252" t="s">
        <v>1372</v>
      </c>
      <c r="BP6" s="252" t="s">
        <v>1372</v>
      </c>
      <c r="BQ6" s="252" t="s">
        <v>1372</v>
      </c>
      <c r="BR6" s="252" t="s">
        <v>1372</v>
      </c>
      <c r="BS6" s="252" t="s">
        <v>1372</v>
      </c>
      <c r="BT6" s="252" t="s">
        <v>1372</v>
      </c>
      <c r="BU6" s="252" t="s">
        <v>1372</v>
      </c>
      <c r="BV6" s="252" t="s">
        <v>1372</v>
      </c>
    </row>
    <row r="7" spans="1:74" ht="11.1" customHeight="1" x14ac:dyDescent="0.2">
      <c r="A7" s="162" t="s">
        <v>346</v>
      </c>
      <c r="B7" s="173" t="s">
        <v>336</v>
      </c>
      <c r="C7" s="252">
        <v>1.6</v>
      </c>
      <c r="D7" s="252">
        <v>1.67</v>
      </c>
      <c r="E7" s="252">
        <v>1.61</v>
      </c>
      <c r="F7" s="252">
        <v>1.68</v>
      </c>
      <c r="G7" s="252">
        <v>1.62</v>
      </c>
      <c r="H7" s="252">
        <v>1.6</v>
      </c>
      <c r="I7" s="252">
        <v>1.65</v>
      </c>
      <c r="J7" s="252">
        <v>1.75</v>
      </c>
      <c r="K7" s="252">
        <v>1.76</v>
      </c>
      <c r="L7" s="252">
        <v>1.7849999999999999</v>
      </c>
      <c r="M7" s="252">
        <v>1.75</v>
      </c>
      <c r="N7" s="252">
        <v>1.67</v>
      </c>
      <c r="O7" s="252">
        <v>1.8</v>
      </c>
      <c r="P7" s="252">
        <v>1.75</v>
      </c>
      <c r="Q7" s="252">
        <v>1.7</v>
      </c>
      <c r="R7" s="252">
        <v>1.77</v>
      </c>
      <c r="S7" s="252">
        <v>1.75</v>
      </c>
      <c r="T7" s="252">
        <v>1.8</v>
      </c>
      <c r="U7" s="252">
        <v>1.83</v>
      </c>
      <c r="V7" s="252">
        <v>1.85</v>
      </c>
      <c r="W7" s="252">
        <v>1.78</v>
      </c>
      <c r="X7" s="252">
        <v>1.75</v>
      </c>
      <c r="Y7" s="252">
        <v>1.8</v>
      </c>
      <c r="Z7" s="252">
        <v>1.8</v>
      </c>
      <c r="AA7" s="252">
        <v>1.78</v>
      </c>
      <c r="AB7" s="252">
        <v>1.7749999999999999</v>
      </c>
      <c r="AC7" s="252">
        <v>1.78</v>
      </c>
      <c r="AD7" s="252">
        <v>1.7749999999999999</v>
      </c>
      <c r="AE7" s="252">
        <v>1.8</v>
      </c>
      <c r="AF7" s="252">
        <v>1.8049999999999999</v>
      </c>
      <c r="AG7" s="252">
        <v>1.8109999999999999</v>
      </c>
      <c r="AH7" s="252">
        <v>1.8149999999999999</v>
      </c>
      <c r="AI7" s="252">
        <v>1.75</v>
      </c>
      <c r="AJ7" s="252">
        <v>1.6</v>
      </c>
      <c r="AK7" s="252">
        <v>1.68</v>
      </c>
      <c r="AL7" s="252">
        <v>1.65</v>
      </c>
      <c r="AM7" s="252">
        <v>1.64</v>
      </c>
      <c r="AN7" s="252">
        <v>1.67</v>
      </c>
      <c r="AO7" s="252">
        <v>1.61</v>
      </c>
      <c r="AP7" s="252">
        <v>1.68</v>
      </c>
      <c r="AQ7" s="252">
        <v>1.64</v>
      </c>
      <c r="AR7" s="252">
        <v>1.67</v>
      </c>
      <c r="AS7" s="252">
        <v>1.65</v>
      </c>
      <c r="AT7" s="252">
        <v>1.67</v>
      </c>
      <c r="AU7" s="252">
        <v>1.65</v>
      </c>
      <c r="AV7" s="252">
        <v>1.675</v>
      </c>
      <c r="AW7" s="252">
        <v>1.58</v>
      </c>
      <c r="AX7" s="252">
        <v>1.62</v>
      </c>
      <c r="AY7" s="252">
        <v>1.61</v>
      </c>
      <c r="AZ7" s="252">
        <v>1.6</v>
      </c>
      <c r="BA7" s="252">
        <v>1.57</v>
      </c>
      <c r="BB7" s="252">
        <v>1.5649999999999999</v>
      </c>
      <c r="BC7" s="252">
        <v>1.57</v>
      </c>
      <c r="BD7" s="252">
        <v>1.54</v>
      </c>
      <c r="BE7" s="252">
        <v>1.55</v>
      </c>
      <c r="BF7" s="252">
        <v>1.56</v>
      </c>
      <c r="BG7" s="252">
        <v>1.58</v>
      </c>
      <c r="BH7" s="252">
        <v>1.55</v>
      </c>
      <c r="BI7" s="252">
        <v>1.6</v>
      </c>
      <c r="BJ7" s="252" t="s">
        <v>1372</v>
      </c>
      <c r="BK7" s="252" t="s">
        <v>1372</v>
      </c>
      <c r="BL7" s="252" t="s">
        <v>1372</v>
      </c>
      <c r="BM7" s="252" t="s">
        <v>1372</v>
      </c>
      <c r="BN7" s="252" t="s">
        <v>1372</v>
      </c>
      <c r="BO7" s="252" t="s">
        <v>1372</v>
      </c>
      <c r="BP7" s="252" t="s">
        <v>1372</v>
      </c>
      <c r="BQ7" s="252" t="s">
        <v>1372</v>
      </c>
      <c r="BR7" s="252" t="s">
        <v>1372</v>
      </c>
      <c r="BS7" s="252" t="s">
        <v>1372</v>
      </c>
      <c r="BT7" s="252" t="s">
        <v>1372</v>
      </c>
      <c r="BU7" s="252" t="s">
        <v>1372</v>
      </c>
      <c r="BV7" s="252" t="s">
        <v>1372</v>
      </c>
    </row>
    <row r="8" spans="1:74" ht="11.1" customHeight="1" x14ac:dyDescent="0.2">
      <c r="A8" s="162" t="s">
        <v>1358</v>
      </c>
      <c r="B8" s="173" t="s">
        <v>1359</v>
      </c>
      <c r="C8" s="252">
        <v>0.225776</v>
      </c>
      <c r="D8" s="252">
        <v>0.218197</v>
      </c>
      <c r="E8" s="252">
        <v>0.18581300000000001</v>
      </c>
      <c r="F8" s="252">
        <v>0.200652</v>
      </c>
      <c r="G8" s="252">
        <v>0.193111</v>
      </c>
      <c r="H8" s="252">
        <v>0.23861499999999999</v>
      </c>
      <c r="I8" s="252">
        <v>0.260824</v>
      </c>
      <c r="J8" s="252">
        <v>0.27264300000000002</v>
      </c>
      <c r="K8" s="252">
        <v>0.26168599999999997</v>
      </c>
      <c r="L8" s="252">
        <v>0.245501</v>
      </c>
      <c r="M8" s="252">
        <v>0.24199699999999999</v>
      </c>
      <c r="N8" s="252">
        <v>0.226659</v>
      </c>
      <c r="O8" s="252">
        <v>0.25267800000000001</v>
      </c>
      <c r="P8" s="252">
        <v>0.26105600000000001</v>
      </c>
      <c r="Q8" s="252">
        <v>0.27103899999999997</v>
      </c>
      <c r="R8" s="252">
        <v>0.23266899999999999</v>
      </c>
      <c r="S8" s="252">
        <v>0.222529</v>
      </c>
      <c r="T8" s="252">
        <v>0.22875400000000001</v>
      </c>
      <c r="U8" s="252">
        <v>0.25672400000000001</v>
      </c>
      <c r="V8" s="252">
        <v>0.25955299999999998</v>
      </c>
      <c r="W8" s="252">
        <v>0.22764300000000001</v>
      </c>
      <c r="X8" s="252">
        <v>0.198571</v>
      </c>
      <c r="Y8" s="252">
        <v>0.19644900000000001</v>
      </c>
      <c r="Z8" s="252">
        <v>0.20608000000000001</v>
      </c>
      <c r="AA8" s="252">
        <v>0.20954200000000001</v>
      </c>
      <c r="AB8" s="252">
        <v>0.20552999999999999</v>
      </c>
      <c r="AC8" s="252">
        <v>0.19054499999999999</v>
      </c>
      <c r="AD8" s="252">
        <v>0.181058</v>
      </c>
      <c r="AE8" s="252">
        <v>0.18735099999999999</v>
      </c>
      <c r="AF8" s="252">
        <v>0.195463</v>
      </c>
      <c r="AG8" s="252">
        <v>0.20899499999999999</v>
      </c>
      <c r="AH8" s="252">
        <v>0.20374300000000001</v>
      </c>
      <c r="AI8" s="252">
        <v>0.18052000000000001</v>
      </c>
      <c r="AJ8" s="252">
        <v>0.16932700000000001</v>
      </c>
      <c r="AK8" s="252">
        <v>0.16131499999999999</v>
      </c>
      <c r="AL8" s="252">
        <v>0.18970799999999999</v>
      </c>
      <c r="AM8" s="252">
        <v>0.185</v>
      </c>
      <c r="AN8" s="252">
        <v>0.192</v>
      </c>
      <c r="AO8" s="252">
        <v>0.155</v>
      </c>
      <c r="AP8" s="252">
        <v>0.16600000000000001</v>
      </c>
      <c r="AQ8" s="252">
        <v>0.19400000000000001</v>
      </c>
      <c r="AR8" s="252">
        <v>0.25</v>
      </c>
      <c r="AS8" s="252">
        <v>0.27</v>
      </c>
      <c r="AT8" s="252">
        <v>0.26200000000000001</v>
      </c>
      <c r="AU8" s="252">
        <v>0.26500000000000001</v>
      </c>
      <c r="AV8" s="252">
        <v>0.28999999999999998</v>
      </c>
      <c r="AW8" s="252">
        <v>0.30099999999999999</v>
      </c>
      <c r="AX8" s="252">
        <v>0.312</v>
      </c>
      <c r="AY8" s="252">
        <v>0.316</v>
      </c>
      <c r="AZ8" s="252">
        <v>0.32600000000000001</v>
      </c>
      <c r="BA8" s="252">
        <v>0.36399999999999999</v>
      </c>
      <c r="BB8" s="252">
        <v>0.36299999999999999</v>
      </c>
      <c r="BC8" s="252">
        <v>0.35799999999999998</v>
      </c>
      <c r="BD8" s="252">
        <v>0.33500000000000002</v>
      </c>
      <c r="BE8" s="252">
        <v>0.32500000000000001</v>
      </c>
      <c r="BF8" s="252">
        <v>0.34</v>
      </c>
      <c r="BG8" s="252">
        <v>0.33500000000000002</v>
      </c>
      <c r="BH8" s="252">
        <v>0.33500000000000002</v>
      </c>
      <c r="BI8" s="252">
        <v>0.33</v>
      </c>
      <c r="BJ8" s="252" t="s">
        <v>1372</v>
      </c>
      <c r="BK8" s="252" t="s">
        <v>1372</v>
      </c>
      <c r="BL8" s="252" t="s">
        <v>1372</v>
      </c>
      <c r="BM8" s="252" t="s">
        <v>1372</v>
      </c>
      <c r="BN8" s="252" t="s">
        <v>1372</v>
      </c>
      <c r="BO8" s="252" t="s">
        <v>1372</v>
      </c>
      <c r="BP8" s="252" t="s">
        <v>1372</v>
      </c>
      <c r="BQ8" s="252" t="s">
        <v>1372</v>
      </c>
      <c r="BR8" s="252" t="s">
        <v>1372</v>
      </c>
      <c r="BS8" s="252" t="s">
        <v>1372</v>
      </c>
      <c r="BT8" s="252" t="s">
        <v>1372</v>
      </c>
      <c r="BU8" s="252" t="s">
        <v>1372</v>
      </c>
      <c r="BV8" s="252" t="s">
        <v>1372</v>
      </c>
    </row>
    <row r="9" spans="1:74" ht="11.1" customHeight="1" x14ac:dyDescent="0.2">
      <c r="A9" s="162" t="s">
        <v>87</v>
      </c>
      <c r="B9" s="173" t="s">
        <v>86</v>
      </c>
      <c r="C9" s="252">
        <v>0.55013800000000002</v>
      </c>
      <c r="D9" s="252">
        <v>0.55079400000000001</v>
      </c>
      <c r="E9" s="252">
        <v>0.55661499999999997</v>
      </c>
      <c r="F9" s="252">
        <v>0.560195</v>
      </c>
      <c r="G9" s="252">
        <v>0.55428200000000005</v>
      </c>
      <c r="H9" s="252">
        <v>0.55527400000000005</v>
      </c>
      <c r="I9" s="252">
        <v>0.55830999999999997</v>
      </c>
      <c r="J9" s="252">
        <v>0.558334</v>
      </c>
      <c r="K9" s="252">
        <v>0.55085899999999999</v>
      </c>
      <c r="L9" s="252">
        <v>0.55718500000000004</v>
      </c>
      <c r="M9" s="252">
        <v>0.56281700000000001</v>
      </c>
      <c r="N9" s="252">
        <v>0.56107499999999999</v>
      </c>
      <c r="O9" s="252">
        <v>0.55771499999999996</v>
      </c>
      <c r="P9" s="252">
        <v>0.55312600000000001</v>
      </c>
      <c r="Q9" s="252">
        <v>0.55272200000000005</v>
      </c>
      <c r="R9" s="252">
        <v>0.54789299999999996</v>
      </c>
      <c r="S9" s="252">
        <v>0.54319300000000004</v>
      </c>
      <c r="T9" s="252">
        <v>0.54103699999999999</v>
      </c>
      <c r="U9" s="252">
        <v>0.53779699999999997</v>
      </c>
      <c r="V9" s="252">
        <v>0.53713200000000005</v>
      </c>
      <c r="W9" s="252">
        <v>0.53897499999999998</v>
      </c>
      <c r="X9" s="252">
        <v>0.53798500000000005</v>
      </c>
      <c r="Y9" s="252">
        <v>0.53700099999999995</v>
      </c>
      <c r="Z9" s="252">
        <v>0.53327599999999997</v>
      </c>
      <c r="AA9" s="252">
        <v>0.53400000000000003</v>
      </c>
      <c r="AB9" s="252">
        <v>0.54</v>
      </c>
      <c r="AC9" s="252">
        <v>0.55200000000000005</v>
      </c>
      <c r="AD9" s="252">
        <v>0.55500000000000005</v>
      </c>
      <c r="AE9" s="252">
        <v>0.55600000000000005</v>
      </c>
      <c r="AF9" s="252">
        <v>0.55000000000000004</v>
      </c>
      <c r="AG9" s="252">
        <v>0.54500000000000004</v>
      </c>
      <c r="AH9" s="252">
        <v>0.54900000000000004</v>
      </c>
      <c r="AI9" s="252">
        <v>0.56000000000000005</v>
      </c>
      <c r="AJ9" s="252">
        <v>0.55200000000000005</v>
      </c>
      <c r="AK9" s="252">
        <v>0.54400000000000004</v>
      </c>
      <c r="AL9" s="252">
        <v>0.54400000000000004</v>
      </c>
      <c r="AM9" s="252">
        <v>0.53600000000000003</v>
      </c>
      <c r="AN9" s="252">
        <v>0.53500000000000003</v>
      </c>
      <c r="AO9" s="252">
        <v>0.53100000000000003</v>
      </c>
      <c r="AP9" s="252">
        <v>0.52800000000000002</v>
      </c>
      <c r="AQ9" s="252">
        <v>0.53300000000000003</v>
      </c>
      <c r="AR9" s="252">
        <v>0.54</v>
      </c>
      <c r="AS9" s="252">
        <v>0.54100000000000004</v>
      </c>
      <c r="AT9" s="252">
        <v>0.53600000000000003</v>
      </c>
      <c r="AU9" s="252">
        <v>0.52900000000000003</v>
      </c>
      <c r="AV9" s="252">
        <v>0.52600000000000002</v>
      </c>
      <c r="AW9" s="252">
        <v>0.52100000000000002</v>
      </c>
      <c r="AX9" s="252">
        <v>0.52</v>
      </c>
      <c r="AY9" s="252">
        <v>0.51300000000000001</v>
      </c>
      <c r="AZ9" s="252">
        <v>0.51300000000000001</v>
      </c>
      <c r="BA9" s="252">
        <v>0.51100000000000001</v>
      </c>
      <c r="BB9" s="252">
        <v>0.51700000000000002</v>
      </c>
      <c r="BC9" s="252">
        <v>0.51600000000000001</v>
      </c>
      <c r="BD9" s="252">
        <v>0.51700000000000002</v>
      </c>
      <c r="BE9" s="252">
        <v>0.52300000000000002</v>
      </c>
      <c r="BF9" s="252">
        <v>0.53</v>
      </c>
      <c r="BG9" s="252">
        <v>0.54</v>
      </c>
      <c r="BH9" s="252">
        <v>0.54</v>
      </c>
      <c r="BI9" s="252">
        <v>0.54300000000000004</v>
      </c>
      <c r="BJ9" s="252" t="s">
        <v>1372</v>
      </c>
      <c r="BK9" s="252" t="s">
        <v>1372</v>
      </c>
      <c r="BL9" s="252" t="s">
        <v>1372</v>
      </c>
      <c r="BM9" s="252" t="s">
        <v>1372</v>
      </c>
      <c r="BN9" s="252" t="s">
        <v>1372</v>
      </c>
      <c r="BO9" s="252" t="s">
        <v>1372</v>
      </c>
      <c r="BP9" s="252" t="s">
        <v>1372</v>
      </c>
      <c r="BQ9" s="252" t="s">
        <v>1372</v>
      </c>
      <c r="BR9" s="252" t="s">
        <v>1372</v>
      </c>
      <c r="BS9" s="252" t="s">
        <v>1372</v>
      </c>
      <c r="BT9" s="252" t="s">
        <v>1372</v>
      </c>
      <c r="BU9" s="252" t="s">
        <v>1372</v>
      </c>
      <c r="BV9" s="252" t="s">
        <v>1372</v>
      </c>
    </row>
    <row r="10" spans="1:74" ht="11.1" customHeight="1" x14ac:dyDescent="0.2">
      <c r="A10" s="162" t="s">
        <v>1338</v>
      </c>
      <c r="B10" s="173" t="s">
        <v>1339</v>
      </c>
      <c r="C10" s="252">
        <v>0.19800000000000001</v>
      </c>
      <c r="D10" s="252">
        <v>0.19800000000000001</v>
      </c>
      <c r="E10" s="252">
        <v>0.19800000000000001</v>
      </c>
      <c r="F10" s="252">
        <v>0.19800000000000001</v>
      </c>
      <c r="G10" s="252">
        <v>0.19800000000000001</v>
      </c>
      <c r="H10" s="252">
        <v>0.19800000000000001</v>
      </c>
      <c r="I10" s="252">
        <v>0.19800000000000001</v>
      </c>
      <c r="J10" s="252">
        <v>0.19800000000000001</v>
      </c>
      <c r="K10" s="252">
        <v>0.19800000000000001</v>
      </c>
      <c r="L10" s="252">
        <v>0.19800000000000001</v>
      </c>
      <c r="M10" s="252">
        <v>0.19800000000000001</v>
      </c>
      <c r="N10" s="252">
        <v>0.19800000000000001</v>
      </c>
      <c r="O10" s="252">
        <v>0.17899999999999999</v>
      </c>
      <c r="P10" s="252">
        <v>0.17899999999999999</v>
      </c>
      <c r="Q10" s="252">
        <v>0.17899999999999999</v>
      </c>
      <c r="R10" s="252">
        <v>0.17899999999999999</v>
      </c>
      <c r="S10" s="252">
        <v>0.17899999999999999</v>
      </c>
      <c r="T10" s="252">
        <v>0.17899999999999999</v>
      </c>
      <c r="U10" s="252">
        <v>0.17899999999999999</v>
      </c>
      <c r="V10" s="252">
        <v>0.17899999999999999</v>
      </c>
      <c r="W10" s="252">
        <v>0.17899999999999999</v>
      </c>
      <c r="X10" s="252">
        <v>0.17899999999999999</v>
      </c>
      <c r="Y10" s="252">
        <v>0.17899999999999999</v>
      </c>
      <c r="Z10" s="252">
        <v>0.17899999999999999</v>
      </c>
      <c r="AA10" s="252">
        <v>0.16</v>
      </c>
      <c r="AB10" s="252">
        <v>0.16</v>
      </c>
      <c r="AC10" s="252">
        <v>0.16</v>
      </c>
      <c r="AD10" s="252">
        <v>0.16</v>
      </c>
      <c r="AE10" s="252">
        <v>0.16</v>
      </c>
      <c r="AF10" s="252">
        <v>0.16</v>
      </c>
      <c r="AG10" s="252">
        <v>0.16</v>
      </c>
      <c r="AH10" s="252">
        <v>0.16</v>
      </c>
      <c r="AI10" s="252">
        <v>0.16</v>
      </c>
      <c r="AJ10" s="252">
        <v>0.16</v>
      </c>
      <c r="AK10" s="252">
        <v>0.16</v>
      </c>
      <c r="AL10" s="252">
        <v>0.16</v>
      </c>
      <c r="AM10" s="252">
        <v>0.13500000000000001</v>
      </c>
      <c r="AN10" s="252">
        <v>0.13500000000000001</v>
      </c>
      <c r="AO10" s="252">
        <v>0.13500000000000001</v>
      </c>
      <c r="AP10" s="252">
        <v>0.13500000000000001</v>
      </c>
      <c r="AQ10" s="252">
        <v>0.13500000000000001</v>
      </c>
      <c r="AR10" s="252">
        <v>0.13500000000000001</v>
      </c>
      <c r="AS10" s="252">
        <v>0.13500000000000001</v>
      </c>
      <c r="AT10" s="252">
        <v>0.13</v>
      </c>
      <c r="AU10" s="252">
        <v>0.13</v>
      </c>
      <c r="AV10" s="252">
        <v>0.13500000000000001</v>
      </c>
      <c r="AW10" s="252">
        <v>0.13</v>
      </c>
      <c r="AX10" s="252">
        <v>0.13</v>
      </c>
      <c r="AY10" s="252">
        <v>0.13500000000000001</v>
      </c>
      <c r="AZ10" s="252">
        <v>0.13500000000000001</v>
      </c>
      <c r="BA10" s="252">
        <v>0.13500000000000001</v>
      </c>
      <c r="BB10" s="252">
        <v>0.13500000000000001</v>
      </c>
      <c r="BC10" s="252">
        <v>0.13500000000000001</v>
      </c>
      <c r="BD10" s="252">
        <v>0.13</v>
      </c>
      <c r="BE10" s="252">
        <v>0.13500000000000001</v>
      </c>
      <c r="BF10" s="252">
        <v>0.13500000000000001</v>
      </c>
      <c r="BG10" s="252">
        <v>0.13500000000000001</v>
      </c>
      <c r="BH10" s="252">
        <v>0.13500000000000001</v>
      </c>
      <c r="BI10" s="252">
        <v>0.13500000000000001</v>
      </c>
      <c r="BJ10" s="252" t="s">
        <v>1372</v>
      </c>
      <c r="BK10" s="252" t="s">
        <v>1372</v>
      </c>
      <c r="BL10" s="252" t="s">
        <v>1372</v>
      </c>
      <c r="BM10" s="252" t="s">
        <v>1372</v>
      </c>
      <c r="BN10" s="252" t="s">
        <v>1372</v>
      </c>
      <c r="BO10" s="252" t="s">
        <v>1372</v>
      </c>
      <c r="BP10" s="252" t="s">
        <v>1372</v>
      </c>
      <c r="BQ10" s="252" t="s">
        <v>1372</v>
      </c>
      <c r="BR10" s="252" t="s">
        <v>1372</v>
      </c>
      <c r="BS10" s="252" t="s">
        <v>1372</v>
      </c>
      <c r="BT10" s="252" t="s">
        <v>1372</v>
      </c>
      <c r="BU10" s="252" t="s">
        <v>1372</v>
      </c>
      <c r="BV10" s="252" t="s">
        <v>1372</v>
      </c>
    </row>
    <row r="11" spans="1:74" ht="11.1" customHeight="1" x14ac:dyDescent="0.2">
      <c r="A11" s="162" t="s">
        <v>1239</v>
      </c>
      <c r="B11" s="173" t="s">
        <v>1240</v>
      </c>
      <c r="C11" s="252">
        <v>0.22</v>
      </c>
      <c r="D11" s="252">
        <v>0.22</v>
      </c>
      <c r="E11" s="252">
        <v>0.22</v>
      </c>
      <c r="F11" s="252">
        <v>0.22</v>
      </c>
      <c r="G11" s="252">
        <v>0.22</v>
      </c>
      <c r="H11" s="252">
        <v>0.22</v>
      </c>
      <c r="I11" s="252">
        <v>0.22</v>
      </c>
      <c r="J11" s="252">
        <v>0.22</v>
      </c>
      <c r="K11" s="252">
        <v>0.22</v>
      </c>
      <c r="L11" s="252">
        <v>0.22</v>
      </c>
      <c r="M11" s="252">
        <v>0.22</v>
      </c>
      <c r="N11" s="252">
        <v>0.22</v>
      </c>
      <c r="O11" s="252">
        <v>0.215</v>
      </c>
      <c r="P11" s="252">
        <v>0.215</v>
      </c>
      <c r="Q11" s="252">
        <v>0.215</v>
      </c>
      <c r="R11" s="252">
        <v>0.20499999999999999</v>
      </c>
      <c r="S11" s="252">
        <v>0.20499999999999999</v>
      </c>
      <c r="T11" s="252">
        <v>0.215</v>
      </c>
      <c r="U11" s="252">
        <v>0.215</v>
      </c>
      <c r="V11" s="252">
        <v>0.215</v>
      </c>
      <c r="W11" s="252">
        <v>0.215</v>
      </c>
      <c r="X11" s="252">
        <v>0.215</v>
      </c>
      <c r="Y11" s="252">
        <v>0.215</v>
      </c>
      <c r="Z11" s="252">
        <v>0.215</v>
      </c>
      <c r="AA11" s="252">
        <v>0.21</v>
      </c>
      <c r="AB11" s="252">
        <v>0.21</v>
      </c>
      <c r="AC11" s="252">
        <v>0.21</v>
      </c>
      <c r="AD11" s="252">
        <v>0.21</v>
      </c>
      <c r="AE11" s="252">
        <v>0.21</v>
      </c>
      <c r="AF11" s="252">
        <v>0.21</v>
      </c>
      <c r="AG11" s="252">
        <v>0.21</v>
      </c>
      <c r="AH11" s="252">
        <v>0.21</v>
      </c>
      <c r="AI11" s="252">
        <v>0.21</v>
      </c>
      <c r="AJ11" s="252">
        <v>0.2</v>
      </c>
      <c r="AK11" s="252">
        <v>0.22</v>
      </c>
      <c r="AL11" s="252">
        <v>0.22</v>
      </c>
      <c r="AM11" s="252">
        <v>0.2</v>
      </c>
      <c r="AN11" s="252">
        <v>0.185</v>
      </c>
      <c r="AO11" s="252">
        <v>0.19</v>
      </c>
      <c r="AP11" s="252">
        <v>0.21</v>
      </c>
      <c r="AQ11" s="252">
        <v>0.2</v>
      </c>
      <c r="AR11" s="252">
        <v>0.2</v>
      </c>
      <c r="AS11" s="252">
        <v>0.21</v>
      </c>
      <c r="AT11" s="252">
        <v>0.2</v>
      </c>
      <c r="AU11" s="252">
        <v>0.2</v>
      </c>
      <c r="AV11" s="252">
        <v>0.2</v>
      </c>
      <c r="AW11" s="252">
        <v>0.19</v>
      </c>
      <c r="AX11" s="252">
        <v>0.2</v>
      </c>
      <c r="AY11" s="252">
        <v>0.2</v>
      </c>
      <c r="AZ11" s="252">
        <v>0.2</v>
      </c>
      <c r="BA11" s="252">
        <v>0.2</v>
      </c>
      <c r="BB11" s="252">
        <v>0.19</v>
      </c>
      <c r="BC11" s="252">
        <v>0.2</v>
      </c>
      <c r="BD11" s="252">
        <v>0.2</v>
      </c>
      <c r="BE11" s="252">
        <v>0.18</v>
      </c>
      <c r="BF11" s="252">
        <v>0.2</v>
      </c>
      <c r="BG11" s="252">
        <v>0.2</v>
      </c>
      <c r="BH11" s="252">
        <v>0.2</v>
      </c>
      <c r="BI11" s="252">
        <v>0.2</v>
      </c>
      <c r="BJ11" s="252" t="s">
        <v>1372</v>
      </c>
      <c r="BK11" s="252" t="s">
        <v>1372</v>
      </c>
      <c r="BL11" s="252" t="s">
        <v>1372</v>
      </c>
      <c r="BM11" s="252" t="s">
        <v>1372</v>
      </c>
      <c r="BN11" s="252" t="s">
        <v>1372</v>
      </c>
      <c r="BO11" s="252" t="s">
        <v>1372</v>
      </c>
      <c r="BP11" s="252" t="s">
        <v>1372</v>
      </c>
      <c r="BQ11" s="252" t="s">
        <v>1372</v>
      </c>
      <c r="BR11" s="252" t="s">
        <v>1372</v>
      </c>
      <c r="BS11" s="252" t="s">
        <v>1372</v>
      </c>
      <c r="BT11" s="252" t="s">
        <v>1372</v>
      </c>
      <c r="BU11" s="252" t="s">
        <v>1372</v>
      </c>
      <c r="BV11" s="252" t="s">
        <v>1372</v>
      </c>
    </row>
    <row r="12" spans="1:74" ht="11.1" customHeight="1" x14ac:dyDescent="0.2">
      <c r="A12" s="162" t="s">
        <v>1229</v>
      </c>
      <c r="B12" s="173" t="s">
        <v>328</v>
      </c>
      <c r="C12" s="252">
        <v>2.8</v>
      </c>
      <c r="D12" s="252">
        <v>2.8</v>
      </c>
      <c r="E12" s="252">
        <v>2.8</v>
      </c>
      <c r="F12" s="252">
        <v>2.8</v>
      </c>
      <c r="G12" s="252">
        <v>2.8</v>
      </c>
      <c r="H12" s="252">
        <v>2.8</v>
      </c>
      <c r="I12" s="252">
        <v>2.8</v>
      </c>
      <c r="J12" s="252">
        <v>2.8</v>
      </c>
      <c r="K12" s="252">
        <v>2.8</v>
      </c>
      <c r="L12" s="252">
        <v>2.8</v>
      </c>
      <c r="M12" s="252">
        <v>2.8</v>
      </c>
      <c r="N12" s="252">
        <v>2.8</v>
      </c>
      <c r="O12" s="252">
        <v>2.8</v>
      </c>
      <c r="P12" s="252">
        <v>2.8</v>
      </c>
      <c r="Q12" s="252">
        <v>2.8</v>
      </c>
      <c r="R12" s="252">
        <v>2.8</v>
      </c>
      <c r="S12" s="252">
        <v>2.8</v>
      </c>
      <c r="T12" s="252">
        <v>2.8</v>
      </c>
      <c r="U12" s="252">
        <v>2.8</v>
      </c>
      <c r="V12" s="252">
        <v>2.8</v>
      </c>
      <c r="W12" s="252">
        <v>2.8</v>
      </c>
      <c r="X12" s="252">
        <v>2.8</v>
      </c>
      <c r="Y12" s="252">
        <v>2.8</v>
      </c>
      <c r="Z12" s="252">
        <v>2.8</v>
      </c>
      <c r="AA12" s="252">
        <v>3.05</v>
      </c>
      <c r="AB12" s="252">
        <v>3.2</v>
      </c>
      <c r="AC12" s="252">
        <v>3.5</v>
      </c>
      <c r="AD12" s="252">
        <v>3.59</v>
      </c>
      <c r="AE12" s="252">
        <v>3.62</v>
      </c>
      <c r="AF12" s="252">
        <v>3.63</v>
      </c>
      <c r="AG12" s="252">
        <v>3.65</v>
      </c>
      <c r="AH12" s="252">
        <v>3.67</v>
      </c>
      <c r="AI12" s="252">
        <v>3.69</v>
      </c>
      <c r="AJ12" s="252">
        <v>3.7</v>
      </c>
      <c r="AK12" s="252">
        <v>3.72</v>
      </c>
      <c r="AL12" s="252">
        <v>3.78</v>
      </c>
      <c r="AM12" s="252">
        <v>3.8</v>
      </c>
      <c r="AN12" s="252">
        <v>3.8</v>
      </c>
      <c r="AO12" s="252">
        <v>3.81</v>
      </c>
      <c r="AP12" s="252">
        <v>3.81</v>
      </c>
      <c r="AQ12" s="252">
        <v>3.81</v>
      </c>
      <c r="AR12" s="252">
        <v>3.82</v>
      </c>
      <c r="AS12" s="252">
        <v>3.83</v>
      </c>
      <c r="AT12" s="252">
        <v>3.83</v>
      </c>
      <c r="AU12" s="252">
        <v>3.84</v>
      </c>
      <c r="AV12" s="252">
        <v>3.85</v>
      </c>
      <c r="AW12" s="252">
        <v>3.84</v>
      </c>
      <c r="AX12" s="252">
        <v>3.83</v>
      </c>
      <c r="AY12" s="252">
        <v>3.84</v>
      </c>
      <c r="AZ12" s="252">
        <v>3.835</v>
      </c>
      <c r="BA12" s="252">
        <v>3.8149999999999999</v>
      </c>
      <c r="BB12" s="252">
        <v>3.8250000000000002</v>
      </c>
      <c r="BC12" s="252">
        <v>3.8050000000000002</v>
      </c>
      <c r="BD12" s="252">
        <v>3.78</v>
      </c>
      <c r="BE12" s="252">
        <v>3.722</v>
      </c>
      <c r="BF12" s="252">
        <v>3.52</v>
      </c>
      <c r="BG12" s="252">
        <v>3.4</v>
      </c>
      <c r="BH12" s="252">
        <v>3.4</v>
      </c>
      <c r="BI12" s="252">
        <v>3.1</v>
      </c>
      <c r="BJ12" s="252" t="s">
        <v>1372</v>
      </c>
      <c r="BK12" s="252" t="s">
        <v>1372</v>
      </c>
      <c r="BL12" s="252" t="s">
        <v>1372</v>
      </c>
      <c r="BM12" s="252" t="s">
        <v>1372</v>
      </c>
      <c r="BN12" s="252" t="s">
        <v>1372</v>
      </c>
      <c r="BO12" s="252" t="s">
        <v>1372</v>
      </c>
      <c r="BP12" s="252" t="s">
        <v>1372</v>
      </c>
      <c r="BQ12" s="252" t="s">
        <v>1372</v>
      </c>
      <c r="BR12" s="252" t="s">
        <v>1372</v>
      </c>
      <c r="BS12" s="252" t="s">
        <v>1372</v>
      </c>
      <c r="BT12" s="252" t="s">
        <v>1372</v>
      </c>
      <c r="BU12" s="252" t="s">
        <v>1372</v>
      </c>
      <c r="BV12" s="252" t="s">
        <v>1372</v>
      </c>
    </row>
    <row r="13" spans="1:74" ht="11.1" customHeight="1" x14ac:dyDescent="0.2">
      <c r="A13" s="162" t="s">
        <v>347</v>
      </c>
      <c r="B13" s="173" t="s">
        <v>337</v>
      </c>
      <c r="C13" s="252">
        <v>3.1</v>
      </c>
      <c r="D13" s="252">
        <v>3.4</v>
      </c>
      <c r="E13" s="252">
        <v>3.3</v>
      </c>
      <c r="F13" s="252">
        <v>3.2749999999999999</v>
      </c>
      <c r="G13" s="252">
        <v>3.3</v>
      </c>
      <c r="H13" s="252">
        <v>3.3</v>
      </c>
      <c r="I13" s="252">
        <v>3.17</v>
      </c>
      <c r="J13" s="252">
        <v>3.2</v>
      </c>
      <c r="K13" s="252">
        <v>3.49</v>
      </c>
      <c r="L13" s="252">
        <v>3.44</v>
      </c>
      <c r="M13" s="252">
        <v>3.4</v>
      </c>
      <c r="N13" s="252">
        <v>3.75</v>
      </c>
      <c r="O13" s="252">
        <v>3.45</v>
      </c>
      <c r="P13" s="252">
        <v>3.3</v>
      </c>
      <c r="Q13" s="252">
        <v>3.7</v>
      </c>
      <c r="R13" s="252">
        <v>3.75</v>
      </c>
      <c r="S13" s="252">
        <v>3.9</v>
      </c>
      <c r="T13" s="252">
        <v>4.25</v>
      </c>
      <c r="U13" s="252">
        <v>4.3</v>
      </c>
      <c r="V13" s="252">
        <v>4.2</v>
      </c>
      <c r="W13" s="252">
        <v>4.4000000000000004</v>
      </c>
      <c r="X13" s="252">
        <v>4.25</v>
      </c>
      <c r="Y13" s="252">
        <v>4.4000000000000004</v>
      </c>
      <c r="Z13" s="252">
        <v>4.4000000000000004</v>
      </c>
      <c r="AA13" s="252">
        <v>4.45</v>
      </c>
      <c r="AB13" s="252">
        <v>4.2</v>
      </c>
      <c r="AC13" s="252">
        <v>4.2</v>
      </c>
      <c r="AD13" s="252">
        <v>4.45</v>
      </c>
      <c r="AE13" s="252">
        <v>4.33</v>
      </c>
      <c r="AF13" s="252">
        <v>4.38</v>
      </c>
      <c r="AG13" s="252">
        <v>4.3899999999999997</v>
      </c>
      <c r="AH13" s="252">
        <v>4.4349999999999996</v>
      </c>
      <c r="AI13" s="252">
        <v>4.4550000000000001</v>
      </c>
      <c r="AJ13" s="252">
        <v>4.54</v>
      </c>
      <c r="AK13" s="252">
        <v>4.62</v>
      </c>
      <c r="AL13" s="252">
        <v>4.66</v>
      </c>
      <c r="AM13" s="252">
        <v>4.54</v>
      </c>
      <c r="AN13" s="252">
        <v>4.42</v>
      </c>
      <c r="AO13" s="252">
        <v>4.4050000000000002</v>
      </c>
      <c r="AP13" s="252">
        <v>4.4000000000000004</v>
      </c>
      <c r="AQ13" s="252">
        <v>4.45</v>
      </c>
      <c r="AR13" s="252">
        <v>4.4649999999999999</v>
      </c>
      <c r="AS13" s="252">
        <v>4.4749999999999996</v>
      </c>
      <c r="AT13" s="252">
        <v>4.5</v>
      </c>
      <c r="AU13" s="252">
        <v>4.54</v>
      </c>
      <c r="AV13" s="252">
        <v>4.3899999999999997</v>
      </c>
      <c r="AW13" s="252">
        <v>4.32</v>
      </c>
      <c r="AX13" s="252">
        <v>4.38</v>
      </c>
      <c r="AY13" s="252">
        <v>4.43</v>
      </c>
      <c r="AZ13" s="252">
        <v>4.47</v>
      </c>
      <c r="BA13" s="252">
        <v>4.4800000000000004</v>
      </c>
      <c r="BB13" s="252">
        <v>4.4400000000000004</v>
      </c>
      <c r="BC13" s="252">
        <v>4.49</v>
      </c>
      <c r="BD13" s="252">
        <v>4.5739999999999998</v>
      </c>
      <c r="BE13" s="252">
        <v>4.6040000000000001</v>
      </c>
      <c r="BF13" s="252">
        <v>4.6749999999999998</v>
      </c>
      <c r="BG13" s="252">
        <v>4.7</v>
      </c>
      <c r="BH13" s="252">
        <v>4.7300000000000004</v>
      </c>
      <c r="BI13" s="252">
        <v>4.7699999999999996</v>
      </c>
      <c r="BJ13" s="252" t="s">
        <v>1372</v>
      </c>
      <c r="BK13" s="252" t="s">
        <v>1372</v>
      </c>
      <c r="BL13" s="252" t="s">
        <v>1372</v>
      </c>
      <c r="BM13" s="252" t="s">
        <v>1372</v>
      </c>
      <c r="BN13" s="252" t="s">
        <v>1372</v>
      </c>
      <c r="BO13" s="252" t="s">
        <v>1372</v>
      </c>
      <c r="BP13" s="252" t="s">
        <v>1372</v>
      </c>
      <c r="BQ13" s="252" t="s">
        <v>1372</v>
      </c>
      <c r="BR13" s="252" t="s">
        <v>1372</v>
      </c>
      <c r="BS13" s="252" t="s">
        <v>1372</v>
      </c>
      <c r="BT13" s="252" t="s">
        <v>1372</v>
      </c>
      <c r="BU13" s="252" t="s">
        <v>1372</v>
      </c>
      <c r="BV13" s="252" t="s">
        <v>1372</v>
      </c>
    </row>
    <row r="14" spans="1:74" ht="11.1" customHeight="1" x14ac:dyDescent="0.2">
      <c r="A14" s="162" t="s">
        <v>339</v>
      </c>
      <c r="B14" s="173" t="s">
        <v>329</v>
      </c>
      <c r="C14" s="252">
        <v>2.5499999999999998</v>
      </c>
      <c r="D14" s="252">
        <v>2.5499999999999998</v>
      </c>
      <c r="E14" s="252">
        <v>2.5</v>
      </c>
      <c r="F14" s="252">
        <v>2.5</v>
      </c>
      <c r="G14" s="252">
        <v>2.6</v>
      </c>
      <c r="H14" s="252">
        <v>2.5499999999999998</v>
      </c>
      <c r="I14" s="252">
        <v>2.6</v>
      </c>
      <c r="J14" s="252">
        <v>2.65</v>
      </c>
      <c r="K14" s="252">
        <v>2.65</v>
      </c>
      <c r="L14" s="252">
        <v>2.65</v>
      </c>
      <c r="M14" s="252">
        <v>2.65</v>
      </c>
      <c r="N14" s="252">
        <v>2.65</v>
      </c>
      <c r="O14" s="252">
        <v>2.7</v>
      </c>
      <c r="P14" s="252">
        <v>2.7</v>
      </c>
      <c r="Q14" s="252">
        <v>2.7</v>
      </c>
      <c r="R14" s="252">
        <v>2.72</v>
      </c>
      <c r="S14" s="252">
        <v>2.73</v>
      </c>
      <c r="T14" s="252">
        <v>2.73</v>
      </c>
      <c r="U14" s="252">
        <v>2.76</v>
      </c>
      <c r="V14" s="252">
        <v>2.8</v>
      </c>
      <c r="W14" s="252">
        <v>2.8</v>
      </c>
      <c r="X14" s="252">
        <v>2.75</v>
      </c>
      <c r="Y14" s="252">
        <v>2.8</v>
      </c>
      <c r="Z14" s="252">
        <v>2.85</v>
      </c>
      <c r="AA14" s="252">
        <v>2.9</v>
      </c>
      <c r="AB14" s="252">
        <v>2.86</v>
      </c>
      <c r="AC14" s="252">
        <v>2.88</v>
      </c>
      <c r="AD14" s="252">
        <v>2.65</v>
      </c>
      <c r="AE14" s="252">
        <v>2.86</v>
      </c>
      <c r="AF14" s="252">
        <v>2.86</v>
      </c>
      <c r="AG14" s="252">
        <v>2.9</v>
      </c>
      <c r="AH14" s="252">
        <v>2.91</v>
      </c>
      <c r="AI14" s="252">
        <v>2.91</v>
      </c>
      <c r="AJ14" s="252">
        <v>2.91</v>
      </c>
      <c r="AK14" s="252">
        <v>2.92</v>
      </c>
      <c r="AL14" s="252">
        <v>2.92</v>
      </c>
      <c r="AM14" s="252">
        <v>2.78</v>
      </c>
      <c r="AN14" s="252">
        <v>2.72</v>
      </c>
      <c r="AO14" s="252">
        <v>2.71</v>
      </c>
      <c r="AP14" s="252">
        <v>2.71</v>
      </c>
      <c r="AQ14" s="252">
        <v>2.71</v>
      </c>
      <c r="AR14" s="252">
        <v>2.72</v>
      </c>
      <c r="AS14" s="252">
        <v>2.71</v>
      </c>
      <c r="AT14" s="252">
        <v>2.71</v>
      </c>
      <c r="AU14" s="252">
        <v>2.73</v>
      </c>
      <c r="AV14" s="252">
        <v>2.74</v>
      </c>
      <c r="AW14" s="252">
        <v>2.71</v>
      </c>
      <c r="AX14" s="252">
        <v>2.7</v>
      </c>
      <c r="AY14" s="252">
        <v>2.71</v>
      </c>
      <c r="AZ14" s="252">
        <v>2.71</v>
      </c>
      <c r="BA14" s="252">
        <v>2.72</v>
      </c>
      <c r="BB14" s="252">
        <v>2.71</v>
      </c>
      <c r="BC14" s="252">
        <v>2.71</v>
      </c>
      <c r="BD14" s="252">
        <v>2.72</v>
      </c>
      <c r="BE14" s="252">
        <v>2.8</v>
      </c>
      <c r="BF14" s="252">
        <v>2.8</v>
      </c>
      <c r="BG14" s="252">
        <v>2.8</v>
      </c>
      <c r="BH14" s="252">
        <v>2.8</v>
      </c>
      <c r="BI14" s="252">
        <v>2.8</v>
      </c>
      <c r="BJ14" s="252" t="s">
        <v>1372</v>
      </c>
      <c r="BK14" s="252" t="s">
        <v>1372</v>
      </c>
      <c r="BL14" s="252" t="s">
        <v>1372</v>
      </c>
      <c r="BM14" s="252" t="s">
        <v>1372</v>
      </c>
      <c r="BN14" s="252" t="s">
        <v>1372</v>
      </c>
      <c r="BO14" s="252" t="s">
        <v>1372</v>
      </c>
      <c r="BP14" s="252" t="s">
        <v>1372</v>
      </c>
      <c r="BQ14" s="252" t="s">
        <v>1372</v>
      </c>
      <c r="BR14" s="252" t="s">
        <v>1372</v>
      </c>
      <c r="BS14" s="252" t="s">
        <v>1372</v>
      </c>
      <c r="BT14" s="252" t="s">
        <v>1372</v>
      </c>
      <c r="BU14" s="252" t="s">
        <v>1372</v>
      </c>
      <c r="BV14" s="252" t="s">
        <v>1372</v>
      </c>
    </row>
    <row r="15" spans="1:74" ht="11.1" customHeight="1" x14ac:dyDescent="0.2">
      <c r="A15" s="162" t="s">
        <v>340</v>
      </c>
      <c r="B15" s="173" t="s">
        <v>330</v>
      </c>
      <c r="C15" s="252">
        <v>0.51</v>
      </c>
      <c r="D15" s="252">
        <v>0.38</v>
      </c>
      <c r="E15" s="252">
        <v>0.25</v>
      </c>
      <c r="F15" s="252">
        <v>0.21</v>
      </c>
      <c r="G15" s="252">
        <v>0.23</v>
      </c>
      <c r="H15" s="252">
        <v>0.23499999999999999</v>
      </c>
      <c r="I15" s="252">
        <v>0.435</v>
      </c>
      <c r="J15" s="252">
        <v>0.53</v>
      </c>
      <c r="K15" s="252">
        <v>0.78500000000000003</v>
      </c>
      <c r="L15" s="252">
        <v>0.95</v>
      </c>
      <c r="M15" s="252">
        <v>0.61499999999999999</v>
      </c>
      <c r="N15" s="252">
        <v>0.51</v>
      </c>
      <c r="O15" s="252">
        <v>0.37</v>
      </c>
      <c r="P15" s="252">
        <v>0.36</v>
      </c>
      <c r="Q15" s="252">
        <v>0.47499999999999998</v>
      </c>
      <c r="R15" s="252">
        <v>0.505</v>
      </c>
      <c r="S15" s="252">
        <v>0.43</v>
      </c>
      <c r="T15" s="252">
        <v>0.41</v>
      </c>
      <c r="U15" s="252">
        <v>0.4</v>
      </c>
      <c r="V15" s="252">
        <v>0.36</v>
      </c>
      <c r="W15" s="252">
        <v>0.375</v>
      </c>
      <c r="X15" s="252">
        <v>0.41499999999999998</v>
      </c>
      <c r="Y15" s="252">
        <v>0.375</v>
      </c>
      <c r="Z15" s="252">
        <v>0.37</v>
      </c>
      <c r="AA15" s="252">
        <v>0.37</v>
      </c>
      <c r="AB15" s="252">
        <v>0.36</v>
      </c>
      <c r="AC15" s="252">
        <v>0.32</v>
      </c>
      <c r="AD15" s="252">
        <v>0.33</v>
      </c>
      <c r="AE15" s="252">
        <v>0.28499999999999998</v>
      </c>
      <c r="AF15" s="252">
        <v>0.33</v>
      </c>
      <c r="AG15" s="252">
        <v>0.31</v>
      </c>
      <c r="AH15" s="252">
        <v>0.25</v>
      </c>
      <c r="AI15" s="252">
        <v>0.31</v>
      </c>
      <c r="AJ15" s="252">
        <v>0.55000000000000004</v>
      </c>
      <c r="AK15" s="252">
        <v>0.57999999999999996</v>
      </c>
      <c r="AL15" s="252">
        <v>0.62</v>
      </c>
      <c r="AM15" s="252">
        <v>0.68</v>
      </c>
      <c r="AN15" s="252">
        <v>0.69</v>
      </c>
      <c r="AO15" s="252">
        <v>0.59</v>
      </c>
      <c r="AP15" s="252">
        <v>0.53500000000000003</v>
      </c>
      <c r="AQ15" s="252">
        <v>0.78</v>
      </c>
      <c r="AR15" s="252">
        <v>0.85</v>
      </c>
      <c r="AS15" s="252">
        <v>1.0049999999999999</v>
      </c>
      <c r="AT15" s="252">
        <v>0.89</v>
      </c>
      <c r="AU15" s="252">
        <v>0.92500000000000004</v>
      </c>
      <c r="AV15" s="252">
        <v>0.96</v>
      </c>
      <c r="AW15" s="252">
        <v>0.98</v>
      </c>
      <c r="AX15" s="252">
        <v>0.92</v>
      </c>
      <c r="AY15" s="252">
        <v>1.0149999999999999</v>
      </c>
      <c r="AZ15" s="252">
        <v>0.99</v>
      </c>
      <c r="BA15" s="252">
        <v>0.98499999999999999</v>
      </c>
      <c r="BB15" s="252">
        <v>1.0049999999999999</v>
      </c>
      <c r="BC15" s="252">
        <v>0.99</v>
      </c>
      <c r="BD15" s="252">
        <v>0.75</v>
      </c>
      <c r="BE15" s="252">
        <v>0.67</v>
      </c>
      <c r="BF15" s="252">
        <v>0.99</v>
      </c>
      <c r="BG15" s="252">
        <v>1.08</v>
      </c>
      <c r="BH15" s="252">
        <v>1.08</v>
      </c>
      <c r="BI15" s="252">
        <v>1.1499999999999999</v>
      </c>
      <c r="BJ15" s="252" t="s">
        <v>1372</v>
      </c>
      <c r="BK15" s="252" t="s">
        <v>1372</v>
      </c>
      <c r="BL15" s="252" t="s">
        <v>1372</v>
      </c>
      <c r="BM15" s="252" t="s">
        <v>1372</v>
      </c>
      <c r="BN15" s="252" t="s">
        <v>1372</v>
      </c>
      <c r="BO15" s="252" t="s">
        <v>1372</v>
      </c>
      <c r="BP15" s="252" t="s">
        <v>1372</v>
      </c>
      <c r="BQ15" s="252" t="s">
        <v>1372</v>
      </c>
      <c r="BR15" s="252" t="s">
        <v>1372</v>
      </c>
      <c r="BS15" s="252" t="s">
        <v>1372</v>
      </c>
      <c r="BT15" s="252" t="s">
        <v>1372</v>
      </c>
      <c r="BU15" s="252" t="s">
        <v>1372</v>
      </c>
      <c r="BV15" s="252" t="s">
        <v>1372</v>
      </c>
    </row>
    <row r="16" spans="1:74" ht="11.1" customHeight="1" x14ac:dyDescent="0.2">
      <c r="A16" s="162" t="s">
        <v>341</v>
      </c>
      <c r="B16" s="173" t="s">
        <v>331</v>
      </c>
      <c r="C16" s="252">
        <v>1.929</v>
      </c>
      <c r="D16" s="252">
        <v>1.883</v>
      </c>
      <c r="E16" s="252">
        <v>1.859</v>
      </c>
      <c r="F16" s="252">
        <v>1.875</v>
      </c>
      <c r="G16" s="252">
        <v>1.9</v>
      </c>
      <c r="H16" s="252">
        <v>1.8979999999999999</v>
      </c>
      <c r="I16" s="252">
        <v>1.8069999999999999</v>
      </c>
      <c r="J16" s="252">
        <v>1.8879999999999999</v>
      </c>
      <c r="K16" s="252">
        <v>1.7989999999999999</v>
      </c>
      <c r="L16" s="252">
        <v>1.9</v>
      </c>
      <c r="M16" s="252">
        <v>1.8320000000000001</v>
      </c>
      <c r="N16" s="252">
        <v>1.9139999999999999</v>
      </c>
      <c r="O16" s="252">
        <v>1.8</v>
      </c>
      <c r="P16" s="252">
        <v>1.79</v>
      </c>
      <c r="Q16" s="252">
        <v>1.738</v>
      </c>
      <c r="R16" s="252">
        <v>1.74</v>
      </c>
      <c r="S16" s="252">
        <v>1.7250000000000001</v>
      </c>
      <c r="T16" s="252">
        <v>1.62</v>
      </c>
      <c r="U16" s="252">
        <v>1.79</v>
      </c>
      <c r="V16" s="252">
        <v>1.754</v>
      </c>
      <c r="W16" s="252">
        <v>1.77</v>
      </c>
      <c r="X16" s="252">
        <v>1.804</v>
      </c>
      <c r="Y16" s="252">
        <v>1.831</v>
      </c>
      <c r="Z16" s="252">
        <v>1.744</v>
      </c>
      <c r="AA16" s="252">
        <v>1.825</v>
      </c>
      <c r="AB16" s="252">
        <v>1.78</v>
      </c>
      <c r="AC16" s="252">
        <v>1.579</v>
      </c>
      <c r="AD16" s="252">
        <v>1.57</v>
      </c>
      <c r="AE16" s="252">
        <v>1.3089999999999999</v>
      </c>
      <c r="AF16" s="252">
        <v>1.4350000000000001</v>
      </c>
      <c r="AG16" s="252">
        <v>1.34</v>
      </c>
      <c r="AH16" s="252">
        <v>1.21</v>
      </c>
      <c r="AI16" s="252">
        <v>1.27</v>
      </c>
      <c r="AJ16" s="252">
        <v>1.41</v>
      </c>
      <c r="AK16" s="252">
        <v>1.5</v>
      </c>
      <c r="AL16" s="252">
        <v>1.35</v>
      </c>
      <c r="AM16" s="252">
        <v>1.39</v>
      </c>
      <c r="AN16" s="252">
        <v>1.43</v>
      </c>
      <c r="AO16" s="252">
        <v>1.33</v>
      </c>
      <c r="AP16" s="252">
        <v>1.38</v>
      </c>
      <c r="AQ16" s="252">
        <v>1.52</v>
      </c>
      <c r="AR16" s="252">
        <v>1.56</v>
      </c>
      <c r="AS16" s="252">
        <v>1.655</v>
      </c>
      <c r="AT16" s="252">
        <v>1.68</v>
      </c>
      <c r="AU16" s="252">
        <v>1.7050000000000001</v>
      </c>
      <c r="AV16" s="252">
        <v>1.69</v>
      </c>
      <c r="AW16" s="252">
        <v>1.73</v>
      </c>
      <c r="AX16" s="252">
        <v>1.7549999999999999</v>
      </c>
      <c r="AY16" s="252">
        <v>1.75</v>
      </c>
      <c r="AZ16" s="252">
        <v>1.72</v>
      </c>
      <c r="BA16" s="252">
        <v>1.69</v>
      </c>
      <c r="BB16" s="252">
        <v>1.67</v>
      </c>
      <c r="BC16" s="252">
        <v>1.49</v>
      </c>
      <c r="BD16" s="252">
        <v>1.42</v>
      </c>
      <c r="BE16" s="252">
        <v>1.47</v>
      </c>
      <c r="BF16" s="252">
        <v>1.54</v>
      </c>
      <c r="BG16" s="252">
        <v>1.64</v>
      </c>
      <c r="BH16" s="252">
        <v>1.6</v>
      </c>
      <c r="BI16" s="252">
        <v>1.61</v>
      </c>
      <c r="BJ16" s="252" t="s">
        <v>1372</v>
      </c>
      <c r="BK16" s="252" t="s">
        <v>1372</v>
      </c>
      <c r="BL16" s="252" t="s">
        <v>1372</v>
      </c>
      <c r="BM16" s="252" t="s">
        <v>1372</v>
      </c>
      <c r="BN16" s="252" t="s">
        <v>1372</v>
      </c>
      <c r="BO16" s="252" t="s">
        <v>1372</v>
      </c>
      <c r="BP16" s="252" t="s">
        <v>1372</v>
      </c>
      <c r="BQ16" s="252" t="s">
        <v>1372</v>
      </c>
      <c r="BR16" s="252" t="s">
        <v>1372</v>
      </c>
      <c r="BS16" s="252" t="s">
        <v>1372</v>
      </c>
      <c r="BT16" s="252" t="s">
        <v>1372</v>
      </c>
      <c r="BU16" s="252" t="s">
        <v>1372</v>
      </c>
      <c r="BV16" s="252" t="s">
        <v>1372</v>
      </c>
    </row>
    <row r="17" spans="1:74" ht="11.1" customHeight="1" x14ac:dyDescent="0.2">
      <c r="A17" s="162" t="s">
        <v>342</v>
      </c>
      <c r="B17" s="173" t="s">
        <v>332</v>
      </c>
      <c r="C17" s="252">
        <v>0.74</v>
      </c>
      <c r="D17" s="252">
        <v>0.74</v>
      </c>
      <c r="E17" s="252">
        <v>0.74</v>
      </c>
      <c r="F17" s="252">
        <v>0.73</v>
      </c>
      <c r="G17" s="252">
        <v>0.73</v>
      </c>
      <c r="H17" s="252">
        <v>0.73</v>
      </c>
      <c r="I17" s="252">
        <v>0.73</v>
      </c>
      <c r="J17" s="252">
        <v>0.73</v>
      </c>
      <c r="K17" s="252">
        <v>0.69</v>
      </c>
      <c r="L17" s="252">
        <v>0.69</v>
      </c>
      <c r="M17" s="252">
        <v>0.68</v>
      </c>
      <c r="N17" s="252">
        <v>0.68</v>
      </c>
      <c r="O17" s="252">
        <v>0.68</v>
      </c>
      <c r="P17" s="252">
        <v>0.68</v>
      </c>
      <c r="Q17" s="252">
        <v>0.68</v>
      </c>
      <c r="R17" s="252">
        <v>0.68</v>
      </c>
      <c r="S17" s="252">
        <v>0.68</v>
      </c>
      <c r="T17" s="252">
        <v>0.68</v>
      </c>
      <c r="U17" s="252">
        <v>0.68</v>
      </c>
      <c r="V17" s="252">
        <v>0.68</v>
      </c>
      <c r="W17" s="252">
        <v>0.68</v>
      </c>
      <c r="X17" s="252">
        <v>0.68</v>
      </c>
      <c r="Y17" s="252">
        <v>0.68</v>
      </c>
      <c r="Z17" s="252">
        <v>0.68</v>
      </c>
      <c r="AA17" s="252">
        <v>0.64</v>
      </c>
      <c r="AB17" s="252">
        <v>0.66</v>
      </c>
      <c r="AC17" s="252">
        <v>0.68</v>
      </c>
      <c r="AD17" s="252">
        <v>0.68</v>
      </c>
      <c r="AE17" s="252">
        <v>0.68</v>
      </c>
      <c r="AF17" s="252">
        <v>0.68</v>
      </c>
      <c r="AG17" s="252">
        <v>0.68</v>
      </c>
      <c r="AH17" s="252">
        <v>0.68</v>
      </c>
      <c r="AI17" s="252">
        <v>0.62</v>
      </c>
      <c r="AJ17" s="252">
        <v>0.65</v>
      </c>
      <c r="AK17" s="252">
        <v>0.67</v>
      </c>
      <c r="AL17" s="252">
        <v>0.67</v>
      </c>
      <c r="AM17" s="252">
        <v>0.63</v>
      </c>
      <c r="AN17" s="252">
        <v>0.61</v>
      </c>
      <c r="AO17" s="252">
        <v>0.61</v>
      </c>
      <c r="AP17" s="252">
        <v>0.61</v>
      </c>
      <c r="AQ17" s="252">
        <v>0.61</v>
      </c>
      <c r="AR17" s="252">
        <v>0.61</v>
      </c>
      <c r="AS17" s="252">
        <v>0.61</v>
      </c>
      <c r="AT17" s="252">
        <v>0.61</v>
      </c>
      <c r="AU17" s="252">
        <v>0.61</v>
      </c>
      <c r="AV17" s="252">
        <v>0.6</v>
      </c>
      <c r="AW17" s="252">
        <v>0.6</v>
      </c>
      <c r="AX17" s="252">
        <v>0.61</v>
      </c>
      <c r="AY17" s="252">
        <v>0.61</v>
      </c>
      <c r="AZ17" s="252">
        <v>0.61</v>
      </c>
      <c r="BA17" s="252">
        <v>0.62</v>
      </c>
      <c r="BB17" s="252">
        <v>0.61</v>
      </c>
      <c r="BC17" s="252">
        <v>0.61</v>
      </c>
      <c r="BD17" s="252">
        <v>0.62</v>
      </c>
      <c r="BE17" s="252">
        <v>0.62</v>
      </c>
      <c r="BF17" s="252">
        <v>0.63</v>
      </c>
      <c r="BG17" s="252">
        <v>0.61</v>
      </c>
      <c r="BH17" s="252">
        <v>0.61</v>
      </c>
      <c r="BI17" s="252">
        <v>0.61</v>
      </c>
      <c r="BJ17" s="252" t="s">
        <v>1372</v>
      </c>
      <c r="BK17" s="252" t="s">
        <v>1372</v>
      </c>
      <c r="BL17" s="252" t="s">
        <v>1372</v>
      </c>
      <c r="BM17" s="252" t="s">
        <v>1372</v>
      </c>
      <c r="BN17" s="252" t="s">
        <v>1372</v>
      </c>
      <c r="BO17" s="252" t="s">
        <v>1372</v>
      </c>
      <c r="BP17" s="252" t="s">
        <v>1372</v>
      </c>
      <c r="BQ17" s="252" t="s">
        <v>1372</v>
      </c>
      <c r="BR17" s="252" t="s">
        <v>1372</v>
      </c>
      <c r="BS17" s="252" t="s">
        <v>1372</v>
      </c>
      <c r="BT17" s="252" t="s">
        <v>1372</v>
      </c>
      <c r="BU17" s="252" t="s">
        <v>1372</v>
      </c>
      <c r="BV17" s="252" t="s">
        <v>1372</v>
      </c>
    </row>
    <row r="18" spans="1:74" ht="11.1" customHeight="1" x14ac:dyDescent="0.2">
      <c r="A18" s="162" t="s">
        <v>343</v>
      </c>
      <c r="B18" s="173" t="s">
        <v>333</v>
      </c>
      <c r="C18" s="252">
        <v>9.9</v>
      </c>
      <c r="D18" s="252">
        <v>9.85</v>
      </c>
      <c r="E18" s="252">
        <v>9.65</v>
      </c>
      <c r="F18" s="252">
        <v>9.65</v>
      </c>
      <c r="G18" s="252">
        <v>9.65</v>
      </c>
      <c r="H18" s="252">
        <v>9.65</v>
      </c>
      <c r="I18" s="252">
        <v>9.8000000000000007</v>
      </c>
      <c r="J18" s="252">
        <v>9.6999999999999993</v>
      </c>
      <c r="K18" s="252">
        <v>9.6</v>
      </c>
      <c r="L18" s="252">
        <v>9.6999999999999993</v>
      </c>
      <c r="M18" s="252">
        <v>9.6</v>
      </c>
      <c r="N18" s="252">
        <v>9.6</v>
      </c>
      <c r="O18" s="252">
        <v>9.6</v>
      </c>
      <c r="P18" s="252">
        <v>9.6999999999999993</v>
      </c>
      <c r="Q18" s="252">
        <v>10.1</v>
      </c>
      <c r="R18" s="252">
        <v>10.1</v>
      </c>
      <c r="S18" s="252">
        <v>10.3</v>
      </c>
      <c r="T18" s="252">
        <v>10.45</v>
      </c>
      <c r="U18" s="252">
        <v>10.36</v>
      </c>
      <c r="V18" s="252">
        <v>10.25</v>
      </c>
      <c r="W18" s="252">
        <v>10.25</v>
      </c>
      <c r="X18" s="252">
        <v>10.199999999999999</v>
      </c>
      <c r="Y18" s="252">
        <v>10.1</v>
      </c>
      <c r="Z18" s="252">
        <v>10.1</v>
      </c>
      <c r="AA18" s="252">
        <v>10.199999999999999</v>
      </c>
      <c r="AB18" s="252">
        <v>10.199999999999999</v>
      </c>
      <c r="AC18" s="252">
        <v>10.199999999999999</v>
      </c>
      <c r="AD18" s="252">
        <v>10.199999999999999</v>
      </c>
      <c r="AE18" s="252">
        <v>10.3</v>
      </c>
      <c r="AF18" s="252">
        <v>10.5</v>
      </c>
      <c r="AG18" s="252">
        <v>10.63</v>
      </c>
      <c r="AH18" s="252">
        <v>10.6</v>
      </c>
      <c r="AI18" s="252">
        <v>10.56</v>
      </c>
      <c r="AJ18" s="252">
        <v>10.55</v>
      </c>
      <c r="AK18" s="252">
        <v>10.6</v>
      </c>
      <c r="AL18" s="252">
        <v>10.5</v>
      </c>
      <c r="AM18" s="252">
        <v>9.98</v>
      </c>
      <c r="AN18" s="252">
        <v>10</v>
      </c>
      <c r="AO18" s="252">
        <v>9.9499999999999993</v>
      </c>
      <c r="AP18" s="252">
        <v>9.98</v>
      </c>
      <c r="AQ18" s="252">
        <v>10.050000000000001</v>
      </c>
      <c r="AR18" s="252">
        <v>10.25</v>
      </c>
      <c r="AS18" s="252">
        <v>10.199999999999999</v>
      </c>
      <c r="AT18" s="252">
        <v>10.14</v>
      </c>
      <c r="AU18" s="252">
        <v>10.19</v>
      </c>
      <c r="AV18" s="252">
        <v>10.16</v>
      </c>
      <c r="AW18" s="252">
        <v>10.130000000000001</v>
      </c>
      <c r="AX18" s="252">
        <v>10.06</v>
      </c>
      <c r="AY18" s="252">
        <v>10.16</v>
      </c>
      <c r="AZ18" s="252">
        <v>10.1</v>
      </c>
      <c r="BA18" s="252">
        <v>10.050000000000001</v>
      </c>
      <c r="BB18" s="252">
        <v>10.06</v>
      </c>
      <c r="BC18" s="252">
        <v>10.119999999999999</v>
      </c>
      <c r="BD18" s="252">
        <v>10.42</v>
      </c>
      <c r="BE18" s="252">
        <v>10.48</v>
      </c>
      <c r="BF18" s="252">
        <v>10.42</v>
      </c>
      <c r="BG18" s="252">
        <v>10.52</v>
      </c>
      <c r="BH18" s="252">
        <v>10.72</v>
      </c>
      <c r="BI18" s="252">
        <v>10.92</v>
      </c>
      <c r="BJ18" s="252" t="s">
        <v>1372</v>
      </c>
      <c r="BK18" s="252" t="s">
        <v>1372</v>
      </c>
      <c r="BL18" s="252" t="s">
        <v>1372</v>
      </c>
      <c r="BM18" s="252" t="s">
        <v>1372</v>
      </c>
      <c r="BN18" s="252" t="s">
        <v>1372</v>
      </c>
      <c r="BO18" s="252" t="s">
        <v>1372</v>
      </c>
      <c r="BP18" s="252" t="s">
        <v>1372</v>
      </c>
      <c r="BQ18" s="252" t="s">
        <v>1372</v>
      </c>
      <c r="BR18" s="252" t="s">
        <v>1372</v>
      </c>
      <c r="BS18" s="252" t="s">
        <v>1372</v>
      </c>
      <c r="BT18" s="252" t="s">
        <v>1372</v>
      </c>
      <c r="BU18" s="252" t="s">
        <v>1372</v>
      </c>
      <c r="BV18" s="252" t="s">
        <v>1372</v>
      </c>
    </row>
    <row r="19" spans="1:74" ht="11.1" customHeight="1" x14ac:dyDescent="0.2">
      <c r="A19" s="162" t="s">
        <v>344</v>
      </c>
      <c r="B19" s="173" t="s">
        <v>334</v>
      </c>
      <c r="C19" s="252">
        <v>2.7</v>
      </c>
      <c r="D19" s="252">
        <v>2.7</v>
      </c>
      <c r="E19" s="252">
        <v>2.8</v>
      </c>
      <c r="F19" s="252">
        <v>2.6</v>
      </c>
      <c r="G19" s="252">
        <v>2.8</v>
      </c>
      <c r="H19" s="252">
        <v>2.85</v>
      </c>
      <c r="I19" s="252">
        <v>2.85</v>
      </c>
      <c r="J19" s="252">
        <v>2.88</v>
      </c>
      <c r="K19" s="252">
        <v>2.78</v>
      </c>
      <c r="L19" s="252">
        <v>2.74</v>
      </c>
      <c r="M19" s="252">
        <v>2.77</v>
      </c>
      <c r="N19" s="252">
        <v>2.81</v>
      </c>
      <c r="O19" s="252">
        <v>2.84</v>
      </c>
      <c r="P19" s="252">
        <v>2.85</v>
      </c>
      <c r="Q19" s="252">
        <v>2.86</v>
      </c>
      <c r="R19" s="252">
        <v>2.89</v>
      </c>
      <c r="S19" s="252">
        <v>2.9</v>
      </c>
      <c r="T19" s="252">
        <v>2.91</v>
      </c>
      <c r="U19" s="252">
        <v>2.91</v>
      </c>
      <c r="V19" s="252">
        <v>2.92</v>
      </c>
      <c r="W19" s="252">
        <v>2.92</v>
      </c>
      <c r="X19" s="252">
        <v>2.93</v>
      </c>
      <c r="Y19" s="252">
        <v>2.92</v>
      </c>
      <c r="Z19" s="252">
        <v>2.94</v>
      </c>
      <c r="AA19" s="252">
        <v>2.9849999999999999</v>
      </c>
      <c r="AB19" s="252">
        <v>2.7650000000000001</v>
      </c>
      <c r="AC19" s="252">
        <v>2.79</v>
      </c>
      <c r="AD19" s="252">
        <v>2.8</v>
      </c>
      <c r="AE19" s="252">
        <v>2.98</v>
      </c>
      <c r="AF19" s="252">
        <v>3.01</v>
      </c>
      <c r="AG19" s="252">
        <v>3.03</v>
      </c>
      <c r="AH19" s="252">
        <v>3.06</v>
      </c>
      <c r="AI19" s="252">
        <v>3.09</v>
      </c>
      <c r="AJ19" s="252">
        <v>3.07</v>
      </c>
      <c r="AK19" s="252">
        <v>3.1</v>
      </c>
      <c r="AL19" s="252">
        <v>3.1</v>
      </c>
      <c r="AM19" s="252">
        <v>2.94</v>
      </c>
      <c r="AN19" s="252">
        <v>2.92</v>
      </c>
      <c r="AO19" s="252">
        <v>2.9</v>
      </c>
      <c r="AP19" s="252">
        <v>2.88</v>
      </c>
      <c r="AQ19" s="252">
        <v>2.9</v>
      </c>
      <c r="AR19" s="252">
        <v>2.92</v>
      </c>
      <c r="AS19" s="252">
        <v>2.92</v>
      </c>
      <c r="AT19" s="252">
        <v>2.92</v>
      </c>
      <c r="AU19" s="252">
        <v>2.92</v>
      </c>
      <c r="AV19" s="252">
        <v>2.91</v>
      </c>
      <c r="AW19" s="252">
        <v>2.88</v>
      </c>
      <c r="AX19" s="252">
        <v>2.9</v>
      </c>
      <c r="AY19" s="252">
        <v>2.91</v>
      </c>
      <c r="AZ19" s="252">
        <v>2.87</v>
      </c>
      <c r="BA19" s="252">
        <v>2.85</v>
      </c>
      <c r="BB19" s="252">
        <v>2.86</v>
      </c>
      <c r="BC19" s="252">
        <v>2.84</v>
      </c>
      <c r="BD19" s="252">
        <v>2.88</v>
      </c>
      <c r="BE19" s="252">
        <v>2.91</v>
      </c>
      <c r="BF19" s="252">
        <v>2.95</v>
      </c>
      <c r="BG19" s="252">
        <v>2.95</v>
      </c>
      <c r="BH19" s="252">
        <v>3</v>
      </c>
      <c r="BI19" s="252">
        <v>3.04</v>
      </c>
      <c r="BJ19" s="252" t="s">
        <v>1372</v>
      </c>
      <c r="BK19" s="252" t="s">
        <v>1372</v>
      </c>
      <c r="BL19" s="252" t="s">
        <v>1372</v>
      </c>
      <c r="BM19" s="252" t="s">
        <v>1372</v>
      </c>
      <c r="BN19" s="252" t="s">
        <v>1372</v>
      </c>
      <c r="BO19" s="252" t="s">
        <v>1372</v>
      </c>
      <c r="BP19" s="252" t="s">
        <v>1372</v>
      </c>
      <c r="BQ19" s="252" t="s">
        <v>1372</v>
      </c>
      <c r="BR19" s="252" t="s">
        <v>1372</v>
      </c>
      <c r="BS19" s="252" t="s">
        <v>1372</v>
      </c>
      <c r="BT19" s="252" t="s">
        <v>1372</v>
      </c>
      <c r="BU19" s="252" t="s">
        <v>1372</v>
      </c>
      <c r="BV19" s="252" t="s">
        <v>1372</v>
      </c>
    </row>
    <row r="20" spans="1:74" ht="11.1" customHeight="1" x14ac:dyDescent="0.2">
      <c r="A20" s="162" t="s">
        <v>345</v>
      </c>
      <c r="B20" s="173" t="s">
        <v>335</v>
      </c>
      <c r="C20" s="252">
        <v>2.4</v>
      </c>
      <c r="D20" s="252">
        <v>2.4</v>
      </c>
      <c r="E20" s="252">
        <v>2.4</v>
      </c>
      <c r="F20" s="252">
        <v>2.4</v>
      </c>
      <c r="G20" s="252">
        <v>2.4</v>
      </c>
      <c r="H20" s="252">
        <v>2.4</v>
      </c>
      <c r="I20" s="252">
        <v>2.4</v>
      </c>
      <c r="J20" s="252">
        <v>2.4</v>
      </c>
      <c r="K20" s="252">
        <v>2.4</v>
      </c>
      <c r="L20" s="252">
        <v>2.4</v>
      </c>
      <c r="M20" s="252">
        <v>2.4</v>
      </c>
      <c r="N20" s="252">
        <v>2.4</v>
      </c>
      <c r="O20" s="252">
        <v>2.4</v>
      </c>
      <c r="P20" s="252">
        <v>2.4</v>
      </c>
      <c r="Q20" s="252">
        <v>2.4</v>
      </c>
      <c r="R20" s="252">
        <v>2.4</v>
      </c>
      <c r="S20" s="252">
        <v>2.4</v>
      </c>
      <c r="T20" s="252">
        <v>2.4</v>
      </c>
      <c r="U20" s="252">
        <v>2.4</v>
      </c>
      <c r="V20" s="252">
        <v>2.4</v>
      </c>
      <c r="W20" s="252">
        <v>2.4</v>
      </c>
      <c r="X20" s="252">
        <v>2.4</v>
      </c>
      <c r="Y20" s="252">
        <v>2.4</v>
      </c>
      <c r="Z20" s="252">
        <v>2.4</v>
      </c>
      <c r="AA20" s="252">
        <v>2.2999999999999998</v>
      </c>
      <c r="AB20" s="252">
        <v>2.2999999999999998</v>
      </c>
      <c r="AC20" s="252">
        <v>2.2999999999999998</v>
      </c>
      <c r="AD20" s="252">
        <v>2.2999999999999998</v>
      </c>
      <c r="AE20" s="252">
        <v>2.2000000000000002</v>
      </c>
      <c r="AF20" s="252">
        <v>2.1800000000000002</v>
      </c>
      <c r="AG20" s="252">
        <v>2.12</v>
      </c>
      <c r="AH20" s="252">
        <v>2.11</v>
      </c>
      <c r="AI20" s="252">
        <v>2.1</v>
      </c>
      <c r="AJ20" s="252">
        <v>2.09</v>
      </c>
      <c r="AK20" s="252">
        <v>2.08</v>
      </c>
      <c r="AL20" s="252">
        <v>2.0499999999999998</v>
      </c>
      <c r="AM20" s="252">
        <v>2</v>
      </c>
      <c r="AN20" s="252">
        <v>1.99</v>
      </c>
      <c r="AO20" s="252">
        <v>1.99</v>
      </c>
      <c r="AP20" s="252">
        <v>1.98</v>
      </c>
      <c r="AQ20" s="252">
        <v>1.98</v>
      </c>
      <c r="AR20" s="252">
        <v>1.96</v>
      </c>
      <c r="AS20" s="252">
        <v>1.96</v>
      </c>
      <c r="AT20" s="252">
        <v>1.9550000000000001</v>
      </c>
      <c r="AU20" s="252">
        <v>1.94</v>
      </c>
      <c r="AV20" s="252">
        <v>1.89</v>
      </c>
      <c r="AW20" s="252">
        <v>1.82</v>
      </c>
      <c r="AX20" s="252">
        <v>1.64</v>
      </c>
      <c r="AY20" s="252">
        <v>1.605</v>
      </c>
      <c r="AZ20" s="252">
        <v>1.59</v>
      </c>
      <c r="BA20" s="252">
        <v>1.51</v>
      </c>
      <c r="BB20" s="252">
        <v>1.47</v>
      </c>
      <c r="BC20" s="252">
        <v>1.425</v>
      </c>
      <c r="BD20" s="252">
        <v>1.36</v>
      </c>
      <c r="BE20" s="252">
        <v>1.3049999999999999</v>
      </c>
      <c r="BF20" s="252">
        <v>1.26</v>
      </c>
      <c r="BG20" s="252">
        <v>1.226</v>
      </c>
      <c r="BH20" s="252">
        <v>1.196</v>
      </c>
      <c r="BI20" s="252">
        <v>1.1759999999999999</v>
      </c>
      <c r="BJ20" s="252" t="s">
        <v>1372</v>
      </c>
      <c r="BK20" s="252" t="s">
        <v>1372</v>
      </c>
      <c r="BL20" s="252" t="s">
        <v>1372</v>
      </c>
      <c r="BM20" s="252" t="s">
        <v>1372</v>
      </c>
      <c r="BN20" s="252" t="s">
        <v>1372</v>
      </c>
      <c r="BO20" s="252" t="s">
        <v>1372</v>
      </c>
      <c r="BP20" s="252" t="s">
        <v>1372</v>
      </c>
      <c r="BQ20" s="252" t="s">
        <v>1372</v>
      </c>
      <c r="BR20" s="252" t="s">
        <v>1372</v>
      </c>
      <c r="BS20" s="252" t="s">
        <v>1372</v>
      </c>
      <c r="BT20" s="252" t="s">
        <v>1372</v>
      </c>
      <c r="BU20" s="252" t="s">
        <v>1372</v>
      </c>
      <c r="BV20" s="252" t="s">
        <v>1372</v>
      </c>
    </row>
    <row r="21" spans="1:74" ht="11.1" customHeight="1" x14ac:dyDescent="0.2">
      <c r="A21" s="162" t="s">
        <v>312</v>
      </c>
      <c r="B21" s="173" t="s">
        <v>88</v>
      </c>
      <c r="C21" s="252">
        <v>30.572914000000001</v>
      </c>
      <c r="D21" s="252">
        <v>30.709990999999999</v>
      </c>
      <c r="E21" s="252">
        <v>30.219428000000001</v>
      </c>
      <c r="F21" s="252">
        <v>30.048846999999999</v>
      </c>
      <c r="G21" s="252">
        <v>30.345393000000001</v>
      </c>
      <c r="H21" s="252">
        <v>30.374889</v>
      </c>
      <c r="I21" s="252">
        <v>30.629134000000001</v>
      </c>
      <c r="J21" s="252">
        <v>30.926977000000001</v>
      </c>
      <c r="K21" s="252">
        <v>31.134544999999999</v>
      </c>
      <c r="L21" s="252">
        <v>31.425685999999999</v>
      </c>
      <c r="M21" s="252">
        <v>30.869814000000002</v>
      </c>
      <c r="N21" s="252">
        <v>31.139734000000001</v>
      </c>
      <c r="O21" s="252">
        <v>30.744392999999999</v>
      </c>
      <c r="P21" s="252">
        <v>30.638182</v>
      </c>
      <c r="Q21" s="252">
        <v>31.470761</v>
      </c>
      <c r="R21" s="252">
        <v>31.619561999999998</v>
      </c>
      <c r="S21" s="252">
        <v>31.864722</v>
      </c>
      <c r="T21" s="252">
        <v>32.313791000000002</v>
      </c>
      <c r="U21" s="252">
        <v>32.518521</v>
      </c>
      <c r="V21" s="252">
        <v>32.304684999999999</v>
      </c>
      <c r="W21" s="252">
        <v>32.435617999999998</v>
      </c>
      <c r="X21" s="252">
        <v>32.209555999999999</v>
      </c>
      <c r="Y21" s="252">
        <v>32.333449999999999</v>
      </c>
      <c r="Z21" s="252">
        <v>32.317355999999997</v>
      </c>
      <c r="AA21" s="252">
        <v>32.663542</v>
      </c>
      <c r="AB21" s="252">
        <v>32.265529999999998</v>
      </c>
      <c r="AC21" s="252">
        <v>32.391545000000001</v>
      </c>
      <c r="AD21" s="252">
        <v>32.501058</v>
      </c>
      <c r="AE21" s="252">
        <v>32.527351000000003</v>
      </c>
      <c r="AF21" s="252">
        <v>32.955463000000002</v>
      </c>
      <c r="AG21" s="252">
        <v>33.034995000000002</v>
      </c>
      <c r="AH21" s="252">
        <v>32.912742999999999</v>
      </c>
      <c r="AI21" s="252">
        <v>32.915520000000001</v>
      </c>
      <c r="AJ21" s="252">
        <v>33.201326999999999</v>
      </c>
      <c r="AK21" s="252">
        <v>33.605314999999997</v>
      </c>
      <c r="AL21" s="252">
        <v>33.463707999999997</v>
      </c>
      <c r="AM21" s="252">
        <v>32.475999999999999</v>
      </c>
      <c r="AN21" s="252">
        <v>32.337000000000003</v>
      </c>
      <c r="AO21" s="252">
        <v>31.956</v>
      </c>
      <c r="AP21" s="252">
        <v>32.033999999999999</v>
      </c>
      <c r="AQ21" s="252">
        <v>32.542000000000002</v>
      </c>
      <c r="AR21" s="252">
        <v>32.979999999999997</v>
      </c>
      <c r="AS21" s="252">
        <v>33.201000000000001</v>
      </c>
      <c r="AT21" s="252">
        <v>33.063000000000002</v>
      </c>
      <c r="AU21" s="252">
        <v>33.204000000000001</v>
      </c>
      <c r="AV21" s="252">
        <v>32.996000000000002</v>
      </c>
      <c r="AW21" s="252">
        <v>32.731999999999999</v>
      </c>
      <c r="AX21" s="252">
        <v>32.606999999999999</v>
      </c>
      <c r="AY21" s="252">
        <v>32.844000000000001</v>
      </c>
      <c r="AZ21" s="252">
        <v>32.698999999999998</v>
      </c>
      <c r="BA21" s="252">
        <v>32.49</v>
      </c>
      <c r="BB21" s="252">
        <v>32.409999999999997</v>
      </c>
      <c r="BC21" s="252">
        <v>32.279000000000003</v>
      </c>
      <c r="BD21" s="252">
        <v>32.286000000000001</v>
      </c>
      <c r="BE21" s="252">
        <v>32.344000000000001</v>
      </c>
      <c r="BF21" s="252">
        <v>32.590000000000003</v>
      </c>
      <c r="BG21" s="252">
        <v>32.716000000000001</v>
      </c>
      <c r="BH21" s="252">
        <v>32.896000000000001</v>
      </c>
      <c r="BI21" s="252">
        <v>32.984000000000002</v>
      </c>
      <c r="BJ21" s="409">
        <v>32.281567000000003</v>
      </c>
      <c r="BK21" s="409">
        <v>32.167865999999997</v>
      </c>
      <c r="BL21" s="409">
        <v>32.049008000000001</v>
      </c>
      <c r="BM21" s="409">
        <v>31.972321000000001</v>
      </c>
      <c r="BN21" s="409">
        <v>31.921475999999998</v>
      </c>
      <c r="BO21" s="409">
        <v>31.759111000000001</v>
      </c>
      <c r="BP21" s="409">
        <v>31.713168</v>
      </c>
      <c r="BQ21" s="409">
        <v>31.708587000000001</v>
      </c>
      <c r="BR21" s="409">
        <v>31.680315</v>
      </c>
      <c r="BS21" s="409">
        <v>31.663297</v>
      </c>
      <c r="BT21" s="409">
        <v>31.647485</v>
      </c>
      <c r="BU21" s="409">
        <v>31.632829999999998</v>
      </c>
      <c r="BV21" s="409">
        <v>31.619284</v>
      </c>
    </row>
    <row r="22" spans="1:74" ht="11.1" customHeight="1" x14ac:dyDescent="0.2">
      <c r="C22" s="480"/>
      <c r="D22" s="223"/>
      <c r="E22" s="223"/>
      <c r="F22" s="223"/>
      <c r="G22" s="223"/>
      <c r="H22" s="223"/>
      <c r="I22" s="223"/>
      <c r="J22" s="223"/>
      <c r="K22" s="223"/>
      <c r="L22" s="223"/>
      <c r="M22" s="223"/>
      <c r="N22" s="223"/>
      <c r="O22" s="223"/>
      <c r="P22" s="223"/>
      <c r="Q22" s="223"/>
      <c r="R22" s="223"/>
      <c r="S22" s="223"/>
      <c r="T22" s="223"/>
      <c r="U22" s="223"/>
      <c r="V22" s="223"/>
      <c r="W22" s="223"/>
      <c r="X22" s="223"/>
      <c r="Y22" s="223"/>
      <c r="Z22" s="223"/>
      <c r="AA22" s="223"/>
      <c r="AB22" s="223"/>
      <c r="AC22" s="223"/>
      <c r="AD22" s="223"/>
      <c r="AE22" s="223"/>
      <c r="AF22" s="223"/>
      <c r="AG22" s="223"/>
      <c r="AH22" s="223"/>
      <c r="AI22" s="223"/>
      <c r="AJ22" s="223"/>
      <c r="AK22" s="223"/>
      <c r="AL22" s="223"/>
      <c r="AM22" s="223"/>
      <c r="AN22" s="223"/>
      <c r="AO22" s="223"/>
      <c r="AP22" s="223"/>
      <c r="AQ22" s="223"/>
      <c r="AR22" s="223"/>
      <c r="AS22" s="223"/>
      <c r="AT22" s="223"/>
      <c r="AU22" s="223"/>
      <c r="AV22" s="223"/>
      <c r="AW22" s="223"/>
      <c r="AX22" s="223"/>
      <c r="AY22" s="223"/>
      <c r="AZ22" s="223"/>
      <c r="BA22" s="223"/>
      <c r="BB22" s="223"/>
      <c r="BC22" s="223"/>
      <c r="BD22" s="223"/>
      <c r="BE22" s="223"/>
      <c r="BF22" s="223"/>
      <c r="BG22" s="223"/>
      <c r="BH22" s="223"/>
      <c r="BI22" s="223"/>
      <c r="BJ22" s="492"/>
      <c r="BK22" s="492"/>
      <c r="BL22" s="492"/>
      <c r="BM22" s="492"/>
      <c r="BN22" s="492"/>
      <c r="BO22" s="492"/>
      <c r="BP22" s="492"/>
      <c r="BQ22" s="492"/>
      <c r="BR22" s="492"/>
      <c r="BS22" s="492"/>
      <c r="BT22" s="492"/>
      <c r="BU22" s="492"/>
      <c r="BV22" s="492"/>
    </row>
    <row r="23" spans="1:74" ht="11.1" customHeight="1" x14ac:dyDescent="0.2">
      <c r="A23" s="162" t="s">
        <v>508</v>
      </c>
      <c r="B23" s="172" t="s">
        <v>1216</v>
      </c>
      <c r="C23" s="252">
        <v>6.4857860000000001</v>
      </c>
      <c r="D23" s="252">
        <v>6.4867119999999998</v>
      </c>
      <c r="E23" s="252">
        <v>6.4853930000000002</v>
      </c>
      <c r="F23" s="252">
        <v>6.4595390000000004</v>
      </c>
      <c r="G23" s="252">
        <v>6.4534649999999996</v>
      </c>
      <c r="H23" s="252">
        <v>6.421913</v>
      </c>
      <c r="I23" s="252">
        <v>6.4341309999999998</v>
      </c>
      <c r="J23" s="252">
        <v>6.4532480000000003</v>
      </c>
      <c r="K23" s="252">
        <v>6.5471399999999997</v>
      </c>
      <c r="L23" s="252">
        <v>6.5839800000000004</v>
      </c>
      <c r="M23" s="252">
        <v>6.5629460000000002</v>
      </c>
      <c r="N23" s="252">
        <v>6.545795</v>
      </c>
      <c r="O23" s="252">
        <v>6.5152049363</v>
      </c>
      <c r="P23" s="252">
        <v>6.4954695968999996</v>
      </c>
      <c r="Q23" s="252">
        <v>6.4653038657000002</v>
      </c>
      <c r="R23" s="252">
        <v>6.5449563738999998</v>
      </c>
      <c r="S23" s="252">
        <v>6.6080202974000004</v>
      </c>
      <c r="T23" s="252">
        <v>6.4247669251000001</v>
      </c>
      <c r="U23" s="252">
        <v>6.4831805398000002</v>
      </c>
      <c r="V23" s="252">
        <v>6.2955771130000002</v>
      </c>
      <c r="W23" s="252">
        <v>6.5439708209000003</v>
      </c>
      <c r="X23" s="252">
        <v>6.5249516495000002</v>
      </c>
      <c r="Y23" s="252">
        <v>6.5063392448000004</v>
      </c>
      <c r="Z23" s="252">
        <v>6.5018305530999996</v>
      </c>
      <c r="AA23" s="252">
        <v>6.5232679293000002</v>
      </c>
      <c r="AB23" s="252">
        <v>6.4722942230999996</v>
      </c>
      <c r="AC23" s="252">
        <v>6.6180877904999997</v>
      </c>
      <c r="AD23" s="252">
        <v>6.5991358288999997</v>
      </c>
      <c r="AE23" s="252">
        <v>6.4468964725999998</v>
      </c>
      <c r="AF23" s="252">
        <v>6.4454573673000004</v>
      </c>
      <c r="AG23" s="252">
        <v>6.5644352817999998</v>
      </c>
      <c r="AH23" s="252">
        <v>6.5620547582000004</v>
      </c>
      <c r="AI23" s="252">
        <v>6.5136228459999996</v>
      </c>
      <c r="AJ23" s="252">
        <v>6.5670927521999998</v>
      </c>
      <c r="AK23" s="252">
        <v>6.6532380944999998</v>
      </c>
      <c r="AL23" s="252">
        <v>6.5363303384</v>
      </c>
      <c r="AM23" s="252">
        <v>6.7206663731000003</v>
      </c>
      <c r="AN23" s="252">
        <v>6.6397478620000001</v>
      </c>
      <c r="AO23" s="252">
        <v>6.5288343590000002</v>
      </c>
      <c r="AP23" s="252">
        <v>6.6817853428999996</v>
      </c>
      <c r="AQ23" s="252">
        <v>6.6569587780999999</v>
      </c>
      <c r="AR23" s="252">
        <v>6.6149539275000002</v>
      </c>
      <c r="AS23" s="252">
        <v>6.6444041030000003</v>
      </c>
      <c r="AT23" s="252">
        <v>6.5762452239</v>
      </c>
      <c r="AU23" s="252">
        <v>6.5940864888000004</v>
      </c>
      <c r="AV23" s="252">
        <v>6.5321490206000004</v>
      </c>
      <c r="AW23" s="252">
        <v>6.6349525971999999</v>
      </c>
      <c r="AX23" s="252">
        <v>6.6944408478000001</v>
      </c>
      <c r="AY23" s="252">
        <v>6.6785146774999999</v>
      </c>
      <c r="AZ23" s="252">
        <v>6.6915710431999997</v>
      </c>
      <c r="BA23" s="252">
        <v>6.6209381048999996</v>
      </c>
      <c r="BB23" s="252">
        <v>6.5806136693999999</v>
      </c>
      <c r="BC23" s="252">
        <v>6.5661324999000001</v>
      </c>
      <c r="BD23" s="252">
        <v>6.6154501011000004</v>
      </c>
      <c r="BE23" s="252">
        <v>6.6052842677000001</v>
      </c>
      <c r="BF23" s="252">
        <v>6.6188128678</v>
      </c>
      <c r="BG23" s="252">
        <v>6.7044187589000002</v>
      </c>
      <c r="BH23" s="252">
        <v>6.7143572326000003</v>
      </c>
      <c r="BI23" s="252">
        <v>6.7282372708000002</v>
      </c>
      <c r="BJ23" s="409">
        <v>6.6406855544000001</v>
      </c>
      <c r="BK23" s="409">
        <v>6.5966018047999997</v>
      </c>
      <c r="BL23" s="409">
        <v>6.5477552965000001</v>
      </c>
      <c r="BM23" s="409">
        <v>6.5736311213</v>
      </c>
      <c r="BN23" s="409">
        <v>6.4985789388999997</v>
      </c>
      <c r="BO23" s="409">
        <v>6.5001518492999999</v>
      </c>
      <c r="BP23" s="409">
        <v>6.5040127425999996</v>
      </c>
      <c r="BQ23" s="409">
        <v>6.5066631389999996</v>
      </c>
      <c r="BR23" s="409">
        <v>6.5089722737000004</v>
      </c>
      <c r="BS23" s="409">
        <v>6.5114219272999998</v>
      </c>
      <c r="BT23" s="409">
        <v>6.5135951678000001</v>
      </c>
      <c r="BU23" s="409">
        <v>6.5164865437000001</v>
      </c>
      <c r="BV23" s="409">
        <v>6.5195508136999996</v>
      </c>
    </row>
    <row r="24" spans="1:74" ht="11.1" customHeight="1" x14ac:dyDescent="0.2">
      <c r="C24" s="223"/>
      <c r="D24" s="223"/>
      <c r="E24" s="223"/>
      <c r="F24" s="223"/>
      <c r="G24" s="223"/>
      <c r="H24" s="223"/>
      <c r="I24" s="223"/>
      <c r="J24" s="223"/>
      <c r="K24" s="223"/>
      <c r="L24" s="223"/>
      <c r="M24" s="223"/>
      <c r="N24" s="223"/>
      <c r="O24" s="223"/>
      <c r="P24" s="223"/>
      <c r="Q24" s="223"/>
      <c r="R24" s="223"/>
      <c r="S24" s="223"/>
      <c r="T24" s="223"/>
      <c r="U24" s="223"/>
      <c r="V24" s="223"/>
      <c r="W24" s="223"/>
      <c r="X24" s="223"/>
      <c r="Y24" s="223"/>
      <c r="Z24" s="223"/>
      <c r="AA24" s="223"/>
      <c r="AB24" s="223"/>
      <c r="AC24" s="223"/>
      <c r="AD24" s="223"/>
      <c r="AE24" s="223"/>
      <c r="AF24" s="223"/>
      <c r="AG24" s="223"/>
      <c r="AH24" s="223"/>
      <c r="AI24" s="223"/>
      <c r="AJ24" s="223"/>
      <c r="AK24" s="223"/>
      <c r="AL24" s="223"/>
      <c r="AM24" s="223"/>
      <c r="AN24" s="223"/>
      <c r="AO24" s="223"/>
      <c r="AP24" s="223"/>
      <c r="AQ24" s="223"/>
      <c r="AR24" s="223"/>
      <c r="AS24" s="223"/>
      <c r="AT24" s="223"/>
      <c r="AU24" s="223"/>
      <c r="AV24" s="223"/>
      <c r="AW24" s="223"/>
      <c r="AX24" s="223"/>
      <c r="AY24" s="223"/>
      <c r="AZ24" s="223"/>
      <c r="BA24" s="223"/>
      <c r="BB24" s="223"/>
      <c r="BC24" s="223"/>
      <c r="BD24" s="223"/>
      <c r="BE24" s="223"/>
      <c r="BF24" s="223"/>
      <c r="BG24" s="223"/>
      <c r="BH24" s="223"/>
      <c r="BI24" s="223"/>
      <c r="BJ24" s="492"/>
      <c r="BK24" s="492"/>
      <c r="BL24" s="492"/>
      <c r="BM24" s="492"/>
      <c r="BN24" s="492"/>
      <c r="BO24" s="492"/>
      <c r="BP24" s="492"/>
      <c r="BQ24" s="492"/>
      <c r="BR24" s="492"/>
      <c r="BS24" s="492"/>
      <c r="BT24" s="492"/>
      <c r="BU24" s="492"/>
      <c r="BV24" s="492"/>
    </row>
    <row r="25" spans="1:74" ht="11.1" customHeight="1" x14ac:dyDescent="0.2">
      <c r="A25" s="162" t="s">
        <v>311</v>
      </c>
      <c r="B25" s="172" t="s">
        <v>89</v>
      </c>
      <c r="C25" s="252">
        <v>37.058700000000002</v>
      </c>
      <c r="D25" s="252">
        <v>37.196702999999999</v>
      </c>
      <c r="E25" s="252">
        <v>36.704821000000003</v>
      </c>
      <c r="F25" s="252">
        <v>36.508386000000002</v>
      </c>
      <c r="G25" s="252">
        <v>36.798858000000003</v>
      </c>
      <c r="H25" s="252">
        <v>36.796802</v>
      </c>
      <c r="I25" s="252">
        <v>37.063265000000001</v>
      </c>
      <c r="J25" s="252">
        <v>37.380225000000003</v>
      </c>
      <c r="K25" s="252">
        <v>37.681685000000002</v>
      </c>
      <c r="L25" s="252">
        <v>38.009666000000003</v>
      </c>
      <c r="M25" s="252">
        <v>37.432760000000002</v>
      </c>
      <c r="N25" s="252">
        <v>37.685529000000002</v>
      </c>
      <c r="O25" s="252">
        <v>37.259597935999999</v>
      </c>
      <c r="P25" s="252">
        <v>37.133651596999997</v>
      </c>
      <c r="Q25" s="252">
        <v>37.936064866000002</v>
      </c>
      <c r="R25" s="252">
        <v>38.164518373999996</v>
      </c>
      <c r="S25" s="252">
        <v>38.472742297000003</v>
      </c>
      <c r="T25" s="252">
        <v>38.738557925000002</v>
      </c>
      <c r="U25" s="252">
        <v>39.001701539999999</v>
      </c>
      <c r="V25" s="252">
        <v>38.600262112999999</v>
      </c>
      <c r="W25" s="252">
        <v>38.979588821</v>
      </c>
      <c r="X25" s="252">
        <v>38.734507649999998</v>
      </c>
      <c r="Y25" s="252">
        <v>38.839789244999999</v>
      </c>
      <c r="Z25" s="252">
        <v>38.819186553000002</v>
      </c>
      <c r="AA25" s="252">
        <v>39.186809928999999</v>
      </c>
      <c r="AB25" s="252">
        <v>38.737824222999997</v>
      </c>
      <c r="AC25" s="252">
        <v>39.009632791000001</v>
      </c>
      <c r="AD25" s="252">
        <v>39.100193828999998</v>
      </c>
      <c r="AE25" s="252">
        <v>38.974247472999998</v>
      </c>
      <c r="AF25" s="252">
        <v>39.400920366999998</v>
      </c>
      <c r="AG25" s="252">
        <v>39.599430282</v>
      </c>
      <c r="AH25" s="252">
        <v>39.474797758000001</v>
      </c>
      <c r="AI25" s="252">
        <v>39.429142845999998</v>
      </c>
      <c r="AJ25" s="252">
        <v>39.768419752</v>
      </c>
      <c r="AK25" s="252">
        <v>40.258553094</v>
      </c>
      <c r="AL25" s="252">
        <v>40.000038338000003</v>
      </c>
      <c r="AM25" s="252">
        <v>39.196666372999999</v>
      </c>
      <c r="AN25" s="252">
        <v>38.976747862000003</v>
      </c>
      <c r="AO25" s="252">
        <v>38.484834358999997</v>
      </c>
      <c r="AP25" s="252">
        <v>38.715785343</v>
      </c>
      <c r="AQ25" s="252">
        <v>39.198958777999998</v>
      </c>
      <c r="AR25" s="252">
        <v>39.594953928000002</v>
      </c>
      <c r="AS25" s="252">
        <v>39.845404103</v>
      </c>
      <c r="AT25" s="252">
        <v>39.639245224</v>
      </c>
      <c r="AU25" s="252">
        <v>39.798086488999999</v>
      </c>
      <c r="AV25" s="252">
        <v>39.528149020999997</v>
      </c>
      <c r="AW25" s="252">
        <v>39.366952597000001</v>
      </c>
      <c r="AX25" s="252">
        <v>39.301440847999999</v>
      </c>
      <c r="AY25" s="252">
        <v>39.522514678</v>
      </c>
      <c r="AZ25" s="252">
        <v>39.390571043000001</v>
      </c>
      <c r="BA25" s="252">
        <v>39.110938105000002</v>
      </c>
      <c r="BB25" s="252">
        <v>38.990613668999998</v>
      </c>
      <c r="BC25" s="252">
        <v>38.845132499999998</v>
      </c>
      <c r="BD25" s="252">
        <v>38.901450101000002</v>
      </c>
      <c r="BE25" s="252">
        <v>38.949284268</v>
      </c>
      <c r="BF25" s="252">
        <v>39.208812868000003</v>
      </c>
      <c r="BG25" s="252">
        <v>39.420418759</v>
      </c>
      <c r="BH25" s="252">
        <v>39.610357233000002</v>
      </c>
      <c r="BI25" s="252">
        <v>39.712237270999999</v>
      </c>
      <c r="BJ25" s="409">
        <v>38.922252554000003</v>
      </c>
      <c r="BK25" s="409">
        <v>38.764467805000002</v>
      </c>
      <c r="BL25" s="409">
        <v>38.596763297000003</v>
      </c>
      <c r="BM25" s="409">
        <v>38.545952120999999</v>
      </c>
      <c r="BN25" s="409">
        <v>38.420054939000003</v>
      </c>
      <c r="BO25" s="409">
        <v>38.259262849000002</v>
      </c>
      <c r="BP25" s="409">
        <v>38.217180743</v>
      </c>
      <c r="BQ25" s="409">
        <v>38.215250138999998</v>
      </c>
      <c r="BR25" s="409">
        <v>38.189287274000002</v>
      </c>
      <c r="BS25" s="409">
        <v>38.174718927000001</v>
      </c>
      <c r="BT25" s="409">
        <v>38.161080167999998</v>
      </c>
      <c r="BU25" s="409">
        <v>38.149316544000001</v>
      </c>
      <c r="BV25" s="409">
        <v>38.138834813999999</v>
      </c>
    </row>
    <row r="26" spans="1:74" ht="11.1" customHeight="1" x14ac:dyDescent="0.2">
      <c r="C26" s="223"/>
      <c r="D26" s="223"/>
      <c r="E26" s="223"/>
      <c r="F26" s="223"/>
      <c r="G26" s="223"/>
      <c r="H26" s="223"/>
      <c r="I26" s="223"/>
      <c r="J26" s="223"/>
      <c r="K26" s="223"/>
      <c r="L26" s="223"/>
      <c r="M26" s="223"/>
      <c r="N26" s="223"/>
      <c r="O26" s="223"/>
      <c r="P26" s="223"/>
      <c r="Q26" s="223"/>
      <c r="R26" s="223"/>
      <c r="S26" s="223"/>
      <c r="T26" s="223"/>
      <c r="U26" s="223"/>
      <c r="V26" s="223"/>
      <c r="W26" s="223"/>
      <c r="X26" s="223"/>
      <c r="Y26" s="223"/>
      <c r="Z26" s="223"/>
      <c r="AA26" s="223"/>
      <c r="AB26" s="223"/>
      <c r="AC26" s="223"/>
      <c r="AD26" s="223"/>
      <c r="AE26" s="223"/>
      <c r="AF26" s="223"/>
      <c r="AG26" s="223"/>
      <c r="AH26" s="223"/>
      <c r="AI26" s="223"/>
      <c r="AJ26" s="223"/>
      <c r="AK26" s="223"/>
      <c r="AL26" s="223"/>
      <c r="AM26" s="223"/>
      <c r="AN26" s="223"/>
      <c r="AO26" s="223"/>
      <c r="AP26" s="223"/>
      <c r="AQ26" s="223"/>
      <c r="AR26" s="223"/>
      <c r="AS26" s="223"/>
      <c r="AT26" s="223"/>
      <c r="AU26" s="223"/>
      <c r="AV26" s="223"/>
      <c r="AW26" s="223"/>
      <c r="AX26" s="223"/>
      <c r="AY26" s="223"/>
      <c r="AZ26" s="223"/>
      <c r="BA26" s="223"/>
      <c r="BB26" s="223"/>
      <c r="BC26" s="223"/>
      <c r="BD26" s="223"/>
      <c r="BE26" s="223"/>
      <c r="BF26" s="223"/>
      <c r="BG26" s="223"/>
      <c r="BH26" s="223"/>
      <c r="BI26" s="223"/>
      <c r="BJ26" s="492"/>
      <c r="BK26" s="492"/>
      <c r="BL26" s="492"/>
      <c r="BM26" s="492"/>
      <c r="BN26" s="492"/>
      <c r="BO26" s="492"/>
      <c r="BP26" s="492"/>
      <c r="BQ26" s="492"/>
      <c r="BR26" s="492"/>
      <c r="BS26" s="492"/>
      <c r="BT26" s="492"/>
      <c r="BU26" s="492"/>
      <c r="BV26" s="492"/>
    </row>
    <row r="27" spans="1:74" ht="11.1" customHeight="1" x14ac:dyDescent="0.2">
      <c r="B27" s="254" t="s">
        <v>338</v>
      </c>
      <c r="C27" s="252"/>
      <c r="D27" s="252"/>
      <c r="E27" s="252"/>
      <c r="F27" s="252"/>
      <c r="G27" s="252"/>
      <c r="H27" s="252"/>
      <c r="I27" s="252"/>
      <c r="J27" s="252"/>
      <c r="K27" s="252"/>
      <c r="L27" s="252"/>
      <c r="M27" s="252"/>
      <c r="N27" s="252"/>
      <c r="O27" s="252"/>
      <c r="P27" s="252"/>
      <c r="Q27" s="252"/>
      <c r="R27" s="252"/>
      <c r="S27" s="252"/>
      <c r="T27" s="252"/>
      <c r="U27" s="252"/>
      <c r="V27" s="252"/>
      <c r="W27" s="252"/>
      <c r="X27" s="252"/>
      <c r="Y27" s="252"/>
      <c r="Z27" s="252"/>
      <c r="AA27" s="252"/>
      <c r="AB27" s="252"/>
      <c r="AC27" s="252"/>
      <c r="AD27" s="252"/>
      <c r="AE27" s="252"/>
      <c r="AF27" s="252"/>
      <c r="AG27" s="252"/>
      <c r="AH27" s="252"/>
      <c r="AI27" s="252"/>
      <c r="AJ27" s="252"/>
      <c r="AK27" s="252"/>
      <c r="AL27" s="252"/>
      <c r="AM27" s="252"/>
      <c r="AN27" s="252"/>
      <c r="AO27" s="252"/>
      <c r="AP27" s="252"/>
      <c r="AQ27" s="252"/>
      <c r="AR27" s="252"/>
      <c r="AS27" s="252"/>
      <c r="AT27" s="252"/>
      <c r="AU27" s="252"/>
      <c r="AV27" s="252"/>
      <c r="AW27" s="252"/>
      <c r="AX27" s="252"/>
      <c r="AY27" s="252"/>
      <c r="AZ27" s="252"/>
      <c r="BA27" s="252"/>
      <c r="BB27" s="252"/>
      <c r="BC27" s="252"/>
      <c r="BD27" s="252"/>
      <c r="BE27" s="252"/>
      <c r="BF27" s="252"/>
      <c r="BG27" s="252"/>
      <c r="BH27" s="252"/>
      <c r="BI27" s="252"/>
      <c r="BJ27" s="409"/>
      <c r="BK27" s="409"/>
      <c r="BL27" s="409"/>
      <c r="BM27" s="409"/>
      <c r="BN27" s="409"/>
      <c r="BO27" s="409"/>
      <c r="BP27" s="409"/>
      <c r="BQ27" s="409"/>
      <c r="BR27" s="409"/>
      <c r="BS27" s="409"/>
      <c r="BT27" s="409"/>
      <c r="BU27" s="409"/>
      <c r="BV27" s="409"/>
    </row>
    <row r="28" spans="1:74" ht="11.1" customHeight="1" x14ac:dyDescent="0.2">
      <c r="A28" s="162" t="s">
        <v>685</v>
      </c>
      <c r="B28" s="173" t="s">
        <v>686</v>
      </c>
      <c r="C28" s="252">
        <v>5.8330000000000002</v>
      </c>
      <c r="D28" s="252">
        <v>5.7191970000000003</v>
      </c>
      <c r="E28" s="252">
        <v>5.4730420000000004</v>
      </c>
      <c r="F28" s="252">
        <v>5.5339999999999998</v>
      </c>
      <c r="G28" s="252">
        <v>5.5111109999999996</v>
      </c>
      <c r="H28" s="252">
        <v>5.540178</v>
      </c>
      <c r="I28" s="252">
        <v>5.7214450000000001</v>
      </c>
      <c r="J28" s="252">
        <v>6.0090000000000003</v>
      </c>
      <c r="K28" s="252">
        <v>6.1743600000000001</v>
      </c>
      <c r="L28" s="252">
        <v>6.4489999999999998</v>
      </c>
      <c r="M28" s="252">
        <v>6.0070199999999998</v>
      </c>
      <c r="N28" s="252">
        <v>5.8890000000000002</v>
      </c>
      <c r="O28" s="252">
        <v>5.7169999999999996</v>
      </c>
      <c r="P28" s="252">
        <v>5.6550560000000001</v>
      </c>
      <c r="Q28" s="252">
        <v>5.6780390000000001</v>
      </c>
      <c r="R28" s="252">
        <v>5.7320000000000002</v>
      </c>
      <c r="S28" s="252">
        <v>5.6120000000000001</v>
      </c>
      <c r="T28" s="252">
        <v>5.5529999999999999</v>
      </c>
      <c r="U28" s="252">
        <v>5.7709999999999999</v>
      </c>
      <c r="V28" s="252">
        <v>5.718</v>
      </c>
      <c r="W28" s="252">
        <v>5.6470000000000002</v>
      </c>
      <c r="X28" s="252">
        <v>5.6619999999999999</v>
      </c>
      <c r="Y28" s="252">
        <v>5.6964589999999999</v>
      </c>
      <c r="Z28" s="252">
        <v>5.6140800000000004</v>
      </c>
      <c r="AA28" s="252">
        <v>5.6050000000000004</v>
      </c>
      <c r="AB28" s="252">
        <v>5.5410000000000004</v>
      </c>
      <c r="AC28" s="252">
        <v>5.29</v>
      </c>
      <c r="AD28" s="252">
        <v>5.2764030000000002</v>
      </c>
      <c r="AE28" s="252">
        <v>5.0013509999999997</v>
      </c>
      <c r="AF28" s="252">
        <v>5.1654629999999999</v>
      </c>
      <c r="AG28" s="252">
        <v>5.09</v>
      </c>
      <c r="AH28" s="252">
        <v>4.899</v>
      </c>
      <c r="AI28" s="252">
        <v>4.931</v>
      </c>
      <c r="AJ28" s="252">
        <v>5.1393269999999998</v>
      </c>
      <c r="AK28" s="252">
        <v>5.3516599999999999</v>
      </c>
      <c r="AL28" s="252">
        <v>5.24</v>
      </c>
      <c r="AM28" s="252">
        <v>5.27</v>
      </c>
      <c r="AN28" s="252">
        <v>5.3419999999999996</v>
      </c>
      <c r="AO28" s="252">
        <v>5.05</v>
      </c>
      <c r="AP28" s="252">
        <v>5.1360000000000001</v>
      </c>
      <c r="AQ28" s="252">
        <v>5.4989999999999997</v>
      </c>
      <c r="AR28" s="252">
        <v>5.6950000000000003</v>
      </c>
      <c r="AS28" s="252">
        <v>5.9550000000000001</v>
      </c>
      <c r="AT28" s="252">
        <v>5.8620000000000001</v>
      </c>
      <c r="AU28" s="252">
        <v>5.9050000000000002</v>
      </c>
      <c r="AV28" s="252">
        <v>5.93</v>
      </c>
      <c r="AW28" s="252">
        <v>5.9109999999999996</v>
      </c>
      <c r="AX28" s="252">
        <v>5.9669999999999996</v>
      </c>
      <c r="AY28" s="252">
        <v>6.0659999999999998</v>
      </c>
      <c r="AZ28" s="252">
        <v>6.0010000000000003</v>
      </c>
      <c r="BA28" s="252">
        <v>5.9340000000000002</v>
      </c>
      <c r="BB28" s="252">
        <v>5.9180000000000001</v>
      </c>
      <c r="BC28" s="252">
        <v>5.7629999999999999</v>
      </c>
      <c r="BD28" s="252">
        <v>5.415</v>
      </c>
      <c r="BE28" s="252">
        <v>5.38</v>
      </c>
      <c r="BF28" s="252">
        <v>5.8049999999999997</v>
      </c>
      <c r="BG28" s="252">
        <v>5.97</v>
      </c>
      <c r="BH28" s="252">
        <v>5.9</v>
      </c>
      <c r="BI28" s="252">
        <v>6.0250000000000004</v>
      </c>
      <c r="BJ28" s="493">
        <v>5.7875670000000001</v>
      </c>
      <c r="BK28" s="493">
        <v>5.7518659999999997</v>
      </c>
      <c r="BL28" s="493">
        <v>5.760008</v>
      </c>
      <c r="BM28" s="493">
        <v>5.7581639999999998</v>
      </c>
      <c r="BN28" s="493">
        <v>5.766915</v>
      </c>
      <c r="BO28" s="493">
        <v>5.7706780000000002</v>
      </c>
      <c r="BP28" s="493">
        <v>5.794454</v>
      </c>
      <c r="BQ28" s="493">
        <v>5.8132419999999998</v>
      </c>
      <c r="BR28" s="493">
        <v>5.8120419999999999</v>
      </c>
      <c r="BS28" s="493">
        <v>5.8208539999999998</v>
      </c>
      <c r="BT28" s="493">
        <v>5.8296780000000004</v>
      </c>
      <c r="BU28" s="493">
        <v>5.838514</v>
      </c>
      <c r="BV28" s="493">
        <v>5.8473610000000003</v>
      </c>
    </row>
    <row r="29" spans="1:74" ht="11.1" customHeight="1" x14ac:dyDescent="0.2">
      <c r="A29" s="162" t="s">
        <v>687</v>
      </c>
      <c r="B29" s="173" t="s">
        <v>688</v>
      </c>
      <c r="C29" s="252">
        <v>23.69</v>
      </c>
      <c r="D29" s="252">
        <v>23.99</v>
      </c>
      <c r="E29" s="252">
        <v>23.94</v>
      </c>
      <c r="F29" s="252">
        <v>23.704999999999998</v>
      </c>
      <c r="G29" s="252">
        <v>24.03</v>
      </c>
      <c r="H29" s="252">
        <v>24.03</v>
      </c>
      <c r="I29" s="252">
        <v>23.95</v>
      </c>
      <c r="J29" s="252">
        <v>24.06</v>
      </c>
      <c r="K29" s="252">
        <v>24.21</v>
      </c>
      <c r="L29" s="252">
        <v>24.045000000000002</v>
      </c>
      <c r="M29" s="252">
        <v>23.95</v>
      </c>
      <c r="N29" s="252">
        <v>24.34</v>
      </c>
      <c r="O29" s="252">
        <v>24.12</v>
      </c>
      <c r="P29" s="252">
        <v>23.98</v>
      </c>
      <c r="Q29" s="252">
        <v>24.39</v>
      </c>
      <c r="R29" s="252">
        <v>24.49</v>
      </c>
      <c r="S29" s="252">
        <v>24.61</v>
      </c>
      <c r="T29" s="252">
        <v>24.92</v>
      </c>
      <c r="U29" s="252">
        <v>25</v>
      </c>
      <c r="V29" s="252">
        <v>24.95</v>
      </c>
      <c r="W29" s="252">
        <v>25.15</v>
      </c>
      <c r="X29" s="252">
        <v>24.96</v>
      </c>
      <c r="Y29" s="252">
        <v>25.15</v>
      </c>
      <c r="Z29" s="252">
        <v>25.22</v>
      </c>
      <c r="AA29" s="252">
        <v>25.574999999999999</v>
      </c>
      <c r="AB29" s="252">
        <v>25.335000000000001</v>
      </c>
      <c r="AC29" s="252">
        <v>25.7</v>
      </c>
      <c r="AD29" s="252">
        <v>25.73</v>
      </c>
      <c r="AE29" s="252">
        <v>26.02</v>
      </c>
      <c r="AF29" s="252">
        <v>26.11</v>
      </c>
      <c r="AG29" s="252">
        <v>26.2</v>
      </c>
      <c r="AH29" s="252">
        <v>26.305</v>
      </c>
      <c r="AI29" s="252">
        <v>26.315000000000001</v>
      </c>
      <c r="AJ29" s="252">
        <v>26.42</v>
      </c>
      <c r="AK29" s="252">
        <v>26.58</v>
      </c>
      <c r="AL29" s="252">
        <v>26.68</v>
      </c>
      <c r="AM29" s="252">
        <v>26.7</v>
      </c>
      <c r="AN29" s="252">
        <v>26.7</v>
      </c>
      <c r="AO29" s="252">
        <v>26.71</v>
      </c>
      <c r="AP29" s="252">
        <v>26.69</v>
      </c>
      <c r="AQ29" s="252">
        <v>26.69</v>
      </c>
      <c r="AR29" s="252">
        <v>26.7</v>
      </c>
      <c r="AS29" s="252">
        <v>26.71</v>
      </c>
      <c r="AT29" s="252">
        <v>26.71</v>
      </c>
      <c r="AU29" s="252">
        <v>26.72</v>
      </c>
      <c r="AV29" s="252">
        <v>26.73</v>
      </c>
      <c r="AW29" s="252">
        <v>26.6</v>
      </c>
      <c r="AX29" s="252">
        <v>26.59</v>
      </c>
      <c r="AY29" s="252">
        <v>26.49</v>
      </c>
      <c r="AZ29" s="252">
        <v>26.524999999999999</v>
      </c>
      <c r="BA29" s="252">
        <v>26.515000000000001</v>
      </c>
      <c r="BB29" s="252">
        <v>26.484999999999999</v>
      </c>
      <c r="BC29" s="252">
        <v>26.515000000000001</v>
      </c>
      <c r="BD29" s="252">
        <v>26.574000000000002</v>
      </c>
      <c r="BE29" s="252">
        <v>26.545999999999999</v>
      </c>
      <c r="BF29" s="252">
        <v>26.414999999999999</v>
      </c>
      <c r="BG29" s="252">
        <v>26.32</v>
      </c>
      <c r="BH29" s="252">
        <v>26.35</v>
      </c>
      <c r="BI29" s="252">
        <v>26.09</v>
      </c>
      <c r="BJ29" s="493">
        <v>25.97</v>
      </c>
      <c r="BK29" s="493">
        <v>26.295000000000002</v>
      </c>
      <c r="BL29" s="493">
        <v>26.245000000000001</v>
      </c>
      <c r="BM29" s="493">
        <v>26.189</v>
      </c>
      <c r="BN29" s="493">
        <v>26.169</v>
      </c>
      <c r="BO29" s="493">
        <v>26.039000000000001</v>
      </c>
      <c r="BP29" s="493">
        <v>26.004000000000001</v>
      </c>
      <c r="BQ29" s="493">
        <v>26.009</v>
      </c>
      <c r="BR29" s="493">
        <v>26.013999999999999</v>
      </c>
      <c r="BS29" s="493">
        <v>26.018999999999998</v>
      </c>
      <c r="BT29" s="493">
        <v>26.024000000000001</v>
      </c>
      <c r="BU29" s="493">
        <v>26.029</v>
      </c>
      <c r="BV29" s="493">
        <v>26.033999999999999</v>
      </c>
    </row>
    <row r="30" spans="1:74" ht="11.1" customHeight="1" x14ac:dyDescent="0.2">
      <c r="A30" s="162" t="s">
        <v>1242</v>
      </c>
      <c r="B30" s="173" t="s">
        <v>1248</v>
      </c>
      <c r="C30" s="252">
        <v>2.9501379999999999</v>
      </c>
      <c r="D30" s="252">
        <v>2.9507940000000001</v>
      </c>
      <c r="E30" s="252">
        <v>2.9566150000000002</v>
      </c>
      <c r="F30" s="252">
        <v>2.9601950000000001</v>
      </c>
      <c r="G30" s="252">
        <v>2.9542820000000001</v>
      </c>
      <c r="H30" s="252">
        <v>2.9552740000000002</v>
      </c>
      <c r="I30" s="252">
        <v>2.95831</v>
      </c>
      <c r="J30" s="252">
        <v>2.9583339999999998</v>
      </c>
      <c r="K30" s="252">
        <v>2.9508589999999999</v>
      </c>
      <c r="L30" s="252">
        <v>2.957185</v>
      </c>
      <c r="M30" s="252">
        <v>2.9628169999999998</v>
      </c>
      <c r="N30" s="252">
        <v>2.9610750000000001</v>
      </c>
      <c r="O30" s="252">
        <v>2.9577230000000001</v>
      </c>
      <c r="P30" s="252">
        <v>2.9531260000000001</v>
      </c>
      <c r="Q30" s="252">
        <v>2.9527239999999999</v>
      </c>
      <c r="R30" s="252">
        <v>2.9478930000000001</v>
      </c>
      <c r="S30" s="252">
        <v>2.9431929999999999</v>
      </c>
      <c r="T30" s="252">
        <v>2.9410440000000002</v>
      </c>
      <c r="U30" s="252">
        <v>2.9377970000000002</v>
      </c>
      <c r="V30" s="252">
        <v>2.9371320000000001</v>
      </c>
      <c r="W30" s="252">
        <v>2.9389750000000001</v>
      </c>
      <c r="X30" s="252">
        <v>2.9379849999999998</v>
      </c>
      <c r="Y30" s="252">
        <v>2.937001</v>
      </c>
      <c r="Z30" s="252">
        <v>2.9332760000000002</v>
      </c>
      <c r="AA30" s="252">
        <v>2.8340000000000001</v>
      </c>
      <c r="AB30" s="252">
        <v>2.84</v>
      </c>
      <c r="AC30" s="252">
        <v>2.8519999999999999</v>
      </c>
      <c r="AD30" s="252">
        <v>2.855</v>
      </c>
      <c r="AE30" s="252">
        <v>2.7559999999999998</v>
      </c>
      <c r="AF30" s="252">
        <v>2.73</v>
      </c>
      <c r="AG30" s="252">
        <v>2.665</v>
      </c>
      <c r="AH30" s="252">
        <v>2.6589999999999998</v>
      </c>
      <c r="AI30" s="252">
        <v>2.66</v>
      </c>
      <c r="AJ30" s="252">
        <v>2.6419999999999999</v>
      </c>
      <c r="AK30" s="252">
        <v>2.6240000000000001</v>
      </c>
      <c r="AL30" s="252">
        <v>2.5939999999999999</v>
      </c>
      <c r="AM30" s="252">
        <v>2.536</v>
      </c>
      <c r="AN30" s="252">
        <v>2.5249999999999999</v>
      </c>
      <c r="AO30" s="252">
        <v>2.5209999999999999</v>
      </c>
      <c r="AP30" s="252">
        <v>2.508</v>
      </c>
      <c r="AQ30" s="252">
        <v>2.5129999999999999</v>
      </c>
      <c r="AR30" s="252">
        <v>2.5</v>
      </c>
      <c r="AS30" s="252">
        <v>2.5009999999999999</v>
      </c>
      <c r="AT30" s="252">
        <v>2.4910000000000001</v>
      </c>
      <c r="AU30" s="252">
        <v>2.4689999999999999</v>
      </c>
      <c r="AV30" s="252">
        <v>2.4159999999999999</v>
      </c>
      <c r="AW30" s="252">
        <v>2.3410000000000002</v>
      </c>
      <c r="AX30" s="252">
        <v>2.16</v>
      </c>
      <c r="AY30" s="252">
        <v>2.1179999999999999</v>
      </c>
      <c r="AZ30" s="252">
        <v>2.1030000000000002</v>
      </c>
      <c r="BA30" s="252">
        <v>2.0212539999999999</v>
      </c>
      <c r="BB30" s="252">
        <v>1.9870000000000001</v>
      </c>
      <c r="BC30" s="252">
        <v>1.9410000000000001</v>
      </c>
      <c r="BD30" s="252">
        <v>1.8770960000000001</v>
      </c>
      <c r="BE30" s="252">
        <v>1.828341</v>
      </c>
      <c r="BF30" s="252">
        <v>1.79</v>
      </c>
      <c r="BG30" s="252">
        <v>1.766</v>
      </c>
      <c r="BH30" s="252">
        <v>1.736</v>
      </c>
      <c r="BI30" s="252">
        <v>1.7190000000000001</v>
      </c>
      <c r="BJ30" s="493">
        <v>1.6839999999999999</v>
      </c>
      <c r="BK30" s="493">
        <v>1.6559999999999999</v>
      </c>
      <c r="BL30" s="493">
        <v>1.579</v>
      </c>
      <c r="BM30" s="493">
        <v>1.560157</v>
      </c>
      <c r="BN30" s="493">
        <v>1.5205610000000001</v>
      </c>
      <c r="BO30" s="493">
        <v>1.4844329999999999</v>
      </c>
      <c r="BP30" s="493">
        <v>1.4497139999999999</v>
      </c>
      <c r="BQ30" s="493">
        <v>1.4213450000000001</v>
      </c>
      <c r="BR30" s="493">
        <v>1.389273</v>
      </c>
      <c r="BS30" s="493">
        <v>1.3584430000000001</v>
      </c>
      <c r="BT30" s="493">
        <v>1.3288070000000001</v>
      </c>
      <c r="BU30" s="493">
        <v>1.300316</v>
      </c>
      <c r="BV30" s="493">
        <v>1.272923</v>
      </c>
    </row>
    <row r="31" spans="1:74" ht="11.1" customHeight="1" x14ac:dyDescent="0.2">
      <c r="A31" s="162" t="s">
        <v>701</v>
      </c>
      <c r="B31" s="173" t="s">
        <v>88</v>
      </c>
      <c r="C31" s="252">
        <v>32.473137999999999</v>
      </c>
      <c r="D31" s="252">
        <v>32.659990999999998</v>
      </c>
      <c r="E31" s="252">
        <v>32.369656999999997</v>
      </c>
      <c r="F31" s="252">
        <v>32.199195000000003</v>
      </c>
      <c r="G31" s="252">
        <v>32.495393</v>
      </c>
      <c r="H31" s="252">
        <v>32.525452000000001</v>
      </c>
      <c r="I31" s="252">
        <v>32.629755000000003</v>
      </c>
      <c r="J31" s="252">
        <v>33.027334000000003</v>
      </c>
      <c r="K31" s="252">
        <v>33.335219000000002</v>
      </c>
      <c r="L31" s="252">
        <v>33.451185000000002</v>
      </c>
      <c r="M31" s="252">
        <v>32.919837000000001</v>
      </c>
      <c r="N31" s="252">
        <v>33.190075</v>
      </c>
      <c r="O31" s="252">
        <v>32.794722999999998</v>
      </c>
      <c r="P31" s="252">
        <v>32.588182000000003</v>
      </c>
      <c r="Q31" s="252">
        <v>33.020763000000002</v>
      </c>
      <c r="R31" s="252">
        <v>33.169893000000002</v>
      </c>
      <c r="S31" s="252">
        <v>33.165193000000002</v>
      </c>
      <c r="T31" s="252">
        <v>33.414043999999997</v>
      </c>
      <c r="U31" s="252">
        <v>33.708796999999997</v>
      </c>
      <c r="V31" s="252">
        <v>33.605131999999998</v>
      </c>
      <c r="W31" s="252">
        <v>33.735975000000003</v>
      </c>
      <c r="X31" s="252">
        <v>33.559984999999998</v>
      </c>
      <c r="Y31" s="252">
        <v>33.783459999999998</v>
      </c>
      <c r="Z31" s="252">
        <v>33.767355999999999</v>
      </c>
      <c r="AA31" s="252">
        <v>34.014000000000003</v>
      </c>
      <c r="AB31" s="252">
        <v>33.716000000000001</v>
      </c>
      <c r="AC31" s="252">
        <v>33.841999999999999</v>
      </c>
      <c r="AD31" s="252">
        <v>33.861403000000003</v>
      </c>
      <c r="AE31" s="252">
        <v>33.777351000000003</v>
      </c>
      <c r="AF31" s="252">
        <v>34.005462999999999</v>
      </c>
      <c r="AG31" s="252">
        <v>33.954999999999998</v>
      </c>
      <c r="AH31" s="252">
        <v>33.863</v>
      </c>
      <c r="AI31" s="252">
        <v>33.905999999999999</v>
      </c>
      <c r="AJ31" s="252">
        <v>34.201326999999999</v>
      </c>
      <c r="AK31" s="252">
        <v>34.555660000000003</v>
      </c>
      <c r="AL31" s="252">
        <v>34.514000000000003</v>
      </c>
      <c r="AM31" s="252">
        <v>34.506</v>
      </c>
      <c r="AN31" s="252">
        <v>34.567</v>
      </c>
      <c r="AO31" s="252">
        <v>34.280999999999999</v>
      </c>
      <c r="AP31" s="252">
        <v>34.334000000000003</v>
      </c>
      <c r="AQ31" s="252">
        <v>34.701999999999998</v>
      </c>
      <c r="AR31" s="252">
        <v>34.895000000000003</v>
      </c>
      <c r="AS31" s="252">
        <v>35.165999999999997</v>
      </c>
      <c r="AT31" s="252">
        <v>35.063000000000002</v>
      </c>
      <c r="AU31" s="252">
        <v>35.094000000000001</v>
      </c>
      <c r="AV31" s="252">
        <v>35.076000000000001</v>
      </c>
      <c r="AW31" s="252">
        <v>34.851999999999997</v>
      </c>
      <c r="AX31" s="252">
        <v>34.716999999999999</v>
      </c>
      <c r="AY31" s="252">
        <v>34.673999999999999</v>
      </c>
      <c r="AZ31" s="252">
        <v>34.628999999999998</v>
      </c>
      <c r="BA31" s="252">
        <v>34.470253999999997</v>
      </c>
      <c r="BB31" s="252">
        <v>34.39</v>
      </c>
      <c r="BC31" s="252">
        <v>34.219000000000001</v>
      </c>
      <c r="BD31" s="252">
        <v>33.866095999999999</v>
      </c>
      <c r="BE31" s="252">
        <v>33.754340999999997</v>
      </c>
      <c r="BF31" s="252">
        <v>34.01</v>
      </c>
      <c r="BG31" s="252">
        <v>34.055999999999997</v>
      </c>
      <c r="BH31" s="252">
        <v>33.985999999999997</v>
      </c>
      <c r="BI31" s="252">
        <v>33.834000000000003</v>
      </c>
      <c r="BJ31" s="409">
        <v>33.441566999999999</v>
      </c>
      <c r="BK31" s="409">
        <v>33.702866</v>
      </c>
      <c r="BL31" s="409">
        <v>33.584007999999997</v>
      </c>
      <c r="BM31" s="409">
        <v>33.507320999999997</v>
      </c>
      <c r="BN31" s="409">
        <v>33.456476000000002</v>
      </c>
      <c r="BO31" s="409">
        <v>33.294111000000001</v>
      </c>
      <c r="BP31" s="409">
        <v>33.248168</v>
      </c>
      <c r="BQ31" s="409">
        <v>33.243586999999998</v>
      </c>
      <c r="BR31" s="409">
        <v>33.215314999999997</v>
      </c>
      <c r="BS31" s="409">
        <v>33.198296999999997</v>
      </c>
      <c r="BT31" s="409">
        <v>33.182485</v>
      </c>
      <c r="BU31" s="409">
        <v>33.167830000000002</v>
      </c>
      <c r="BV31" s="409">
        <v>33.154283999999997</v>
      </c>
    </row>
    <row r="32" spans="1:74" ht="11.1" customHeight="1" x14ac:dyDescent="0.2">
      <c r="B32" s="172"/>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c r="AA32" s="252"/>
      <c r="AB32" s="252"/>
      <c r="AC32" s="252"/>
      <c r="AD32" s="252"/>
      <c r="AE32" s="252"/>
      <c r="AF32" s="252"/>
      <c r="AG32" s="252"/>
      <c r="AH32" s="252"/>
      <c r="AI32" s="252"/>
      <c r="AJ32" s="252"/>
      <c r="AK32" s="252"/>
      <c r="AL32" s="252"/>
      <c r="AM32" s="252"/>
      <c r="AN32" s="252"/>
      <c r="AO32" s="252"/>
      <c r="AP32" s="252"/>
      <c r="AQ32" s="252"/>
      <c r="AR32" s="252"/>
      <c r="AS32" s="252"/>
      <c r="AT32" s="252"/>
      <c r="AU32" s="252"/>
      <c r="AV32" s="252"/>
      <c r="AW32" s="252"/>
      <c r="AX32" s="252"/>
      <c r="AY32" s="252"/>
      <c r="AZ32" s="252"/>
      <c r="BA32" s="252"/>
      <c r="BB32" s="252"/>
      <c r="BC32" s="252"/>
      <c r="BD32" s="252"/>
      <c r="BE32" s="252"/>
      <c r="BF32" s="252"/>
      <c r="BG32" s="252"/>
      <c r="BH32" s="252"/>
      <c r="BI32" s="252"/>
      <c r="BJ32" s="409"/>
      <c r="BK32" s="409"/>
      <c r="BL32" s="409"/>
      <c r="BM32" s="409"/>
      <c r="BN32" s="409"/>
      <c r="BO32" s="409"/>
      <c r="BP32" s="409"/>
      <c r="BQ32" s="409"/>
      <c r="BR32" s="409"/>
      <c r="BS32" s="409"/>
      <c r="BT32" s="409"/>
      <c r="BU32" s="409"/>
      <c r="BV32" s="409"/>
    </row>
    <row r="33" spans="1:74" ht="11.1" customHeight="1" x14ac:dyDescent="0.2">
      <c r="B33" s="254" t="s">
        <v>17</v>
      </c>
      <c r="C33" s="252"/>
      <c r="D33" s="252"/>
      <c r="E33" s="252"/>
      <c r="F33" s="252"/>
      <c r="G33" s="252"/>
      <c r="H33" s="252"/>
      <c r="I33" s="252"/>
      <c r="J33" s="252"/>
      <c r="K33" s="252"/>
      <c r="L33" s="252"/>
      <c r="M33" s="252"/>
      <c r="N33" s="252"/>
      <c r="O33" s="252"/>
      <c r="P33" s="252"/>
      <c r="Q33" s="252"/>
      <c r="R33" s="252"/>
      <c r="S33" s="252"/>
      <c r="T33" s="252"/>
      <c r="U33" s="252"/>
      <c r="V33" s="252"/>
      <c r="W33" s="252"/>
      <c r="X33" s="252"/>
      <c r="Y33" s="252"/>
      <c r="Z33" s="252"/>
      <c r="AA33" s="252"/>
      <c r="AB33" s="252"/>
      <c r="AC33" s="252"/>
      <c r="AD33" s="252"/>
      <c r="AE33" s="252"/>
      <c r="AF33" s="252"/>
      <c r="AG33" s="252"/>
      <c r="AH33" s="252"/>
      <c r="AI33" s="252"/>
      <c r="AJ33" s="252"/>
      <c r="AK33" s="252"/>
      <c r="AL33" s="252"/>
      <c r="AM33" s="252"/>
      <c r="AN33" s="252"/>
      <c r="AO33" s="252"/>
      <c r="AP33" s="252"/>
      <c r="AQ33" s="252"/>
      <c r="AR33" s="252"/>
      <c r="AS33" s="252"/>
      <c r="AT33" s="252"/>
      <c r="AU33" s="252"/>
      <c r="AV33" s="252"/>
      <c r="AW33" s="252"/>
      <c r="AX33" s="252"/>
      <c r="AY33" s="252"/>
      <c r="AZ33" s="252"/>
      <c r="BA33" s="252"/>
      <c r="BB33" s="252"/>
      <c r="BC33" s="252"/>
      <c r="BD33" s="252"/>
      <c r="BE33" s="252"/>
      <c r="BF33" s="252"/>
      <c r="BG33" s="252"/>
      <c r="BH33" s="252"/>
      <c r="BI33" s="252"/>
      <c r="BJ33" s="409"/>
      <c r="BK33" s="409"/>
      <c r="BL33" s="409"/>
      <c r="BM33" s="409"/>
      <c r="BN33" s="409"/>
      <c r="BO33" s="409"/>
      <c r="BP33" s="409"/>
      <c r="BQ33" s="409"/>
      <c r="BR33" s="409"/>
      <c r="BS33" s="409"/>
      <c r="BT33" s="409"/>
      <c r="BU33" s="409"/>
      <c r="BV33" s="409"/>
    </row>
    <row r="34" spans="1:74" ht="11.1" customHeight="1" x14ac:dyDescent="0.2">
      <c r="A34" s="162" t="s">
        <v>689</v>
      </c>
      <c r="B34" s="173" t="s">
        <v>686</v>
      </c>
      <c r="C34" s="252">
        <v>2.24E-4</v>
      </c>
      <c r="D34" s="252">
        <v>0</v>
      </c>
      <c r="E34" s="252">
        <v>2.2900000000000001E-4</v>
      </c>
      <c r="F34" s="252">
        <v>3.48E-4</v>
      </c>
      <c r="G34" s="252">
        <v>0</v>
      </c>
      <c r="H34" s="252">
        <v>5.6300000000000002E-4</v>
      </c>
      <c r="I34" s="252">
        <v>6.2100000000000002E-4</v>
      </c>
      <c r="J34" s="252">
        <v>3.57E-4</v>
      </c>
      <c r="K34" s="252">
        <v>6.7400000000000001E-4</v>
      </c>
      <c r="L34" s="252">
        <v>4.9899999999999999E-4</v>
      </c>
      <c r="M34" s="252">
        <v>2.3E-5</v>
      </c>
      <c r="N34" s="252">
        <v>3.4099999999999999E-4</v>
      </c>
      <c r="O34" s="252">
        <v>3.2200000000000002E-4</v>
      </c>
      <c r="P34" s="252">
        <v>0</v>
      </c>
      <c r="Q34" s="252">
        <v>0</v>
      </c>
      <c r="R34" s="252">
        <v>3.3100000000000002E-4</v>
      </c>
      <c r="S34" s="252">
        <v>4.7100000000000001E-4</v>
      </c>
      <c r="T34" s="252">
        <v>2.4600000000000002E-4</v>
      </c>
      <c r="U34" s="252">
        <v>2.7599999999999999E-4</v>
      </c>
      <c r="V34" s="252">
        <v>4.4700000000000002E-4</v>
      </c>
      <c r="W34" s="252">
        <v>3.57E-4</v>
      </c>
      <c r="X34" s="252">
        <v>4.2900000000000002E-4</v>
      </c>
      <c r="Y34" s="252">
        <v>1.0000000000000001E-5</v>
      </c>
      <c r="Z34" s="252">
        <v>0</v>
      </c>
      <c r="AA34" s="252">
        <v>4.5800000000000002E-4</v>
      </c>
      <c r="AB34" s="252">
        <v>4.6999999999999999E-4</v>
      </c>
      <c r="AC34" s="252">
        <v>4.55E-4</v>
      </c>
      <c r="AD34" s="252">
        <v>3.4499999999999998E-4</v>
      </c>
      <c r="AE34" s="252">
        <v>0</v>
      </c>
      <c r="AF34" s="252">
        <v>0</v>
      </c>
      <c r="AG34" s="252">
        <v>5.0000000000000004E-6</v>
      </c>
      <c r="AH34" s="252">
        <v>2.5700000000000001E-4</v>
      </c>
      <c r="AI34" s="252">
        <v>4.8000000000000001E-4</v>
      </c>
      <c r="AJ34" s="252">
        <v>0</v>
      </c>
      <c r="AK34" s="252">
        <v>3.4499999999999998E-4</v>
      </c>
      <c r="AL34" s="252">
        <v>2.92E-4</v>
      </c>
      <c r="AM34" s="252">
        <v>0</v>
      </c>
      <c r="AN34" s="252">
        <v>0</v>
      </c>
      <c r="AO34" s="252">
        <v>0</v>
      </c>
      <c r="AP34" s="252">
        <v>0</v>
      </c>
      <c r="AQ34" s="252">
        <v>0</v>
      </c>
      <c r="AR34" s="252">
        <v>0</v>
      </c>
      <c r="AS34" s="252">
        <v>0</v>
      </c>
      <c r="AT34" s="252">
        <v>0</v>
      </c>
      <c r="AU34" s="252">
        <v>0</v>
      </c>
      <c r="AV34" s="252">
        <v>0</v>
      </c>
      <c r="AW34" s="252">
        <v>0</v>
      </c>
      <c r="AX34" s="252">
        <v>0</v>
      </c>
      <c r="AY34" s="252">
        <v>0</v>
      </c>
      <c r="AZ34" s="252">
        <v>0</v>
      </c>
      <c r="BA34" s="252">
        <v>0</v>
      </c>
      <c r="BB34" s="252">
        <v>0</v>
      </c>
      <c r="BC34" s="252">
        <v>0</v>
      </c>
      <c r="BD34" s="252">
        <v>0</v>
      </c>
      <c r="BE34" s="252">
        <v>0</v>
      </c>
      <c r="BF34" s="252">
        <v>0</v>
      </c>
      <c r="BG34" s="252">
        <v>0</v>
      </c>
      <c r="BH34" s="252">
        <v>0</v>
      </c>
      <c r="BI34" s="252">
        <v>0</v>
      </c>
      <c r="BJ34" s="493">
        <v>0</v>
      </c>
      <c r="BK34" s="493">
        <v>0</v>
      </c>
      <c r="BL34" s="493">
        <v>0</v>
      </c>
      <c r="BM34" s="493">
        <v>0</v>
      </c>
      <c r="BN34" s="493">
        <v>0</v>
      </c>
      <c r="BO34" s="493">
        <v>0</v>
      </c>
      <c r="BP34" s="493">
        <v>0</v>
      </c>
      <c r="BQ34" s="493">
        <v>0</v>
      </c>
      <c r="BR34" s="493">
        <v>0</v>
      </c>
      <c r="BS34" s="493">
        <v>0</v>
      </c>
      <c r="BT34" s="493">
        <v>0</v>
      </c>
      <c r="BU34" s="493">
        <v>0</v>
      </c>
      <c r="BV34" s="493">
        <v>0</v>
      </c>
    </row>
    <row r="35" spans="1:74" ht="11.1" customHeight="1" x14ac:dyDescent="0.2">
      <c r="A35" s="162" t="s">
        <v>690</v>
      </c>
      <c r="B35" s="173" t="s">
        <v>688</v>
      </c>
      <c r="C35" s="252">
        <v>1.9</v>
      </c>
      <c r="D35" s="252">
        <v>1.95</v>
      </c>
      <c r="E35" s="252">
        <v>2.15</v>
      </c>
      <c r="F35" s="252">
        <v>2.15</v>
      </c>
      <c r="G35" s="252">
        <v>2.15</v>
      </c>
      <c r="H35" s="252">
        <v>2.15</v>
      </c>
      <c r="I35" s="252">
        <v>2</v>
      </c>
      <c r="J35" s="252">
        <v>2.1</v>
      </c>
      <c r="K35" s="252">
        <v>2.2000000000000002</v>
      </c>
      <c r="L35" s="252">
        <v>2.0249999999999999</v>
      </c>
      <c r="M35" s="252">
        <v>2.0499999999999998</v>
      </c>
      <c r="N35" s="252">
        <v>2.0499999999999998</v>
      </c>
      <c r="O35" s="252">
        <v>2.0499999999999998</v>
      </c>
      <c r="P35" s="252">
        <v>1.95</v>
      </c>
      <c r="Q35" s="252">
        <v>1.55</v>
      </c>
      <c r="R35" s="252">
        <v>1.55</v>
      </c>
      <c r="S35" s="252">
        <v>1.3</v>
      </c>
      <c r="T35" s="252">
        <v>1.1000000000000001</v>
      </c>
      <c r="U35" s="252">
        <v>1.19</v>
      </c>
      <c r="V35" s="252">
        <v>1.3</v>
      </c>
      <c r="W35" s="252">
        <v>1.3</v>
      </c>
      <c r="X35" s="252">
        <v>1.35</v>
      </c>
      <c r="Y35" s="252">
        <v>1.45</v>
      </c>
      <c r="Z35" s="252">
        <v>1.45</v>
      </c>
      <c r="AA35" s="252">
        <v>1.35</v>
      </c>
      <c r="AB35" s="252">
        <v>1.45</v>
      </c>
      <c r="AC35" s="252">
        <v>1.45</v>
      </c>
      <c r="AD35" s="252">
        <v>1.36</v>
      </c>
      <c r="AE35" s="252">
        <v>1.25</v>
      </c>
      <c r="AF35" s="252">
        <v>1.05</v>
      </c>
      <c r="AG35" s="252">
        <v>0.92</v>
      </c>
      <c r="AH35" s="252">
        <v>0.95</v>
      </c>
      <c r="AI35" s="252">
        <v>0.99</v>
      </c>
      <c r="AJ35" s="252">
        <v>1</v>
      </c>
      <c r="AK35" s="252">
        <v>0.95</v>
      </c>
      <c r="AL35" s="252">
        <v>1.05</v>
      </c>
      <c r="AM35" s="252">
        <v>2.0299999999999998</v>
      </c>
      <c r="AN35" s="252">
        <v>2.23</v>
      </c>
      <c r="AO35" s="252">
        <v>2.3250000000000002</v>
      </c>
      <c r="AP35" s="252">
        <v>2.2999999999999998</v>
      </c>
      <c r="AQ35" s="252">
        <v>2.16</v>
      </c>
      <c r="AR35" s="252">
        <v>1.915</v>
      </c>
      <c r="AS35" s="252">
        <v>1.9650000000000001</v>
      </c>
      <c r="AT35" s="252">
        <v>2</v>
      </c>
      <c r="AU35" s="252">
        <v>1.89</v>
      </c>
      <c r="AV35" s="252">
        <v>2.08</v>
      </c>
      <c r="AW35" s="252">
        <v>2.12</v>
      </c>
      <c r="AX35" s="252">
        <v>2.11</v>
      </c>
      <c r="AY35" s="252">
        <v>1.83</v>
      </c>
      <c r="AZ35" s="252">
        <v>1.93</v>
      </c>
      <c r="BA35" s="252">
        <v>1.98</v>
      </c>
      <c r="BB35" s="252">
        <v>1.98</v>
      </c>
      <c r="BC35" s="252">
        <v>1.94</v>
      </c>
      <c r="BD35" s="252">
        <v>1.58</v>
      </c>
      <c r="BE35" s="252">
        <v>1.41</v>
      </c>
      <c r="BF35" s="252">
        <v>1.42</v>
      </c>
      <c r="BG35" s="252">
        <v>1.34</v>
      </c>
      <c r="BH35" s="252">
        <v>1.0900000000000001</v>
      </c>
      <c r="BI35" s="252">
        <v>0.85</v>
      </c>
      <c r="BJ35" s="493">
        <v>1.1599999999999999</v>
      </c>
      <c r="BK35" s="493">
        <v>1.5349999999999999</v>
      </c>
      <c r="BL35" s="493">
        <v>1.5349999999999999</v>
      </c>
      <c r="BM35" s="493">
        <v>1.5349999999999999</v>
      </c>
      <c r="BN35" s="493">
        <v>1.5349999999999999</v>
      </c>
      <c r="BO35" s="493">
        <v>1.5349999999999999</v>
      </c>
      <c r="BP35" s="493">
        <v>1.5349999999999999</v>
      </c>
      <c r="BQ35" s="493">
        <v>1.5349999999999999</v>
      </c>
      <c r="BR35" s="493">
        <v>1.5349999999999999</v>
      </c>
      <c r="BS35" s="493">
        <v>1.5349999999999999</v>
      </c>
      <c r="BT35" s="493">
        <v>1.5349999999999999</v>
      </c>
      <c r="BU35" s="493">
        <v>1.5349999999999999</v>
      </c>
      <c r="BV35" s="493">
        <v>1.5349999999999999</v>
      </c>
    </row>
    <row r="36" spans="1:74" ht="11.1" customHeight="1" x14ac:dyDescent="0.2">
      <c r="A36" s="162" t="s">
        <v>1243</v>
      </c>
      <c r="B36" s="173" t="s">
        <v>1248</v>
      </c>
      <c r="C36" s="252">
        <v>0</v>
      </c>
      <c r="D36" s="252">
        <v>0</v>
      </c>
      <c r="E36" s="252">
        <v>0</v>
      </c>
      <c r="F36" s="252">
        <v>0</v>
      </c>
      <c r="G36" s="252">
        <v>0</v>
      </c>
      <c r="H36" s="252">
        <v>0</v>
      </c>
      <c r="I36" s="252">
        <v>0</v>
      </c>
      <c r="J36" s="252">
        <v>0</v>
      </c>
      <c r="K36" s="252">
        <v>0</v>
      </c>
      <c r="L36" s="252">
        <v>0</v>
      </c>
      <c r="M36" s="252">
        <v>0</v>
      </c>
      <c r="N36" s="252">
        <v>0</v>
      </c>
      <c r="O36" s="252">
        <v>7.9999999999999996E-6</v>
      </c>
      <c r="P36" s="252">
        <v>0</v>
      </c>
      <c r="Q36" s="252">
        <v>1.9999999999E-6</v>
      </c>
      <c r="R36" s="252">
        <v>0</v>
      </c>
      <c r="S36" s="252">
        <v>0</v>
      </c>
      <c r="T36" s="252">
        <v>6.9999999999999999E-6</v>
      </c>
      <c r="U36" s="252">
        <v>0</v>
      </c>
      <c r="V36" s="252">
        <v>0</v>
      </c>
      <c r="W36" s="252">
        <v>0</v>
      </c>
      <c r="X36" s="252">
        <v>0</v>
      </c>
      <c r="Y36" s="252">
        <v>0</v>
      </c>
      <c r="Z36" s="252">
        <v>0</v>
      </c>
      <c r="AA36" s="252">
        <v>0</v>
      </c>
      <c r="AB36" s="252">
        <v>0</v>
      </c>
      <c r="AC36" s="252">
        <v>0</v>
      </c>
      <c r="AD36" s="252">
        <v>0</v>
      </c>
      <c r="AE36" s="252">
        <v>0</v>
      </c>
      <c r="AF36" s="252">
        <v>0</v>
      </c>
      <c r="AG36" s="252">
        <v>0</v>
      </c>
      <c r="AH36" s="252">
        <v>0</v>
      </c>
      <c r="AI36" s="252">
        <v>0</v>
      </c>
      <c r="AJ36" s="252">
        <v>0</v>
      </c>
      <c r="AK36" s="252">
        <v>0</v>
      </c>
      <c r="AL36" s="252">
        <v>0</v>
      </c>
      <c r="AM36" s="252">
        <v>0</v>
      </c>
      <c r="AN36" s="252">
        <v>0</v>
      </c>
      <c r="AO36" s="252">
        <v>0</v>
      </c>
      <c r="AP36" s="252">
        <v>0</v>
      </c>
      <c r="AQ36" s="252">
        <v>0</v>
      </c>
      <c r="AR36" s="252">
        <v>0</v>
      </c>
      <c r="AS36" s="252">
        <v>0</v>
      </c>
      <c r="AT36" s="252">
        <v>0</v>
      </c>
      <c r="AU36" s="252">
        <v>0</v>
      </c>
      <c r="AV36" s="252">
        <v>0</v>
      </c>
      <c r="AW36" s="252">
        <v>0</v>
      </c>
      <c r="AX36" s="252">
        <v>0</v>
      </c>
      <c r="AY36" s="252">
        <v>0</v>
      </c>
      <c r="AZ36" s="252">
        <v>0</v>
      </c>
      <c r="BA36" s="252">
        <v>2.5399999999999999E-4</v>
      </c>
      <c r="BB36" s="252">
        <v>0</v>
      </c>
      <c r="BC36" s="252">
        <v>0</v>
      </c>
      <c r="BD36" s="252">
        <v>9.6000000000000002E-5</v>
      </c>
      <c r="BE36" s="252">
        <v>3.4099999999999999E-4</v>
      </c>
      <c r="BF36" s="252">
        <v>0</v>
      </c>
      <c r="BG36" s="252">
        <v>0</v>
      </c>
      <c r="BH36" s="252">
        <v>0</v>
      </c>
      <c r="BI36" s="252">
        <v>0</v>
      </c>
      <c r="BJ36" s="493">
        <v>0</v>
      </c>
      <c r="BK36" s="493">
        <v>0</v>
      </c>
      <c r="BL36" s="493">
        <v>0</v>
      </c>
      <c r="BM36" s="493">
        <v>0</v>
      </c>
      <c r="BN36" s="493">
        <v>0</v>
      </c>
      <c r="BO36" s="493">
        <v>0</v>
      </c>
      <c r="BP36" s="493">
        <v>0</v>
      </c>
      <c r="BQ36" s="493">
        <v>0</v>
      </c>
      <c r="BR36" s="493">
        <v>0</v>
      </c>
      <c r="BS36" s="493">
        <v>0</v>
      </c>
      <c r="BT36" s="493">
        <v>0</v>
      </c>
      <c r="BU36" s="493">
        <v>0</v>
      </c>
      <c r="BV36" s="493">
        <v>0</v>
      </c>
    </row>
    <row r="37" spans="1:74" ht="11.1" customHeight="1" x14ac:dyDescent="0.2">
      <c r="A37" s="162" t="s">
        <v>1011</v>
      </c>
      <c r="B37" s="173" t="s">
        <v>88</v>
      </c>
      <c r="C37" s="252">
        <v>1.9002239999999999</v>
      </c>
      <c r="D37" s="252">
        <v>1.95</v>
      </c>
      <c r="E37" s="252">
        <v>2.1502289999999999</v>
      </c>
      <c r="F37" s="252">
        <v>2.1503480000000001</v>
      </c>
      <c r="G37" s="252">
        <v>2.15</v>
      </c>
      <c r="H37" s="252">
        <v>2.150563</v>
      </c>
      <c r="I37" s="252">
        <v>2.0006210000000002</v>
      </c>
      <c r="J37" s="252">
        <v>2.1003569999999998</v>
      </c>
      <c r="K37" s="252">
        <v>2.2006739999999998</v>
      </c>
      <c r="L37" s="252">
        <v>2.0254989999999999</v>
      </c>
      <c r="M37" s="252">
        <v>2.0500229999999999</v>
      </c>
      <c r="N37" s="252">
        <v>2.050341</v>
      </c>
      <c r="O37" s="252">
        <v>2.0503300000000002</v>
      </c>
      <c r="P37" s="252">
        <v>1.95</v>
      </c>
      <c r="Q37" s="252">
        <v>1.5500020000000001</v>
      </c>
      <c r="R37" s="252">
        <v>1.5503309999999999</v>
      </c>
      <c r="S37" s="252">
        <v>1.3004709999999999</v>
      </c>
      <c r="T37" s="252">
        <v>1.1002529999999999</v>
      </c>
      <c r="U37" s="252">
        <v>1.1902759999999999</v>
      </c>
      <c r="V37" s="252">
        <v>1.3004469999999999</v>
      </c>
      <c r="W37" s="252">
        <v>1.300357</v>
      </c>
      <c r="X37" s="252">
        <v>1.3504290000000001</v>
      </c>
      <c r="Y37" s="252">
        <v>1.45001</v>
      </c>
      <c r="Z37" s="252">
        <v>1.45</v>
      </c>
      <c r="AA37" s="252">
        <v>1.3504579999999999</v>
      </c>
      <c r="AB37" s="252">
        <v>1.4504699999999999</v>
      </c>
      <c r="AC37" s="252">
        <v>1.450455</v>
      </c>
      <c r="AD37" s="252">
        <v>1.3603449999999999</v>
      </c>
      <c r="AE37" s="252">
        <v>1.25</v>
      </c>
      <c r="AF37" s="252">
        <v>1.05</v>
      </c>
      <c r="AG37" s="252">
        <v>0.92000499999999996</v>
      </c>
      <c r="AH37" s="252">
        <v>0.95025700000000002</v>
      </c>
      <c r="AI37" s="252">
        <v>0.99048000000000003</v>
      </c>
      <c r="AJ37" s="252">
        <v>1</v>
      </c>
      <c r="AK37" s="252">
        <v>0.950345</v>
      </c>
      <c r="AL37" s="252">
        <v>1.050292</v>
      </c>
      <c r="AM37" s="252">
        <v>2.0299999999999998</v>
      </c>
      <c r="AN37" s="252">
        <v>2.23</v>
      </c>
      <c r="AO37" s="252">
        <v>2.3250000000000002</v>
      </c>
      <c r="AP37" s="252">
        <v>2.2999999999999998</v>
      </c>
      <c r="AQ37" s="252">
        <v>2.16</v>
      </c>
      <c r="AR37" s="252">
        <v>1.915</v>
      </c>
      <c r="AS37" s="252">
        <v>1.9650000000000001</v>
      </c>
      <c r="AT37" s="252">
        <v>2</v>
      </c>
      <c r="AU37" s="252">
        <v>1.89</v>
      </c>
      <c r="AV37" s="252">
        <v>2.08</v>
      </c>
      <c r="AW37" s="252">
        <v>2.12</v>
      </c>
      <c r="AX37" s="252">
        <v>2.11</v>
      </c>
      <c r="AY37" s="252">
        <v>1.83</v>
      </c>
      <c r="AZ37" s="252">
        <v>1.93</v>
      </c>
      <c r="BA37" s="252">
        <v>1.980254</v>
      </c>
      <c r="BB37" s="252">
        <v>1.98</v>
      </c>
      <c r="BC37" s="252">
        <v>1.94</v>
      </c>
      <c r="BD37" s="252">
        <v>1.5800959999999999</v>
      </c>
      <c r="BE37" s="252">
        <v>1.4103410000000001</v>
      </c>
      <c r="BF37" s="252">
        <v>1.42</v>
      </c>
      <c r="BG37" s="252">
        <v>1.34</v>
      </c>
      <c r="BH37" s="252">
        <v>1.0900000000000001</v>
      </c>
      <c r="BI37" s="252">
        <v>0.85</v>
      </c>
      <c r="BJ37" s="409">
        <v>1.1599999999999999</v>
      </c>
      <c r="BK37" s="409">
        <v>1.5349999999999999</v>
      </c>
      <c r="BL37" s="409">
        <v>1.5349999999999999</v>
      </c>
      <c r="BM37" s="409">
        <v>1.5349999999999999</v>
      </c>
      <c r="BN37" s="409">
        <v>1.5349999999999999</v>
      </c>
      <c r="BO37" s="409">
        <v>1.5349999999999999</v>
      </c>
      <c r="BP37" s="409">
        <v>1.5349999999999999</v>
      </c>
      <c r="BQ37" s="409">
        <v>1.5349999999999999</v>
      </c>
      <c r="BR37" s="409">
        <v>1.5349999999999999</v>
      </c>
      <c r="BS37" s="409">
        <v>1.5349999999999999</v>
      </c>
      <c r="BT37" s="409">
        <v>1.5349999999999999</v>
      </c>
      <c r="BU37" s="409">
        <v>1.5349999999999999</v>
      </c>
      <c r="BV37" s="409">
        <v>1.5349999999999999</v>
      </c>
    </row>
    <row r="38" spans="1:74" ht="11.1" customHeight="1" x14ac:dyDescent="0.2">
      <c r="B38" s="173"/>
      <c r="C38" s="252"/>
      <c r="D38" s="252"/>
      <c r="E38" s="252"/>
      <c r="F38" s="252"/>
      <c r="G38" s="252"/>
      <c r="H38" s="252"/>
      <c r="I38" s="252"/>
      <c r="J38" s="252"/>
      <c r="K38" s="252"/>
      <c r="L38" s="252"/>
      <c r="M38" s="252"/>
      <c r="N38" s="252"/>
      <c r="O38" s="252"/>
      <c r="P38" s="252"/>
      <c r="Q38" s="252"/>
      <c r="R38" s="252"/>
      <c r="S38" s="252"/>
      <c r="T38" s="252"/>
      <c r="U38" s="252"/>
      <c r="V38" s="252"/>
      <c r="W38" s="252"/>
      <c r="X38" s="252"/>
      <c r="Y38" s="252"/>
      <c r="Z38" s="252"/>
      <c r="AA38" s="252"/>
      <c r="AB38" s="252"/>
      <c r="AC38" s="252"/>
      <c r="AD38" s="252"/>
      <c r="AE38" s="252"/>
      <c r="AF38" s="252"/>
      <c r="AG38" s="252"/>
      <c r="AH38" s="252"/>
      <c r="AI38" s="252"/>
      <c r="AJ38" s="252"/>
      <c r="AK38" s="252"/>
      <c r="AL38" s="252"/>
      <c r="AM38" s="252"/>
      <c r="AN38" s="252"/>
      <c r="AO38" s="252"/>
      <c r="AP38" s="252"/>
      <c r="AQ38" s="252"/>
      <c r="AR38" s="252"/>
      <c r="AS38" s="252"/>
      <c r="AT38" s="252"/>
      <c r="AU38" s="252"/>
      <c r="AV38" s="252"/>
      <c r="AW38" s="252"/>
      <c r="AX38" s="252"/>
      <c r="AY38" s="252"/>
      <c r="AZ38" s="252"/>
      <c r="BA38" s="409"/>
      <c r="BB38" s="409"/>
      <c r="BC38" s="409"/>
      <c r="BD38" s="409"/>
      <c r="BE38" s="409"/>
      <c r="BF38" s="409"/>
      <c r="BG38" s="409"/>
      <c r="BH38" s="409"/>
      <c r="BI38" s="409"/>
      <c r="BJ38" s="409"/>
      <c r="BK38" s="409"/>
      <c r="BL38" s="409"/>
      <c r="BM38" s="409"/>
      <c r="BN38" s="409"/>
      <c r="BO38" s="409"/>
      <c r="BP38" s="409"/>
      <c r="BQ38" s="409"/>
      <c r="BR38" s="409"/>
      <c r="BS38" s="409"/>
      <c r="BT38" s="409"/>
      <c r="BU38" s="409"/>
      <c r="BV38" s="409"/>
    </row>
    <row r="39" spans="1:74" ht="11.1" customHeight="1" x14ac:dyDescent="0.2">
      <c r="A39" s="162" t="s">
        <v>1116</v>
      </c>
      <c r="B39" s="174" t="s">
        <v>1117</v>
      </c>
      <c r="C39" s="253">
        <v>2.1938411289999999</v>
      </c>
      <c r="D39" s="253">
        <v>2.1581999999999999</v>
      </c>
      <c r="E39" s="253">
        <v>2.6052</v>
      </c>
      <c r="F39" s="253">
        <v>2.5312000000000001</v>
      </c>
      <c r="G39" s="253">
        <v>2.6012</v>
      </c>
      <c r="H39" s="253">
        <v>2.5962000000000001</v>
      </c>
      <c r="I39" s="253">
        <v>2.4462000000000002</v>
      </c>
      <c r="J39" s="253">
        <v>2.2559999999999998</v>
      </c>
      <c r="K39" s="253">
        <v>2.0606</v>
      </c>
      <c r="L39" s="253">
        <v>2.1301999999999999</v>
      </c>
      <c r="M39" s="253">
        <v>2.5497999999999998</v>
      </c>
      <c r="N39" s="253">
        <v>2.6095999999999999</v>
      </c>
      <c r="O39" s="253">
        <v>2.6509999999999998</v>
      </c>
      <c r="P39" s="253">
        <v>2.5939999999999999</v>
      </c>
      <c r="Q39" s="253">
        <v>2.4472354839000001</v>
      </c>
      <c r="R39" s="253">
        <v>2.3029999999999999</v>
      </c>
      <c r="S39" s="253">
        <v>2.758</v>
      </c>
      <c r="T39" s="253">
        <v>2.79</v>
      </c>
      <c r="U39" s="253">
        <v>2.75</v>
      </c>
      <c r="V39" s="253">
        <v>2.7512774194</v>
      </c>
      <c r="W39" s="253">
        <v>2.7290000000000001</v>
      </c>
      <c r="X39" s="253">
        <v>2.8432774194000001</v>
      </c>
      <c r="Y39" s="253">
        <v>2.7069899999999998</v>
      </c>
      <c r="Z39" s="253">
        <v>2.7911177418999999</v>
      </c>
      <c r="AA39" s="253">
        <v>1.881</v>
      </c>
      <c r="AB39" s="253">
        <v>2.153</v>
      </c>
      <c r="AC39" s="253">
        <v>2.2516287781000002</v>
      </c>
      <c r="AD39" s="253">
        <v>2.444</v>
      </c>
      <c r="AE39" s="253">
        <v>2.5842083653999999</v>
      </c>
      <c r="AF39" s="253">
        <v>2.2890162817999999</v>
      </c>
      <c r="AG39" s="253">
        <v>2.3178361189999999</v>
      </c>
      <c r="AH39" s="253">
        <v>2.4166677578</v>
      </c>
      <c r="AI39" s="253">
        <v>2.2935110802000001</v>
      </c>
      <c r="AJ39" s="253">
        <v>1.9973659694000001</v>
      </c>
      <c r="AK39" s="253">
        <v>1.9082323097</v>
      </c>
      <c r="AL39" s="253">
        <v>1.8971099866000001</v>
      </c>
      <c r="AM39" s="253">
        <v>1.814754467</v>
      </c>
      <c r="AN39" s="253">
        <v>1.7863269224</v>
      </c>
      <c r="AO39" s="253">
        <v>1.8379136531</v>
      </c>
      <c r="AP39" s="253">
        <v>1.8945145165999999</v>
      </c>
      <c r="AQ39" s="253">
        <v>1.5401293713999999</v>
      </c>
      <c r="AR39" s="253">
        <v>1.3697580777</v>
      </c>
      <c r="AS39" s="253">
        <v>1.1484004968999999</v>
      </c>
      <c r="AT39" s="253">
        <v>1.237056492</v>
      </c>
      <c r="AU39" s="253">
        <v>1.125</v>
      </c>
      <c r="AV39" s="253">
        <v>1.2250000000000001</v>
      </c>
      <c r="AW39" s="253">
        <v>1.2050000000000001</v>
      </c>
      <c r="AX39" s="253">
        <v>1.19</v>
      </c>
      <c r="AY39" s="253">
        <v>1.155</v>
      </c>
      <c r="AZ39" s="253">
        <v>1.23</v>
      </c>
      <c r="BA39" s="253">
        <v>1.2350000000000001</v>
      </c>
      <c r="BB39" s="253">
        <v>1.2350000000000001</v>
      </c>
      <c r="BC39" s="253">
        <v>1.39</v>
      </c>
      <c r="BD39" s="253">
        <v>1.67</v>
      </c>
      <c r="BE39" s="253">
        <v>1.768</v>
      </c>
      <c r="BF39" s="253">
        <v>1.53</v>
      </c>
      <c r="BG39" s="253">
        <v>1.46</v>
      </c>
      <c r="BH39" s="253">
        <v>1.5249999999999999</v>
      </c>
      <c r="BI39" s="253">
        <v>1.68</v>
      </c>
      <c r="BJ39" s="632" t="s">
        <v>1371</v>
      </c>
      <c r="BK39" s="632" t="s">
        <v>1371</v>
      </c>
      <c r="BL39" s="632" t="s">
        <v>1371</v>
      </c>
      <c r="BM39" s="632" t="s">
        <v>1371</v>
      </c>
      <c r="BN39" s="632" t="s">
        <v>1371</v>
      </c>
      <c r="BO39" s="632" t="s">
        <v>1371</v>
      </c>
      <c r="BP39" s="632" t="s">
        <v>1371</v>
      </c>
      <c r="BQ39" s="632" t="s">
        <v>1371</v>
      </c>
      <c r="BR39" s="632" t="s">
        <v>1371</v>
      </c>
      <c r="BS39" s="632" t="s">
        <v>1371</v>
      </c>
      <c r="BT39" s="632" t="s">
        <v>1371</v>
      </c>
      <c r="BU39" s="632" t="s">
        <v>1371</v>
      </c>
      <c r="BV39" s="632" t="s">
        <v>1371</v>
      </c>
    </row>
    <row r="40" spans="1:74" ht="11.1" customHeight="1" x14ac:dyDescent="0.2">
      <c r="B40" s="172"/>
      <c r="C40" s="252"/>
      <c r="D40" s="252"/>
      <c r="E40" s="252"/>
      <c r="F40" s="252"/>
      <c r="G40" s="252"/>
      <c r="H40" s="252"/>
      <c r="I40" s="252"/>
      <c r="J40" s="252"/>
      <c r="K40" s="252"/>
      <c r="L40" s="252"/>
      <c r="M40" s="252"/>
      <c r="N40" s="252"/>
      <c r="O40" s="252"/>
      <c r="P40" s="252"/>
      <c r="Q40" s="252"/>
      <c r="R40" s="252"/>
      <c r="S40" s="252"/>
      <c r="T40" s="252"/>
      <c r="U40" s="252"/>
      <c r="V40" s="252"/>
      <c r="W40" s="252"/>
      <c r="X40" s="252"/>
      <c r="Y40" s="252"/>
      <c r="Z40" s="252"/>
      <c r="AA40" s="252"/>
      <c r="AB40" s="252"/>
      <c r="AC40" s="252"/>
      <c r="AD40" s="252"/>
      <c r="AE40" s="252"/>
      <c r="AF40" s="252"/>
      <c r="AG40" s="252"/>
      <c r="AH40" s="252"/>
      <c r="AI40" s="252"/>
      <c r="AJ40" s="252"/>
      <c r="AK40" s="252"/>
      <c r="AL40" s="252"/>
      <c r="AM40" s="252"/>
      <c r="AN40" s="252"/>
      <c r="AO40" s="252"/>
      <c r="AP40" s="252"/>
      <c r="AQ40" s="252"/>
      <c r="AR40" s="252"/>
      <c r="AS40" s="252"/>
      <c r="AT40" s="252"/>
      <c r="AU40" s="252"/>
      <c r="AV40" s="252"/>
      <c r="AW40" s="252"/>
      <c r="AX40" s="252"/>
      <c r="AY40" s="409"/>
      <c r="AZ40" s="409"/>
      <c r="BA40" s="409"/>
      <c r="BB40" s="409"/>
      <c r="BC40" s="409"/>
      <c r="BD40" s="252"/>
      <c r="BE40" s="252"/>
      <c r="BF40" s="252"/>
      <c r="BG40" s="409"/>
      <c r="BH40" s="252"/>
      <c r="BI40" s="409"/>
      <c r="BJ40" s="409"/>
      <c r="BK40" s="409"/>
      <c r="BL40" s="409"/>
      <c r="BM40" s="409"/>
      <c r="BN40" s="409"/>
      <c r="BO40" s="409"/>
      <c r="BP40" s="409"/>
      <c r="BQ40" s="409"/>
      <c r="BR40" s="409"/>
      <c r="BS40" s="409"/>
      <c r="BT40" s="409"/>
      <c r="BU40" s="409"/>
      <c r="BV40" s="409"/>
    </row>
    <row r="41" spans="1:74" ht="12" customHeight="1" x14ac:dyDescent="0.2">
      <c r="B41" s="821" t="s">
        <v>1097</v>
      </c>
      <c r="C41" s="803"/>
      <c r="D41" s="803"/>
      <c r="E41" s="803"/>
      <c r="F41" s="803"/>
      <c r="G41" s="803"/>
      <c r="H41" s="803"/>
      <c r="I41" s="803"/>
      <c r="J41" s="803"/>
      <c r="K41" s="803"/>
      <c r="L41" s="803"/>
      <c r="M41" s="803"/>
      <c r="N41" s="803"/>
      <c r="O41" s="803"/>
      <c r="P41" s="803"/>
      <c r="Q41" s="803"/>
    </row>
    <row r="42" spans="1:74" ht="24" customHeight="1" x14ac:dyDescent="0.2">
      <c r="B42" s="818" t="s">
        <v>1361</v>
      </c>
      <c r="C42" s="793"/>
      <c r="D42" s="793"/>
      <c r="E42" s="793"/>
      <c r="F42" s="793"/>
      <c r="G42" s="793"/>
      <c r="H42" s="793"/>
      <c r="I42" s="793"/>
      <c r="J42" s="793"/>
      <c r="K42" s="793"/>
      <c r="L42" s="793"/>
      <c r="M42" s="793"/>
      <c r="N42" s="793"/>
      <c r="O42" s="793"/>
      <c r="P42" s="793"/>
      <c r="Q42" s="789"/>
    </row>
    <row r="43" spans="1:74" ht="13.15" customHeight="1" x14ac:dyDescent="0.2">
      <c r="B43" s="822" t="s">
        <v>1241</v>
      </c>
      <c r="C43" s="789"/>
      <c r="D43" s="789"/>
      <c r="E43" s="789"/>
      <c r="F43" s="789"/>
      <c r="G43" s="789"/>
      <c r="H43" s="789"/>
      <c r="I43" s="789"/>
      <c r="J43" s="789"/>
      <c r="K43" s="789"/>
      <c r="L43" s="789"/>
      <c r="M43" s="789"/>
      <c r="N43" s="789"/>
      <c r="O43" s="789"/>
      <c r="P43" s="789"/>
      <c r="Q43" s="789"/>
    </row>
    <row r="44" spans="1:74" s="440" customFormat="1" ht="12" customHeight="1" x14ac:dyDescent="0.2">
      <c r="A44" s="441"/>
      <c r="B44" s="792" t="s">
        <v>1038</v>
      </c>
      <c r="C44" s="793"/>
      <c r="D44" s="793"/>
      <c r="E44" s="793"/>
      <c r="F44" s="793"/>
      <c r="G44" s="793"/>
      <c r="H44" s="793"/>
      <c r="I44" s="793"/>
      <c r="J44" s="793"/>
      <c r="K44" s="793"/>
      <c r="L44" s="793"/>
      <c r="M44" s="793"/>
      <c r="N44" s="793"/>
      <c r="O44" s="793"/>
      <c r="P44" s="793"/>
      <c r="Q44" s="789"/>
      <c r="AY44" s="536"/>
      <c r="AZ44" s="536"/>
      <c r="BA44" s="536"/>
      <c r="BB44" s="536"/>
      <c r="BC44" s="536"/>
      <c r="BD44" s="650"/>
      <c r="BE44" s="650"/>
      <c r="BF44" s="650"/>
      <c r="BG44" s="536"/>
      <c r="BH44" s="536"/>
      <c r="BI44" s="536"/>
      <c r="BJ44" s="536"/>
    </row>
    <row r="45" spans="1:74" s="440" customFormat="1" ht="14.1" customHeight="1" x14ac:dyDescent="0.2">
      <c r="A45" s="441"/>
      <c r="B45" s="817" t="s">
        <v>1061</v>
      </c>
      <c r="C45" s="789"/>
      <c r="D45" s="789"/>
      <c r="E45" s="789"/>
      <c r="F45" s="789"/>
      <c r="G45" s="789"/>
      <c r="H45" s="789"/>
      <c r="I45" s="789"/>
      <c r="J45" s="789"/>
      <c r="K45" s="789"/>
      <c r="L45" s="789"/>
      <c r="M45" s="789"/>
      <c r="N45" s="789"/>
      <c r="O45" s="789"/>
      <c r="P45" s="789"/>
      <c r="Q45" s="789"/>
      <c r="AY45" s="536"/>
      <c r="AZ45" s="536"/>
      <c r="BA45" s="536"/>
      <c r="BB45" s="536"/>
      <c r="BC45" s="536"/>
      <c r="BD45" s="650"/>
      <c r="BE45" s="650"/>
      <c r="BF45" s="650"/>
      <c r="BG45" s="536"/>
      <c r="BH45" s="536"/>
      <c r="BI45" s="536"/>
      <c r="BJ45" s="536"/>
    </row>
    <row r="46" spans="1:74" s="440" customFormat="1" ht="12" customHeight="1" x14ac:dyDescent="0.2">
      <c r="A46" s="441"/>
      <c r="B46" s="787" t="s">
        <v>1042</v>
      </c>
      <c r="C46" s="788"/>
      <c r="D46" s="788"/>
      <c r="E46" s="788"/>
      <c r="F46" s="788"/>
      <c r="G46" s="788"/>
      <c r="H46" s="788"/>
      <c r="I46" s="788"/>
      <c r="J46" s="788"/>
      <c r="K46" s="788"/>
      <c r="L46" s="788"/>
      <c r="M46" s="788"/>
      <c r="N46" s="788"/>
      <c r="O46" s="788"/>
      <c r="P46" s="788"/>
      <c r="Q46" s="789"/>
      <c r="AY46" s="536"/>
      <c r="AZ46" s="536"/>
      <c r="BA46" s="536"/>
      <c r="BB46" s="536"/>
      <c r="BC46" s="536"/>
      <c r="BD46" s="650"/>
      <c r="BE46" s="650"/>
      <c r="BF46" s="650"/>
      <c r="BG46" s="536"/>
      <c r="BH46" s="536"/>
      <c r="BI46" s="536"/>
      <c r="BJ46" s="536"/>
    </row>
    <row r="47" spans="1:74" s="440" customFormat="1" ht="12" customHeight="1" x14ac:dyDescent="0.2">
      <c r="A47" s="436"/>
      <c r="B47" s="809" t="s">
        <v>1140</v>
      </c>
      <c r="C47" s="789"/>
      <c r="D47" s="789"/>
      <c r="E47" s="789"/>
      <c r="F47" s="789"/>
      <c r="G47" s="789"/>
      <c r="H47" s="789"/>
      <c r="I47" s="789"/>
      <c r="J47" s="789"/>
      <c r="K47" s="789"/>
      <c r="L47" s="789"/>
      <c r="M47" s="789"/>
      <c r="N47" s="789"/>
      <c r="O47" s="789"/>
      <c r="P47" s="789"/>
      <c r="Q47" s="789"/>
      <c r="AY47" s="536"/>
      <c r="AZ47" s="536"/>
      <c r="BA47" s="536"/>
      <c r="BB47" s="536"/>
      <c r="BC47" s="536"/>
      <c r="BD47" s="650"/>
      <c r="BE47" s="650"/>
      <c r="BF47" s="650"/>
      <c r="BG47" s="536"/>
      <c r="BH47" s="536"/>
      <c r="BI47" s="536"/>
      <c r="BJ47" s="536"/>
    </row>
    <row r="48" spans="1:74" x14ac:dyDescent="0.2">
      <c r="BK48" s="411"/>
      <c r="BL48" s="411"/>
      <c r="BM48" s="411"/>
      <c r="BN48" s="411"/>
      <c r="BO48" s="411"/>
      <c r="BP48" s="411"/>
      <c r="BQ48" s="411"/>
      <c r="BR48" s="411"/>
      <c r="BS48" s="411"/>
      <c r="BT48" s="411"/>
      <c r="BU48" s="411"/>
      <c r="BV48" s="411"/>
    </row>
    <row r="49" spans="63:74" x14ac:dyDescent="0.2">
      <c r="BK49" s="411"/>
      <c r="BL49" s="411"/>
      <c r="BM49" s="411"/>
      <c r="BN49" s="411"/>
      <c r="BO49" s="411"/>
      <c r="BP49" s="411"/>
      <c r="BQ49" s="411"/>
      <c r="BR49" s="411"/>
      <c r="BS49" s="411"/>
      <c r="BT49" s="411"/>
      <c r="BU49" s="411"/>
      <c r="BV49" s="411"/>
    </row>
    <row r="50" spans="63:74" x14ac:dyDescent="0.2">
      <c r="BK50" s="411"/>
      <c r="BL50" s="411"/>
      <c r="BM50" s="411"/>
      <c r="BN50" s="411"/>
      <c r="BO50" s="411"/>
      <c r="BP50" s="411"/>
      <c r="BQ50" s="411"/>
      <c r="BR50" s="411"/>
      <c r="BS50" s="411"/>
      <c r="BT50" s="411"/>
      <c r="BU50" s="411"/>
      <c r="BV50" s="411"/>
    </row>
    <row r="51" spans="63:74" x14ac:dyDescent="0.2">
      <c r="BK51" s="411"/>
      <c r="BL51" s="411"/>
      <c r="BM51" s="411"/>
      <c r="BN51" s="411"/>
      <c r="BO51" s="411"/>
      <c r="BP51" s="411"/>
      <c r="BQ51" s="411"/>
      <c r="BR51" s="411"/>
      <c r="BS51" s="411"/>
      <c r="BT51" s="411"/>
      <c r="BU51" s="411"/>
      <c r="BV51" s="411"/>
    </row>
    <row r="52" spans="63:74" x14ac:dyDescent="0.2">
      <c r="BK52" s="411"/>
      <c r="BL52" s="411"/>
      <c r="BM52" s="411"/>
      <c r="BN52" s="411"/>
      <c r="BO52" s="411"/>
      <c r="BP52" s="411"/>
      <c r="BQ52" s="411"/>
      <c r="BR52" s="411"/>
      <c r="BS52" s="411"/>
      <c r="BT52" s="411"/>
      <c r="BU52" s="411"/>
      <c r="BV52" s="411"/>
    </row>
    <row r="53" spans="63:74" x14ac:dyDescent="0.2">
      <c r="BK53" s="411"/>
      <c r="BL53" s="411"/>
      <c r="BM53" s="411"/>
      <c r="BN53" s="411"/>
      <c r="BO53" s="411"/>
      <c r="BP53" s="411"/>
      <c r="BQ53" s="411"/>
      <c r="BR53" s="411"/>
      <c r="BS53" s="411"/>
      <c r="BT53" s="411"/>
      <c r="BU53" s="411"/>
      <c r="BV53" s="411"/>
    </row>
    <row r="54" spans="63:74" x14ac:dyDescent="0.2">
      <c r="BK54" s="411"/>
      <c r="BL54" s="411"/>
      <c r="BM54" s="411"/>
      <c r="BN54" s="411"/>
      <c r="BO54" s="411"/>
      <c r="BP54" s="411"/>
      <c r="BQ54" s="411"/>
      <c r="BR54" s="411"/>
      <c r="BS54" s="411"/>
      <c r="BT54" s="411"/>
      <c r="BU54" s="411"/>
      <c r="BV54" s="411"/>
    </row>
    <row r="55" spans="63:74" x14ac:dyDescent="0.2">
      <c r="BK55" s="411"/>
      <c r="BL55" s="411"/>
      <c r="BM55" s="411"/>
      <c r="BN55" s="411"/>
      <c r="BO55" s="411"/>
      <c r="BP55" s="411"/>
      <c r="BQ55" s="411"/>
      <c r="BR55" s="411"/>
      <c r="BS55" s="411"/>
      <c r="BT55" s="411"/>
      <c r="BU55" s="411"/>
      <c r="BV55" s="411"/>
    </row>
    <row r="56" spans="63:74" x14ac:dyDescent="0.2">
      <c r="BK56" s="411"/>
      <c r="BL56" s="411"/>
      <c r="BM56" s="411"/>
      <c r="BN56" s="411"/>
      <c r="BO56" s="411"/>
      <c r="BP56" s="411"/>
      <c r="BQ56" s="411"/>
      <c r="BR56" s="411"/>
      <c r="BS56" s="411"/>
      <c r="BT56" s="411"/>
      <c r="BU56" s="411"/>
      <c r="BV56" s="411"/>
    </row>
    <row r="57" spans="63:74" x14ac:dyDescent="0.2">
      <c r="BK57" s="411"/>
      <c r="BL57" s="411"/>
      <c r="BM57" s="411"/>
      <c r="BN57" s="411"/>
      <c r="BO57" s="411"/>
      <c r="BP57" s="411"/>
      <c r="BQ57" s="411"/>
      <c r="BR57" s="411"/>
      <c r="BS57" s="411"/>
      <c r="BT57" s="411"/>
      <c r="BU57" s="411"/>
      <c r="BV57" s="411"/>
    </row>
    <row r="58" spans="63:74" x14ac:dyDescent="0.2">
      <c r="BK58" s="411"/>
      <c r="BL58" s="411"/>
      <c r="BM58" s="411"/>
      <c r="BN58" s="411"/>
      <c r="BO58" s="411"/>
      <c r="BP58" s="411"/>
      <c r="BQ58" s="411"/>
      <c r="BR58" s="411"/>
      <c r="BS58" s="411"/>
      <c r="BT58" s="411"/>
      <c r="BU58" s="411"/>
      <c r="BV58" s="411"/>
    </row>
    <row r="59" spans="63:74" x14ac:dyDescent="0.2">
      <c r="BK59" s="411"/>
      <c r="BL59" s="411"/>
      <c r="BM59" s="411"/>
      <c r="BN59" s="411"/>
      <c r="BO59" s="411"/>
      <c r="BP59" s="411"/>
      <c r="BQ59" s="411"/>
      <c r="BR59" s="411"/>
      <c r="BS59" s="411"/>
      <c r="BT59" s="411"/>
      <c r="BU59" s="411"/>
      <c r="BV59" s="411"/>
    </row>
    <row r="60" spans="63:74" x14ac:dyDescent="0.2">
      <c r="BK60" s="411"/>
      <c r="BL60" s="411"/>
      <c r="BM60" s="411"/>
      <c r="BN60" s="411"/>
      <c r="BO60" s="411"/>
      <c r="BP60" s="411"/>
      <c r="BQ60" s="411"/>
      <c r="BR60" s="411"/>
      <c r="BS60" s="411"/>
      <c r="BT60" s="411"/>
      <c r="BU60" s="411"/>
      <c r="BV60" s="411"/>
    </row>
    <row r="61" spans="63:74" x14ac:dyDescent="0.2">
      <c r="BK61" s="411"/>
      <c r="BL61" s="411"/>
      <c r="BM61" s="411"/>
      <c r="BN61" s="411"/>
      <c r="BO61" s="411"/>
      <c r="BP61" s="411"/>
      <c r="BQ61" s="411"/>
      <c r="BR61" s="411"/>
      <c r="BS61" s="411"/>
      <c r="BT61" s="411"/>
      <c r="BU61" s="411"/>
      <c r="BV61" s="411"/>
    </row>
    <row r="62" spans="63:74" x14ac:dyDescent="0.2">
      <c r="BK62" s="411"/>
      <c r="BL62" s="411"/>
      <c r="BM62" s="411"/>
      <c r="BN62" s="411"/>
      <c r="BO62" s="411"/>
      <c r="BP62" s="411"/>
      <c r="BQ62" s="411"/>
      <c r="BR62" s="411"/>
      <c r="BS62" s="411"/>
      <c r="BT62" s="411"/>
      <c r="BU62" s="411"/>
      <c r="BV62" s="411"/>
    </row>
    <row r="63" spans="63:74" x14ac:dyDescent="0.2">
      <c r="BK63" s="411"/>
      <c r="BL63" s="411"/>
      <c r="BM63" s="411"/>
      <c r="BN63" s="411"/>
      <c r="BO63" s="411"/>
      <c r="BP63" s="411"/>
      <c r="BQ63" s="411"/>
      <c r="BR63" s="411"/>
      <c r="BS63" s="411"/>
      <c r="BT63" s="411"/>
      <c r="BU63" s="411"/>
      <c r="BV63" s="411"/>
    </row>
    <row r="64" spans="63: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row r="129" spans="63:74" x14ac:dyDescent="0.2">
      <c r="BK129" s="411"/>
      <c r="BL129" s="411"/>
      <c r="BM129" s="411"/>
      <c r="BN129" s="411"/>
      <c r="BO129" s="411"/>
      <c r="BP129" s="411"/>
      <c r="BQ129" s="411"/>
      <c r="BR129" s="411"/>
      <c r="BS129" s="411"/>
      <c r="BT129" s="411"/>
      <c r="BU129" s="411"/>
      <c r="BV129" s="411"/>
    </row>
  </sheetData>
  <mergeCells count="15">
    <mergeCell ref="A1:A2"/>
    <mergeCell ref="AM3:AX3"/>
    <mergeCell ref="AY3:BJ3"/>
    <mergeCell ref="BK3:BV3"/>
    <mergeCell ref="B1:AL1"/>
    <mergeCell ref="C3:N3"/>
    <mergeCell ref="O3:Z3"/>
    <mergeCell ref="AA3:AL3"/>
    <mergeCell ref="B47:Q47"/>
    <mergeCell ref="B41:Q41"/>
    <mergeCell ref="B44:Q44"/>
    <mergeCell ref="B45:Q45"/>
    <mergeCell ref="B46:Q46"/>
    <mergeCell ref="B42:Q42"/>
    <mergeCell ref="B43:Q43"/>
  </mergeCells>
  <phoneticPr fontId="3" type="noConversion"/>
  <hyperlinks>
    <hyperlink ref="A1:A2" location="Contents!A1" display="Table of Contents"/>
  </hyperlinks>
  <pageMargins left="0.25" right="0.25" top="0.25" bottom="0.25" header="0.5" footer="0.5"/>
  <pageSetup scale="3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53"/>
  <sheetViews>
    <sheetView workbookViewId="0">
      <pane xSplit="2" ySplit="4" topLeftCell="AP5" activePane="bottomRight" state="frozen"/>
      <selection activeCell="BF63" sqref="BF63"/>
      <selection pane="topRight" activeCell="BF63" sqref="BF63"/>
      <selection pane="bottomLeft" activeCell="BF63" sqref="BF63"/>
      <selection pane="bottomRight" activeCell="BI6" sqref="BI6:BI43"/>
    </sheetView>
  </sheetViews>
  <sheetFormatPr defaultColWidth="8.5703125" defaultRowHeight="11.25" x14ac:dyDescent="0.2"/>
  <cols>
    <col min="1" max="1" width="11.5703125" style="162" customWidth="1"/>
    <col min="2" max="2" width="35.85546875" style="153" customWidth="1"/>
    <col min="3" max="50" width="6.5703125" style="153" customWidth="1"/>
    <col min="51" max="55" width="6.5703125" style="494" customWidth="1"/>
    <col min="56" max="58" width="6.5703125" style="645" customWidth="1"/>
    <col min="59" max="62" width="6.5703125" style="494" customWidth="1"/>
    <col min="63" max="74" width="6.5703125" style="153" customWidth="1"/>
    <col min="75" max="16384" width="8.5703125" style="153"/>
  </cols>
  <sheetData>
    <row r="1" spans="1:74" ht="12.75" customHeight="1" x14ac:dyDescent="0.2">
      <c r="A1" s="795" t="s">
        <v>992</v>
      </c>
      <c r="B1" s="823" t="s">
        <v>1141</v>
      </c>
      <c r="C1" s="823"/>
      <c r="D1" s="823"/>
      <c r="E1" s="823"/>
      <c r="F1" s="823"/>
      <c r="G1" s="823"/>
      <c r="H1" s="823"/>
      <c r="I1" s="823"/>
      <c r="J1" s="823"/>
      <c r="K1" s="823"/>
      <c r="L1" s="823"/>
      <c r="M1" s="823"/>
      <c r="N1" s="823"/>
      <c r="O1" s="823"/>
      <c r="P1" s="823"/>
      <c r="Q1" s="823"/>
      <c r="R1" s="823"/>
      <c r="S1" s="823"/>
      <c r="T1" s="823"/>
      <c r="U1" s="823"/>
      <c r="V1" s="823"/>
      <c r="W1" s="823"/>
      <c r="X1" s="823"/>
      <c r="Y1" s="823"/>
      <c r="Z1" s="823"/>
      <c r="AA1" s="823"/>
      <c r="AB1" s="823"/>
      <c r="AC1" s="823"/>
      <c r="AD1" s="823"/>
      <c r="AE1" s="823"/>
      <c r="AF1" s="823"/>
      <c r="AG1" s="823"/>
      <c r="AH1" s="823"/>
      <c r="AI1" s="823"/>
      <c r="AJ1" s="823"/>
      <c r="AK1" s="823"/>
      <c r="AL1" s="823"/>
      <c r="AM1" s="823"/>
      <c r="AN1" s="823"/>
      <c r="AO1" s="823"/>
      <c r="AP1" s="823"/>
      <c r="AQ1" s="823"/>
      <c r="AR1" s="823"/>
      <c r="AS1" s="823"/>
      <c r="AT1" s="823"/>
      <c r="AU1" s="823"/>
      <c r="AV1" s="823"/>
      <c r="AW1" s="823"/>
      <c r="AX1" s="823"/>
      <c r="AY1" s="823"/>
      <c r="AZ1" s="823"/>
      <c r="BA1" s="823"/>
      <c r="BB1" s="823"/>
      <c r="BC1" s="823"/>
      <c r="BD1" s="823"/>
      <c r="BE1" s="823"/>
      <c r="BF1" s="823"/>
      <c r="BG1" s="823"/>
      <c r="BH1" s="823"/>
      <c r="BI1" s="823"/>
      <c r="BJ1" s="823"/>
      <c r="BK1" s="823"/>
      <c r="BL1" s="823"/>
      <c r="BM1" s="823"/>
      <c r="BN1" s="823"/>
      <c r="BO1" s="823"/>
      <c r="BP1" s="823"/>
      <c r="BQ1" s="823"/>
      <c r="BR1" s="823"/>
      <c r="BS1" s="823"/>
      <c r="BT1" s="823"/>
      <c r="BU1" s="823"/>
      <c r="BV1" s="823"/>
    </row>
    <row r="2" spans="1:74" ht="12.75" customHeight="1" x14ac:dyDescent="0.2">
      <c r="A2" s="796"/>
      <c r="B2" s="541" t="str">
        <f>"U.S. Energy Information Administration  |  Short-Term Energy Outlook  - "&amp;Dates!D1</f>
        <v>U.S. Energy Information Administration  |  Short-Term Energy Outlook  - December 2018</v>
      </c>
      <c r="C2" s="542"/>
      <c r="D2" s="542"/>
      <c r="E2" s="542"/>
      <c r="F2" s="542"/>
      <c r="G2" s="542"/>
      <c r="H2" s="542"/>
      <c r="I2" s="618"/>
      <c r="J2" s="619"/>
      <c r="K2" s="619"/>
      <c r="L2" s="619"/>
      <c r="M2" s="619"/>
      <c r="N2" s="619"/>
      <c r="O2" s="619"/>
      <c r="P2" s="619"/>
      <c r="Q2" s="619"/>
      <c r="R2" s="619"/>
      <c r="S2" s="619"/>
      <c r="T2" s="619"/>
      <c r="U2" s="619"/>
      <c r="V2" s="619"/>
      <c r="W2" s="619"/>
      <c r="X2" s="619"/>
      <c r="Y2" s="619"/>
      <c r="Z2" s="619"/>
      <c r="AA2" s="619"/>
      <c r="AB2" s="619"/>
      <c r="AC2" s="619"/>
      <c r="AD2" s="619"/>
      <c r="AE2" s="619"/>
      <c r="AF2" s="619"/>
      <c r="AG2" s="619"/>
      <c r="AH2" s="619"/>
      <c r="AI2" s="619"/>
      <c r="AJ2" s="619"/>
      <c r="AK2" s="619"/>
      <c r="AL2" s="619"/>
      <c r="AM2" s="620"/>
      <c r="AN2" s="620"/>
      <c r="AO2" s="620"/>
      <c r="AP2" s="620"/>
      <c r="AQ2" s="620"/>
      <c r="AR2" s="620"/>
      <c r="AS2" s="620"/>
      <c r="AT2" s="620"/>
      <c r="AU2" s="620"/>
      <c r="AV2" s="620"/>
      <c r="AW2" s="620"/>
      <c r="AX2" s="620"/>
      <c r="AY2" s="621"/>
      <c r="AZ2" s="621"/>
      <c r="BA2" s="621"/>
      <c r="BB2" s="621"/>
      <c r="BC2" s="621"/>
      <c r="BD2" s="658"/>
      <c r="BE2" s="658"/>
      <c r="BF2" s="658"/>
      <c r="BG2" s="621"/>
      <c r="BH2" s="621"/>
      <c r="BI2" s="621"/>
      <c r="BJ2" s="621"/>
      <c r="BK2" s="620"/>
      <c r="BL2" s="620"/>
      <c r="BM2" s="620"/>
      <c r="BN2" s="620"/>
      <c r="BO2" s="620"/>
      <c r="BP2" s="620"/>
      <c r="BQ2" s="620"/>
      <c r="BR2" s="620"/>
      <c r="BS2" s="620"/>
      <c r="BT2" s="620"/>
      <c r="BU2" s="620"/>
      <c r="BV2" s="622"/>
    </row>
    <row r="3" spans="1:74" ht="12.75" x14ac:dyDescent="0.2">
      <c r="B3" s="475"/>
      <c r="C3" s="804">
        <f>Dates!D3</f>
        <v>2014</v>
      </c>
      <c r="D3" s="800"/>
      <c r="E3" s="800"/>
      <c r="F3" s="800"/>
      <c r="G3" s="800"/>
      <c r="H3" s="800"/>
      <c r="I3" s="800"/>
      <c r="J3" s="800"/>
      <c r="K3" s="800"/>
      <c r="L3" s="800"/>
      <c r="M3" s="800"/>
      <c r="N3" s="801"/>
      <c r="O3" s="804">
        <f>C3+1</f>
        <v>2015</v>
      </c>
      <c r="P3" s="805"/>
      <c r="Q3" s="805"/>
      <c r="R3" s="805"/>
      <c r="S3" s="805"/>
      <c r="T3" s="805"/>
      <c r="U3" s="805"/>
      <c r="V3" s="805"/>
      <c r="W3" s="805"/>
      <c r="X3" s="800"/>
      <c r="Y3" s="800"/>
      <c r="Z3" s="801"/>
      <c r="AA3" s="797">
        <f>O3+1</f>
        <v>2016</v>
      </c>
      <c r="AB3" s="800"/>
      <c r="AC3" s="800"/>
      <c r="AD3" s="800"/>
      <c r="AE3" s="800"/>
      <c r="AF3" s="800"/>
      <c r="AG3" s="800"/>
      <c r="AH3" s="800"/>
      <c r="AI3" s="800"/>
      <c r="AJ3" s="800"/>
      <c r="AK3" s="800"/>
      <c r="AL3" s="801"/>
      <c r="AM3" s="797">
        <f>AA3+1</f>
        <v>2017</v>
      </c>
      <c r="AN3" s="800"/>
      <c r="AO3" s="800"/>
      <c r="AP3" s="800"/>
      <c r="AQ3" s="800"/>
      <c r="AR3" s="800"/>
      <c r="AS3" s="800"/>
      <c r="AT3" s="800"/>
      <c r="AU3" s="800"/>
      <c r="AV3" s="800"/>
      <c r="AW3" s="800"/>
      <c r="AX3" s="801"/>
      <c r="AY3" s="797">
        <f>AM3+1</f>
        <v>2018</v>
      </c>
      <c r="AZ3" s="798"/>
      <c r="BA3" s="798"/>
      <c r="BB3" s="798"/>
      <c r="BC3" s="798"/>
      <c r="BD3" s="798"/>
      <c r="BE3" s="798"/>
      <c r="BF3" s="798"/>
      <c r="BG3" s="798"/>
      <c r="BH3" s="798"/>
      <c r="BI3" s="798"/>
      <c r="BJ3" s="799"/>
      <c r="BK3" s="797">
        <f>AY3+1</f>
        <v>2019</v>
      </c>
      <c r="BL3" s="800"/>
      <c r="BM3" s="800"/>
      <c r="BN3" s="800"/>
      <c r="BO3" s="800"/>
      <c r="BP3" s="800"/>
      <c r="BQ3" s="800"/>
      <c r="BR3" s="800"/>
      <c r="BS3" s="800"/>
      <c r="BT3" s="800"/>
      <c r="BU3" s="800"/>
      <c r="BV3" s="801"/>
    </row>
    <row r="4" spans="1:74" x14ac:dyDescent="0.2">
      <c r="B4" s="476"/>
      <c r="C4" s="18" t="s">
        <v>605</v>
      </c>
      <c r="D4" s="18" t="s">
        <v>606</v>
      </c>
      <c r="E4" s="18" t="s">
        <v>607</v>
      </c>
      <c r="F4" s="18" t="s">
        <v>608</v>
      </c>
      <c r="G4" s="18" t="s">
        <v>609</v>
      </c>
      <c r="H4" s="18" t="s">
        <v>610</v>
      </c>
      <c r="I4" s="18" t="s">
        <v>611</v>
      </c>
      <c r="J4" s="18" t="s">
        <v>612</v>
      </c>
      <c r="K4" s="18" t="s">
        <v>613</v>
      </c>
      <c r="L4" s="18" t="s">
        <v>614</v>
      </c>
      <c r="M4" s="18" t="s">
        <v>615</v>
      </c>
      <c r="N4" s="18" t="s">
        <v>616</v>
      </c>
      <c r="O4" s="18" t="s">
        <v>605</v>
      </c>
      <c r="P4" s="18" t="s">
        <v>606</v>
      </c>
      <c r="Q4" s="18" t="s">
        <v>607</v>
      </c>
      <c r="R4" s="18" t="s">
        <v>608</v>
      </c>
      <c r="S4" s="18" t="s">
        <v>609</v>
      </c>
      <c r="T4" s="18" t="s">
        <v>610</v>
      </c>
      <c r="U4" s="18" t="s">
        <v>611</v>
      </c>
      <c r="V4" s="18" t="s">
        <v>612</v>
      </c>
      <c r="W4" s="18" t="s">
        <v>613</v>
      </c>
      <c r="X4" s="18" t="s">
        <v>614</v>
      </c>
      <c r="Y4" s="18" t="s">
        <v>615</v>
      </c>
      <c r="Z4" s="18" t="s">
        <v>616</v>
      </c>
      <c r="AA4" s="18" t="s">
        <v>605</v>
      </c>
      <c r="AB4" s="18" t="s">
        <v>606</v>
      </c>
      <c r="AC4" s="18" t="s">
        <v>607</v>
      </c>
      <c r="AD4" s="18" t="s">
        <v>608</v>
      </c>
      <c r="AE4" s="18" t="s">
        <v>609</v>
      </c>
      <c r="AF4" s="18" t="s">
        <v>610</v>
      </c>
      <c r="AG4" s="18" t="s">
        <v>611</v>
      </c>
      <c r="AH4" s="18" t="s">
        <v>612</v>
      </c>
      <c r="AI4" s="18" t="s">
        <v>613</v>
      </c>
      <c r="AJ4" s="18" t="s">
        <v>614</v>
      </c>
      <c r="AK4" s="18" t="s">
        <v>615</v>
      </c>
      <c r="AL4" s="18" t="s">
        <v>616</v>
      </c>
      <c r="AM4" s="18" t="s">
        <v>605</v>
      </c>
      <c r="AN4" s="18" t="s">
        <v>606</v>
      </c>
      <c r="AO4" s="18" t="s">
        <v>607</v>
      </c>
      <c r="AP4" s="18" t="s">
        <v>608</v>
      </c>
      <c r="AQ4" s="18" t="s">
        <v>609</v>
      </c>
      <c r="AR4" s="18" t="s">
        <v>610</v>
      </c>
      <c r="AS4" s="18" t="s">
        <v>611</v>
      </c>
      <c r="AT4" s="18" t="s">
        <v>612</v>
      </c>
      <c r="AU4" s="18" t="s">
        <v>613</v>
      </c>
      <c r="AV4" s="18" t="s">
        <v>614</v>
      </c>
      <c r="AW4" s="18" t="s">
        <v>615</v>
      </c>
      <c r="AX4" s="18" t="s">
        <v>616</v>
      </c>
      <c r="AY4" s="18" t="s">
        <v>605</v>
      </c>
      <c r="AZ4" s="18" t="s">
        <v>606</v>
      </c>
      <c r="BA4" s="18" t="s">
        <v>607</v>
      </c>
      <c r="BB4" s="18" t="s">
        <v>608</v>
      </c>
      <c r="BC4" s="18" t="s">
        <v>609</v>
      </c>
      <c r="BD4" s="18" t="s">
        <v>610</v>
      </c>
      <c r="BE4" s="18" t="s">
        <v>611</v>
      </c>
      <c r="BF4" s="18" t="s">
        <v>612</v>
      </c>
      <c r="BG4" s="18" t="s">
        <v>613</v>
      </c>
      <c r="BH4" s="18" t="s">
        <v>614</v>
      </c>
      <c r="BI4" s="18" t="s">
        <v>615</v>
      </c>
      <c r="BJ4" s="18" t="s">
        <v>616</v>
      </c>
      <c r="BK4" s="18" t="s">
        <v>605</v>
      </c>
      <c r="BL4" s="18" t="s">
        <v>606</v>
      </c>
      <c r="BM4" s="18" t="s">
        <v>607</v>
      </c>
      <c r="BN4" s="18" t="s">
        <v>608</v>
      </c>
      <c r="BO4" s="18" t="s">
        <v>609</v>
      </c>
      <c r="BP4" s="18" t="s">
        <v>610</v>
      </c>
      <c r="BQ4" s="18" t="s">
        <v>611</v>
      </c>
      <c r="BR4" s="18" t="s">
        <v>612</v>
      </c>
      <c r="BS4" s="18" t="s">
        <v>613</v>
      </c>
      <c r="BT4" s="18" t="s">
        <v>614</v>
      </c>
      <c r="BU4" s="18" t="s">
        <v>615</v>
      </c>
      <c r="BV4" s="18" t="s">
        <v>616</v>
      </c>
    </row>
    <row r="5" spans="1:74" ht="11.1" customHeight="1" x14ac:dyDescent="0.2">
      <c r="AY5" s="153"/>
      <c r="BG5" s="645"/>
      <c r="BH5" s="645"/>
      <c r="BI5" s="645"/>
    </row>
    <row r="6" spans="1:74" ht="11.1" customHeight="1" x14ac:dyDescent="0.2">
      <c r="A6" s="162" t="s">
        <v>732</v>
      </c>
      <c r="B6" s="172" t="s">
        <v>247</v>
      </c>
      <c r="C6" s="252">
        <v>23.489097768000001</v>
      </c>
      <c r="D6" s="252">
        <v>23.478938966000001</v>
      </c>
      <c r="E6" s="252">
        <v>22.835740573999999</v>
      </c>
      <c r="F6" s="252">
        <v>23.155584585</v>
      </c>
      <c r="G6" s="252">
        <v>22.949630026000001</v>
      </c>
      <c r="H6" s="252">
        <v>23.288143917999999</v>
      </c>
      <c r="I6" s="252">
        <v>23.831446380999999</v>
      </c>
      <c r="J6" s="252">
        <v>23.747947058000001</v>
      </c>
      <c r="K6" s="252">
        <v>23.715578584999999</v>
      </c>
      <c r="L6" s="252">
        <v>24.194935542</v>
      </c>
      <c r="M6" s="252">
        <v>23.728832584999999</v>
      </c>
      <c r="N6" s="252">
        <v>24.005122574000001</v>
      </c>
      <c r="O6" s="252">
        <v>23.652249964999999</v>
      </c>
      <c r="P6" s="252">
        <v>24.16826184</v>
      </c>
      <c r="Q6" s="252">
        <v>23.628592900000001</v>
      </c>
      <c r="R6" s="252">
        <v>23.507125460000001</v>
      </c>
      <c r="S6" s="252">
        <v>23.612055771000001</v>
      </c>
      <c r="T6" s="252">
        <v>24.273275460000001</v>
      </c>
      <c r="U6" s="252">
        <v>24.709288223000001</v>
      </c>
      <c r="V6" s="252">
        <v>24.441727545999999</v>
      </c>
      <c r="W6" s="252">
        <v>23.969226460000002</v>
      </c>
      <c r="X6" s="252">
        <v>23.990233868000001</v>
      </c>
      <c r="Y6" s="252">
        <v>23.525061792999999</v>
      </c>
      <c r="Z6" s="252">
        <v>24.105781642</v>
      </c>
      <c r="AA6" s="252">
        <v>23.586590032</v>
      </c>
      <c r="AB6" s="252">
        <v>24.372745759000001</v>
      </c>
      <c r="AC6" s="252">
        <v>24.232057548</v>
      </c>
      <c r="AD6" s="252">
        <v>23.708852666999999</v>
      </c>
      <c r="AE6" s="252">
        <v>23.757493418999999</v>
      </c>
      <c r="AF6" s="252">
        <v>24.442466332999999</v>
      </c>
      <c r="AG6" s="252">
        <v>24.308253484000002</v>
      </c>
      <c r="AH6" s="252">
        <v>24.979765580999999</v>
      </c>
      <c r="AI6" s="252">
        <v>24.311219333</v>
      </c>
      <c r="AJ6" s="252">
        <v>24.08992829</v>
      </c>
      <c r="AK6" s="252">
        <v>24.168894667</v>
      </c>
      <c r="AL6" s="252">
        <v>24.694715773999999</v>
      </c>
      <c r="AM6" s="252">
        <v>23.650763759</v>
      </c>
      <c r="AN6" s="252">
        <v>23.614667773000001</v>
      </c>
      <c r="AO6" s="252">
        <v>24.509113275000001</v>
      </c>
      <c r="AP6" s="252">
        <v>23.77262863</v>
      </c>
      <c r="AQ6" s="252">
        <v>24.566065985000002</v>
      </c>
      <c r="AR6" s="252">
        <v>25.094514297</v>
      </c>
      <c r="AS6" s="252">
        <v>24.588615953000001</v>
      </c>
      <c r="AT6" s="252">
        <v>24.798176274999999</v>
      </c>
      <c r="AU6" s="252">
        <v>24.083583297000001</v>
      </c>
      <c r="AV6" s="252">
        <v>24.418636275000001</v>
      </c>
      <c r="AW6" s="252">
        <v>24.846574962999998</v>
      </c>
      <c r="AX6" s="252">
        <v>24.751729598000001</v>
      </c>
      <c r="AY6" s="252">
        <v>24.763586924999998</v>
      </c>
      <c r="AZ6" s="252">
        <v>24.013697252</v>
      </c>
      <c r="BA6" s="252">
        <v>24.863362699</v>
      </c>
      <c r="BB6" s="252">
        <v>24.206385870999998</v>
      </c>
      <c r="BC6" s="252">
        <v>24.792071247999999</v>
      </c>
      <c r="BD6" s="252">
        <v>25.132971870999999</v>
      </c>
      <c r="BE6" s="252">
        <v>25.162883248</v>
      </c>
      <c r="BF6" s="252">
        <v>25.751908764</v>
      </c>
      <c r="BG6" s="252">
        <v>24.300997164000002</v>
      </c>
      <c r="BH6" s="252">
        <v>24.866589586</v>
      </c>
      <c r="BI6" s="252">
        <v>25.156924312000001</v>
      </c>
      <c r="BJ6" s="409">
        <v>25.414547656</v>
      </c>
      <c r="BK6" s="409">
        <v>24.759314297</v>
      </c>
      <c r="BL6" s="409">
        <v>24.917825475000001</v>
      </c>
      <c r="BM6" s="409">
        <v>25.045488599999999</v>
      </c>
      <c r="BN6" s="409">
        <v>24.677019675</v>
      </c>
      <c r="BO6" s="409">
        <v>25.007336612</v>
      </c>
      <c r="BP6" s="409">
        <v>25.401062871000001</v>
      </c>
      <c r="BQ6" s="409">
        <v>25.621382582999999</v>
      </c>
      <c r="BR6" s="409">
        <v>25.745175659000001</v>
      </c>
      <c r="BS6" s="409">
        <v>25.099383992</v>
      </c>
      <c r="BT6" s="409">
        <v>25.401736387</v>
      </c>
      <c r="BU6" s="409">
        <v>25.225873535000002</v>
      </c>
      <c r="BV6" s="409">
        <v>25.800600639999999</v>
      </c>
    </row>
    <row r="7" spans="1:74" ht="11.1" customHeight="1" x14ac:dyDescent="0.2">
      <c r="A7" s="162" t="s">
        <v>294</v>
      </c>
      <c r="B7" s="173" t="s">
        <v>355</v>
      </c>
      <c r="C7" s="252">
        <v>2.3953225805999998</v>
      </c>
      <c r="D7" s="252">
        <v>2.5064642856999999</v>
      </c>
      <c r="E7" s="252">
        <v>2.3198064515999999</v>
      </c>
      <c r="F7" s="252">
        <v>2.2391666667000001</v>
      </c>
      <c r="G7" s="252">
        <v>2.3094516128999998</v>
      </c>
      <c r="H7" s="252">
        <v>2.3895333333000002</v>
      </c>
      <c r="I7" s="252">
        <v>2.4612903226</v>
      </c>
      <c r="J7" s="252">
        <v>2.3752903226000002</v>
      </c>
      <c r="K7" s="252">
        <v>2.4691666667000001</v>
      </c>
      <c r="L7" s="252">
        <v>2.4179032257999999</v>
      </c>
      <c r="M7" s="252">
        <v>2.3582666667000001</v>
      </c>
      <c r="N7" s="252">
        <v>2.4154516129000001</v>
      </c>
      <c r="O7" s="252">
        <v>2.4539677419000001</v>
      </c>
      <c r="P7" s="252">
        <v>2.5398214285999998</v>
      </c>
      <c r="Q7" s="252">
        <v>2.3497096773999999</v>
      </c>
      <c r="R7" s="252">
        <v>2.2928000000000002</v>
      </c>
      <c r="S7" s="252">
        <v>2.3320967742000001</v>
      </c>
      <c r="T7" s="252">
        <v>2.4039999999999999</v>
      </c>
      <c r="U7" s="252">
        <v>2.4518709677000001</v>
      </c>
      <c r="V7" s="252">
        <v>2.4677419354999999</v>
      </c>
      <c r="W7" s="252">
        <v>2.4714999999999998</v>
      </c>
      <c r="X7" s="252">
        <v>2.4521612902999999</v>
      </c>
      <c r="Y7" s="252">
        <v>2.4165666667000001</v>
      </c>
      <c r="Z7" s="252">
        <v>2.3789032257999998</v>
      </c>
      <c r="AA7" s="252">
        <v>2.4615161290000001</v>
      </c>
      <c r="AB7" s="252">
        <v>2.4257241379000001</v>
      </c>
      <c r="AC7" s="252">
        <v>2.3948387097000001</v>
      </c>
      <c r="AD7" s="252">
        <v>2.3519666667000001</v>
      </c>
      <c r="AE7" s="252">
        <v>2.3956774194000001</v>
      </c>
      <c r="AF7" s="252">
        <v>2.4833333333000001</v>
      </c>
      <c r="AG7" s="252">
        <v>2.4924516129000001</v>
      </c>
      <c r="AH7" s="252">
        <v>2.6229354839000001</v>
      </c>
      <c r="AI7" s="252">
        <v>2.5488</v>
      </c>
      <c r="AJ7" s="252">
        <v>2.4380645160999999</v>
      </c>
      <c r="AK7" s="252">
        <v>2.4804666666999999</v>
      </c>
      <c r="AL7" s="252">
        <v>2.5581612903000002</v>
      </c>
      <c r="AM7" s="252">
        <v>2.3725161290000001</v>
      </c>
      <c r="AN7" s="252">
        <v>2.3489285714000001</v>
      </c>
      <c r="AO7" s="252">
        <v>2.3981290323</v>
      </c>
      <c r="AP7" s="252">
        <v>2.1821333332999999</v>
      </c>
      <c r="AQ7" s="252">
        <v>2.4347096773999999</v>
      </c>
      <c r="AR7" s="252">
        <v>2.4599333333</v>
      </c>
      <c r="AS7" s="252">
        <v>2.4868064516000001</v>
      </c>
      <c r="AT7" s="252">
        <v>2.5829354839000001</v>
      </c>
      <c r="AU7" s="252">
        <v>2.4982333333</v>
      </c>
      <c r="AV7" s="252">
        <v>2.5039677418999999</v>
      </c>
      <c r="AW7" s="252">
        <v>2.5859666667000001</v>
      </c>
      <c r="AX7" s="252">
        <v>2.4743870968000001</v>
      </c>
      <c r="AY7" s="252">
        <v>2.3594838710000001</v>
      </c>
      <c r="AZ7" s="252">
        <v>2.3765714286000001</v>
      </c>
      <c r="BA7" s="252">
        <v>2.2358387096999999</v>
      </c>
      <c r="BB7" s="252">
        <v>2.2526666667000002</v>
      </c>
      <c r="BC7" s="252">
        <v>2.4084193547999999</v>
      </c>
      <c r="BD7" s="252">
        <v>2.3711333333</v>
      </c>
      <c r="BE7" s="252">
        <v>2.5475483871</v>
      </c>
      <c r="BF7" s="252">
        <v>2.4761612902999999</v>
      </c>
      <c r="BG7" s="252">
        <v>2.463074524</v>
      </c>
      <c r="BH7" s="252">
        <v>2.439687122</v>
      </c>
      <c r="BI7" s="252">
        <v>2.479855218</v>
      </c>
      <c r="BJ7" s="409">
        <v>2.4496523240000001</v>
      </c>
      <c r="BK7" s="409">
        <v>2.415294533</v>
      </c>
      <c r="BL7" s="409">
        <v>2.4631740949999998</v>
      </c>
      <c r="BM7" s="409">
        <v>2.3564572589999999</v>
      </c>
      <c r="BN7" s="409">
        <v>2.2993260329999998</v>
      </c>
      <c r="BO7" s="409">
        <v>2.3602021959999999</v>
      </c>
      <c r="BP7" s="409">
        <v>2.4212346760000001</v>
      </c>
      <c r="BQ7" s="409">
        <v>2.442784203</v>
      </c>
      <c r="BR7" s="409">
        <v>2.5007827310000001</v>
      </c>
      <c r="BS7" s="409">
        <v>2.452690896</v>
      </c>
      <c r="BT7" s="409">
        <v>2.4268349890000001</v>
      </c>
      <c r="BU7" s="409">
        <v>2.4490169260000001</v>
      </c>
      <c r="BV7" s="409">
        <v>2.4545172970000002</v>
      </c>
    </row>
    <row r="8" spans="1:74" ht="11.1" customHeight="1" x14ac:dyDescent="0.2">
      <c r="A8" s="162" t="s">
        <v>733</v>
      </c>
      <c r="B8" s="173" t="s">
        <v>356</v>
      </c>
      <c r="C8" s="252">
        <v>1.9897419354999999</v>
      </c>
      <c r="D8" s="252">
        <v>2.0473214286000001</v>
      </c>
      <c r="E8" s="252">
        <v>2.050483871</v>
      </c>
      <c r="F8" s="252">
        <v>2.0694666666999999</v>
      </c>
      <c r="G8" s="252">
        <v>2.0576451613</v>
      </c>
      <c r="H8" s="252">
        <v>2.0193333333000001</v>
      </c>
      <c r="I8" s="252">
        <v>2.1042258065000001</v>
      </c>
      <c r="J8" s="252">
        <v>1.9859354839000001</v>
      </c>
      <c r="K8" s="252">
        <v>1.9978666667</v>
      </c>
      <c r="L8" s="252">
        <v>2.0592580644999998</v>
      </c>
      <c r="M8" s="252">
        <v>1.9891666667000001</v>
      </c>
      <c r="N8" s="252">
        <v>2.1038387097000002</v>
      </c>
      <c r="O8" s="252">
        <v>1.9283870968000001</v>
      </c>
      <c r="P8" s="252">
        <v>1.9554642857</v>
      </c>
      <c r="Q8" s="252">
        <v>1.9303870968000001</v>
      </c>
      <c r="R8" s="252">
        <v>1.9545333332999999</v>
      </c>
      <c r="S8" s="252">
        <v>1.955483871</v>
      </c>
      <c r="T8" s="252">
        <v>2.0076333332999998</v>
      </c>
      <c r="U8" s="252">
        <v>2.1145161290000001</v>
      </c>
      <c r="V8" s="252">
        <v>2.0259354839000001</v>
      </c>
      <c r="W8" s="252">
        <v>2.0566333333000002</v>
      </c>
      <c r="X8" s="252">
        <v>2.0388064516000002</v>
      </c>
      <c r="Y8" s="252">
        <v>1.9724999999999999</v>
      </c>
      <c r="Z8" s="252">
        <v>2.1291612902999999</v>
      </c>
      <c r="AA8" s="252">
        <v>2.0526129032</v>
      </c>
      <c r="AB8" s="252">
        <v>2.0907586207</v>
      </c>
      <c r="AC8" s="252">
        <v>2.0993548387000001</v>
      </c>
      <c r="AD8" s="252">
        <v>2.0070000000000001</v>
      </c>
      <c r="AE8" s="252">
        <v>2.024</v>
      </c>
      <c r="AF8" s="252">
        <v>2.1032999999999999</v>
      </c>
      <c r="AG8" s="252">
        <v>2.0304838709999999</v>
      </c>
      <c r="AH8" s="252">
        <v>2.0723870968</v>
      </c>
      <c r="AI8" s="252">
        <v>1.9959333333</v>
      </c>
      <c r="AJ8" s="252">
        <v>1.9920967742</v>
      </c>
      <c r="AK8" s="252">
        <v>2.0198999999999998</v>
      </c>
      <c r="AL8" s="252">
        <v>2.1429354839000001</v>
      </c>
      <c r="AM8" s="252">
        <v>1.9450000000000001</v>
      </c>
      <c r="AN8" s="252">
        <v>2.0649285713999999</v>
      </c>
      <c r="AO8" s="252">
        <v>2.0404516129000001</v>
      </c>
      <c r="AP8" s="252">
        <v>1.9847666666999999</v>
      </c>
      <c r="AQ8" s="252">
        <v>2.0547096774</v>
      </c>
      <c r="AR8" s="252">
        <v>2.0629333333000002</v>
      </c>
      <c r="AS8" s="252">
        <v>1.9724838710000001</v>
      </c>
      <c r="AT8" s="252">
        <v>1.9536451613000001</v>
      </c>
      <c r="AU8" s="252">
        <v>1.9343333332999999</v>
      </c>
      <c r="AV8" s="252">
        <v>1.9146129032000001</v>
      </c>
      <c r="AW8" s="252">
        <v>1.9429666667000001</v>
      </c>
      <c r="AX8" s="252">
        <v>1.943483871</v>
      </c>
      <c r="AY8" s="252">
        <v>1.9320645161000001</v>
      </c>
      <c r="AZ8" s="252">
        <v>2.0069642857000001</v>
      </c>
      <c r="BA8" s="252">
        <v>2.0438064516000001</v>
      </c>
      <c r="BB8" s="252">
        <v>2.0020666667000002</v>
      </c>
      <c r="BC8" s="252">
        <v>2.0164193548</v>
      </c>
      <c r="BD8" s="252">
        <v>2.0457999999999998</v>
      </c>
      <c r="BE8" s="252">
        <v>1.9832903226</v>
      </c>
      <c r="BF8" s="252">
        <v>1.9627419355</v>
      </c>
      <c r="BG8" s="252">
        <v>1.8757901020000001</v>
      </c>
      <c r="BH8" s="252">
        <v>1.953639168</v>
      </c>
      <c r="BI8" s="252">
        <v>1.916197256</v>
      </c>
      <c r="BJ8" s="409">
        <v>2.0287597939999999</v>
      </c>
      <c r="BK8" s="409">
        <v>1.925214226</v>
      </c>
      <c r="BL8" s="409">
        <v>1.9857958419999999</v>
      </c>
      <c r="BM8" s="409">
        <v>1.9727658029999999</v>
      </c>
      <c r="BN8" s="409">
        <v>1.9668481040000001</v>
      </c>
      <c r="BO8" s="409">
        <v>1.9781588779999999</v>
      </c>
      <c r="BP8" s="409">
        <v>2.0095926569999998</v>
      </c>
      <c r="BQ8" s="409">
        <v>2.0051728419999999</v>
      </c>
      <c r="BR8" s="409">
        <v>1.9886773900000001</v>
      </c>
      <c r="BS8" s="409">
        <v>1.955487558</v>
      </c>
      <c r="BT8" s="409">
        <v>1.9786158599999999</v>
      </c>
      <c r="BU8" s="409">
        <v>1.961151071</v>
      </c>
      <c r="BV8" s="409">
        <v>2.0804878050000002</v>
      </c>
    </row>
    <row r="9" spans="1:74" ht="11.1" customHeight="1" x14ac:dyDescent="0.2">
      <c r="A9" s="162" t="s">
        <v>292</v>
      </c>
      <c r="B9" s="173" t="s">
        <v>357</v>
      </c>
      <c r="C9" s="252">
        <v>19.094940000000001</v>
      </c>
      <c r="D9" s="252">
        <v>18.916060000000002</v>
      </c>
      <c r="E9" s="252">
        <v>18.456357000000001</v>
      </c>
      <c r="F9" s="252">
        <v>18.837858000000001</v>
      </c>
      <c r="G9" s="252">
        <v>18.573440000000002</v>
      </c>
      <c r="H9" s="252">
        <v>18.870183999999998</v>
      </c>
      <c r="I9" s="252">
        <v>19.256837000000001</v>
      </c>
      <c r="J9" s="252">
        <v>19.377628000000001</v>
      </c>
      <c r="K9" s="252">
        <v>19.239452</v>
      </c>
      <c r="L9" s="252">
        <v>19.708680999999999</v>
      </c>
      <c r="M9" s="252">
        <v>19.372305999999998</v>
      </c>
      <c r="N9" s="252">
        <v>19.476738999999998</v>
      </c>
      <c r="O9" s="252">
        <v>19.261333</v>
      </c>
      <c r="P9" s="252">
        <v>19.664414000000001</v>
      </c>
      <c r="Q9" s="252">
        <v>19.339934</v>
      </c>
      <c r="R9" s="252">
        <v>19.25123</v>
      </c>
      <c r="S9" s="252">
        <v>19.315912999999998</v>
      </c>
      <c r="T9" s="252">
        <v>19.853079999999999</v>
      </c>
      <c r="U9" s="252">
        <v>20.134339000000001</v>
      </c>
      <c r="V9" s="252">
        <v>19.939488000000001</v>
      </c>
      <c r="W9" s="252">
        <v>19.432531000000001</v>
      </c>
      <c r="X9" s="252">
        <v>19.490704000000001</v>
      </c>
      <c r="Y9" s="252">
        <v>19.127433</v>
      </c>
      <c r="Z9" s="252">
        <v>19.589155000000002</v>
      </c>
      <c r="AA9" s="252">
        <v>19.062801</v>
      </c>
      <c r="AB9" s="252">
        <v>19.846603000000002</v>
      </c>
      <c r="AC9" s="252">
        <v>19.728204000000002</v>
      </c>
      <c r="AD9" s="252">
        <v>19.340226000000001</v>
      </c>
      <c r="AE9" s="252">
        <v>19.328156</v>
      </c>
      <c r="AF9" s="252">
        <v>19.846173</v>
      </c>
      <c r="AG9" s="252">
        <v>19.775658</v>
      </c>
      <c r="AH9" s="252">
        <v>20.274782999999999</v>
      </c>
      <c r="AI9" s="252">
        <v>19.756826</v>
      </c>
      <c r="AJ9" s="252">
        <v>19.650106999999998</v>
      </c>
      <c r="AK9" s="252">
        <v>19.658867999999998</v>
      </c>
      <c r="AL9" s="252">
        <v>19.983958999999999</v>
      </c>
      <c r="AM9" s="252">
        <v>19.322835999999999</v>
      </c>
      <c r="AN9" s="252">
        <v>19.190398999999999</v>
      </c>
      <c r="AO9" s="252">
        <v>20.060120999999999</v>
      </c>
      <c r="AP9" s="252">
        <v>19.595317000000001</v>
      </c>
      <c r="AQ9" s="252">
        <v>20.066234999999999</v>
      </c>
      <c r="AR9" s="252">
        <v>20.561236000000001</v>
      </c>
      <c r="AS9" s="252">
        <v>20.118914</v>
      </c>
      <c r="AT9" s="252">
        <v>20.251183999999999</v>
      </c>
      <c r="AU9" s="252">
        <v>19.640605000000001</v>
      </c>
      <c r="AV9" s="252">
        <v>19.989643999999998</v>
      </c>
      <c r="AW9" s="252">
        <v>20.307230000000001</v>
      </c>
      <c r="AX9" s="252">
        <v>20.323447000000002</v>
      </c>
      <c r="AY9" s="252">
        <v>20.461323</v>
      </c>
      <c r="AZ9" s="252">
        <v>19.619446</v>
      </c>
      <c r="BA9" s="252">
        <v>20.573001999999999</v>
      </c>
      <c r="BB9" s="252">
        <v>19.940937000000002</v>
      </c>
      <c r="BC9" s="252">
        <v>20.356517</v>
      </c>
      <c r="BD9" s="252">
        <v>20.705323</v>
      </c>
      <c r="BE9" s="252">
        <v>20.621328999999999</v>
      </c>
      <c r="BF9" s="252">
        <v>21.302289999999999</v>
      </c>
      <c r="BG9" s="252">
        <v>19.951416999999999</v>
      </c>
      <c r="BH9" s="252">
        <v>20.462547757999999</v>
      </c>
      <c r="BI9" s="252">
        <v>20.7501563</v>
      </c>
      <c r="BJ9" s="409">
        <v>20.925419999999999</v>
      </c>
      <c r="BK9" s="409">
        <v>20.408090000000001</v>
      </c>
      <c r="BL9" s="409">
        <v>20.45814</v>
      </c>
      <c r="BM9" s="409">
        <v>20.705549999999999</v>
      </c>
      <c r="BN9" s="409">
        <v>20.400130000000001</v>
      </c>
      <c r="BO9" s="409">
        <v>20.658259999999999</v>
      </c>
      <c r="BP9" s="409">
        <v>20.959520000000001</v>
      </c>
      <c r="BQ9" s="409">
        <v>21.162710000000001</v>
      </c>
      <c r="BR9" s="409">
        <v>21.245000000000001</v>
      </c>
      <c r="BS9" s="409">
        <v>20.680489999999999</v>
      </c>
      <c r="BT9" s="409">
        <v>20.985569999999999</v>
      </c>
      <c r="BU9" s="409">
        <v>20.80499</v>
      </c>
      <c r="BV9" s="409">
        <v>21.25488</v>
      </c>
    </row>
    <row r="10" spans="1:74" ht="11.1" customHeight="1" x14ac:dyDescent="0.2">
      <c r="AY10" s="153"/>
      <c r="AZ10" s="153"/>
      <c r="BA10" s="153"/>
      <c r="BB10" s="153"/>
      <c r="BC10" s="153"/>
      <c r="BD10" s="153"/>
      <c r="BE10" s="153"/>
      <c r="BF10" s="153"/>
      <c r="BG10" s="153"/>
      <c r="BH10" s="153"/>
      <c r="BI10" s="153"/>
      <c r="BJ10" s="153"/>
    </row>
    <row r="11" spans="1:74" ht="11.1" customHeight="1" x14ac:dyDescent="0.2">
      <c r="A11" s="162" t="s">
        <v>734</v>
      </c>
      <c r="B11" s="172" t="s">
        <v>512</v>
      </c>
      <c r="C11" s="252">
        <v>6.9890834884000004</v>
      </c>
      <c r="D11" s="252">
        <v>7.4132601136999998</v>
      </c>
      <c r="E11" s="252">
        <v>7.1632054833999996</v>
      </c>
      <c r="F11" s="252">
        <v>7.4324649337000004</v>
      </c>
      <c r="G11" s="252">
        <v>7.2783445666000004</v>
      </c>
      <c r="H11" s="252">
        <v>7.2726310526000004</v>
      </c>
      <c r="I11" s="252">
        <v>7.3712227204999996</v>
      </c>
      <c r="J11" s="252">
        <v>7.4297102016999998</v>
      </c>
      <c r="K11" s="252">
        <v>7.5570894369000001</v>
      </c>
      <c r="L11" s="252">
        <v>7.5000227442999998</v>
      </c>
      <c r="M11" s="252">
        <v>7.1929033085</v>
      </c>
      <c r="N11" s="252">
        <v>7.4969671626999999</v>
      </c>
      <c r="O11" s="252">
        <v>7.0769809686</v>
      </c>
      <c r="P11" s="252">
        <v>7.0395663776999999</v>
      </c>
      <c r="Q11" s="252">
        <v>7.2153274981999997</v>
      </c>
      <c r="R11" s="252">
        <v>7.2846492291000002</v>
      </c>
      <c r="S11" s="252">
        <v>7.0019750715000004</v>
      </c>
      <c r="T11" s="252">
        <v>7.2813497097999997</v>
      </c>
      <c r="U11" s="252">
        <v>7.2636665597999999</v>
      </c>
      <c r="V11" s="252">
        <v>7.0873436227999997</v>
      </c>
      <c r="W11" s="252">
        <v>7.3363876846</v>
      </c>
      <c r="X11" s="252">
        <v>7.2135767306999998</v>
      </c>
      <c r="Y11" s="252">
        <v>7.0568689631000003</v>
      </c>
      <c r="Z11" s="252">
        <v>7.2542408490000003</v>
      </c>
      <c r="AA11" s="252">
        <v>6.6047506642</v>
      </c>
      <c r="AB11" s="252">
        <v>6.9798622877999996</v>
      </c>
      <c r="AC11" s="252">
        <v>6.9285431269000002</v>
      </c>
      <c r="AD11" s="252">
        <v>6.9268633151000003</v>
      </c>
      <c r="AE11" s="252">
        <v>6.8466462669999997</v>
      </c>
      <c r="AF11" s="252">
        <v>7.0286546517000001</v>
      </c>
      <c r="AG11" s="252">
        <v>6.9501536712999998</v>
      </c>
      <c r="AH11" s="252">
        <v>7.0593347383999996</v>
      </c>
      <c r="AI11" s="252">
        <v>6.9826284823</v>
      </c>
      <c r="AJ11" s="252">
        <v>6.7969408305999997</v>
      </c>
      <c r="AK11" s="252">
        <v>6.8419560449999999</v>
      </c>
      <c r="AL11" s="252">
        <v>6.9813829217999999</v>
      </c>
      <c r="AM11" s="252">
        <v>6.5991550616000003</v>
      </c>
      <c r="AN11" s="252">
        <v>6.8715261756999997</v>
      </c>
      <c r="AO11" s="252">
        <v>7.0455449016999996</v>
      </c>
      <c r="AP11" s="252">
        <v>6.7752389937000004</v>
      </c>
      <c r="AQ11" s="252">
        <v>6.9152392161999998</v>
      </c>
      <c r="AR11" s="252">
        <v>7.0935854757000003</v>
      </c>
      <c r="AS11" s="252">
        <v>7.0114087324999996</v>
      </c>
      <c r="AT11" s="252">
        <v>7.1232248456000002</v>
      </c>
      <c r="AU11" s="252">
        <v>7.0319420832999997</v>
      </c>
      <c r="AV11" s="252">
        <v>6.9863412439000001</v>
      </c>
      <c r="AW11" s="252">
        <v>6.9290876163000004</v>
      </c>
      <c r="AX11" s="252">
        <v>6.9103281567000003</v>
      </c>
      <c r="AY11" s="252">
        <v>6.5326079847000003</v>
      </c>
      <c r="AZ11" s="252">
        <v>6.7494394366000003</v>
      </c>
      <c r="BA11" s="252">
        <v>6.8902342932999998</v>
      </c>
      <c r="BB11" s="252">
        <v>6.7700633533000003</v>
      </c>
      <c r="BC11" s="252">
        <v>6.4896757427000002</v>
      </c>
      <c r="BD11" s="252">
        <v>7.0202715096999997</v>
      </c>
      <c r="BE11" s="252">
        <v>6.8630077293999996</v>
      </c>
      <c r="BF11" s="252">
        <v>7.0561658285000002</v>
      </c>
      <c r="BG11" s="252">
        <v>6.8871398910000003</v>
      </c>
      <c r="BH11" s="252">
        <v>7.0055159500000004</v>
      </c>
      <c r="BI11" s="252">
        <v>6.8831910230000002</v>
      </c>
      <c r="BJ11" s="409">
        <v>6.9749949259999999</v>
      </c>
      <c r="BK11" s="409">
        <v>6.4829937610000004</v>
      </c>
      <c r="BL11" s="409">
        <v>6.7606336560000004</v>
      </c>
      <c r="BM11" s="409">
        <v>6.8269624420000001</v>
      </c>
      <c r="BN11" s="409">
        <v>6.7996568489999998</v>
      </c>
      <c r="BO11" s="409">
        <v>6.756720552</v>
      </c>
      <c r="BP11" s="409">
        <v>6.9165665360000004</v>
      </c>
      <c r="BQ11" s="409">
        <v>6.9085262519999997</v>
      </c>
      <c r="BR11" s="409">
        <v>6.9406286660000003</v>
      </c>
      <c r="BS11" s="409">
        <v>6.9575900160000002</v>
      </c>
      <c r="BT11" s="409">
        <v>6.9742018530000003</v>
      </c>
      <c r="BU11" s="409">
        <v>6.8591476480000004</v>
      </c>
      <c r="BV11" s="409">
        <v>6.945874925</v>
      </c>
    </row>
    <row r="12" spans="1:74" ht="11.1" customHeight="1" x14ac:dyDescent="0.2">
      <c r="A12" s="162" t="s">
        <v>735</v>
      </c>
      <c r="B12" s="173" t="s">
        <v>359</v>
      </c>
      <c r="C12" s="252">
        <v>3.0909679136000001</v>
      </c>
      <c r="D12" s="252">
        <v>3.3627604931000001</v>
      </c>
      <c r="E12" s="252">
        <v>3.1159344880000002</v>
      </c>
      <c r="F12" s="252">
        <v>3.3021271963999999</v>
      </c>
      <c r="G12" s="252">
        <v>3.2649649951000002</v>
      </c>
      <c r="H12" s="252">
        <v>3.1377318742</v>
      </c>
      <c r="I12" s="252">
        <v>3.2528280660000002</v>
      </c>
      <c r="J12" s="252">
        <v>3.3387053761000001</v>
      </c>
      <c r="K12" s="252">
        <v>3.464892393</v>
      </c>
      <c r="L12" s="252">
        <v>3.5298867985000002</v>
      </c>
      <c r="M12" s="252">
        <v>3.2492224331999999</v>
      </c>
      <c r="N12" s="252">
        <v>3.3564540493999999</v>
      </c>
      <c r="O12" s="252">
        <v>3.1819587901999999</v>
      </c>
      <c r="P12" s="252">
        <v>3.0674089749000002</v>
      </c>
      <c r="Q12" s="252">
        <v>3.1946137305</v>
      </c>
      <c r="R12" s="252">
        <v>3.2100590809999998</v>
      </c>
      <c r="S12" s="252">
        <v>3.0226877458999999</v>
      </c>
      <c r="T12" s="252">
        <v>3.2372830447999998</v>
      </c>
      <c r="U12" s="252">
        <v>3.2010833858000001</v>
      </c>
      <c r="V12" s="252">
        <v>3.1651152667</v>
      </c>
      <c r="W12" s="252">
        <v>3.2540108449999998</v>
      </c>
      <c r="X12" s="252">
        <v>3.2982324354000001</v>
      </c>
      <c r="Y12" s="252">
        <v>3.0580036110000002</v>
      </c>
      <c r="Z12" s="252">
        <v>3.1898231050999999</v>
      </c>
      <c r="AA12" s="252">
        <v>2.7488858383000001</v>
      </c>
      <c r="AB12" s="252">
        <v>3.0163490408000002</v>
      </c>
      <c r="AC12" s="252">
        <v>3.0331213488</v>
      </c>
      <c r="AD12" s="252">
        <v>3.0111233356999998</v>
      </c>
      <c r="AE12" s="252">
        <v>2.9129564085999999</v>
      </c>
      <c r="AF12" s="252">
        <v>3.0214877847000001</v>
      </c>
      <c r="AG12" s="252">
        <v>2.9529208554999999</v>
      </c>
      <c r="AH12" s="252">
        <v>3.0660530928999998</v>
      </c>
      <c r="AI12" s="252">
        <v>3.1126938778</v>
      </c>
      <c r="AJ12" s="252">
        <v>2.9729136898999999</v>
      </c>
      <c r="AK12" s="252">
        <v>2.9531269668000002</v>
      </c>
      <c r="AL12" s="252">
        <v>3.0136945359</v>
      </c>
      <c r="AM12" s="252">
        <v>2.7652424820000001</v>
      </c>
      <c r="AN12" s="252">
        <v>2.9711924660000002</v>
      </c>
      <c r="AO12" s="252">
        <v>3.1428660599999998</v>
      </c>
      <c r="AP12" s="252">
        <v>2.8847805150000001</v>
      </c>
      <c r="AQ12" s="252">
        <v>3.004199812</v>
      </c>
      <c r="AR12" s="252">
        <v>3.1110580560000001</v>
      </c>
      <c r="AS12" s="252">
        <v>3.0347261259999998</v>
      </c>
      <c r="AT12" s="252">
        <v>3.165041854</v>
      </c>
      <c r="AU12" s="252">
        <v>3.1667893290000002</v>
      </c>
      <c r="AV12" s="252">
        <v>3.1261044029999998</v>
      </c>
      <c r="AW12" s="252">
        <v>3.0894472249999998</v>
      </c>
      <c r="AX12" s="252">
        <v>3.0148630440000002</v>
      </c>
      <c r="AY12" s="252">
        <v>2.8412499539999998</v>
      </c>
      <c r="AZ12" s="252">
        <v>2.9930870930000002</v>
      </c>
      <c r="BA12" s="252">
        <v>3.1170235759999998</v>
      </c>
      <c r="BB12" s="252">
        <v>2.997626243</v>
      </c>
      <c r="BC12" s="252">
        <v>2.7057265080000001</v>
      </c>
      <c r="BD12" s="252">
        <v>3.1626321279999998</v>
      </c>
      <c r="BE12" s="252">
        <v>3.0171995329999999</v>
      </c>
      <c r="BF12" s="252">
        <v>3.217221023</v>
      </c>
      <c r="BG12" s="252">
        <v>3.105030213</v>
      </c>
      <c r="BH12" s="252">
        <v>3.2167459279999999</v>
      </c>
      <c r="BI12" s="252">
        <v>3.1051218820000002</v>
      </c>
      <c r="BJ12" s="409">
        <v>3.1335188789999999</v>
      </c>
      <c r="BK12" s="409">
        <v>2.8214317599999998</v>
      </c>
      <c r="BL12" s="409">
        <v>3.0168438069999999</v>
      </c>
      <c r="BM12" s="409">
        <v>3.0697701049999999</v>
      </c>
      <c r="BN12" s="409">
        <v>3.043164698</v>
      </c>
      <c r="BO12" s="409">
        <v>2.9831963410000002</v>
      </c>
      <c r="BP12" s="409">
        <v>3.083652608</v>
      </c>
      <c r="BQ12" s="409">
        <v>3.0630918060000001</v>
      </c>
      <c r="BR12" s="409">
        <v>3.126590669</v>
      </c>
      <c r="BS12" s="409">
        <v>3.1747932300000001</v>
      </c>
      <c r="BT12" s="409">
        <v>3.177206918</v>
      </c>
      <c r="BU12" s="409">
        <v>3.066515576</v>
      </c>
      <c r="BV12" s="409">
        <v>3.0936991759999999</v>
      </c>
    </row>
    <row r="13" spans="1:74" ht="11.1" customHeight="1" x14ac:dyDescent="0.2">
      <c r="AY13" s="153"/>
      <c r="AZ13" s="153"/>
      <c r="BA13" s="153"/>
      <c r="BB13" s="153"/>
      <c r="BC13" s="153"/>
      <c r="BD13" s="153"/>
      <c r="BE13" s="153"/>
      <c r="BF13" s="153"/>
      <c r="BG13" s="153"/>
      <c r="BH13" s="153"/>
      <c r="BI13" s="153"/>
      <c r="BJ13" s="153"/>
    </row>
    <row r="14" spans="1:74" ht="11.1" customHeight="1" x14ac:dyDescent="0.2">
      <c r="A14" s="162" t="s">
        <v>736</v>
      </c>
      <c r="B14" s="172" t="s">
        <v>513</v>
      </c>
      <c r="C14" s="252">
        <v>13.296549375</v>
      </c>
      <c r="D14" s="252">
        <v>14.030659676000001</v>
      </c>
      <c r="E14" s="252">
        <v>13.969460949</v>
      </c>
      <c r="F14" s="252">
        <v>14.191057492000001</v>
      </c>
      <c r="G14" s="252">
        <v>13.930390623999999</v>
      </c>
      <c r="H14" s="252">
        <v>14.387478179</v>
      </c>
      <c r="I14" s="252">
        <v>14.778624885999999</v>
      </c>
      <c r="J14" s="252">
        <v>14.326400886</v>
      </c>
      <c r="K14" s="252">
        <v>14.829339110999999</v>
      </c>
      <c r="L14" s="252">
        <v>14.730361118999999</v>
      </c>
      <c r="M14" s="252">
        <v>13.813830450999999</v>
      </c>
      <c r="N14" s="252">
        <v>14.106514347999999</v>
      </c>
      <c r="O14" s="252">
        <v>13.732543914000001</v>
      </c>
      <c r="P14" s="252">
        <v>14.633591546</v>
      </c>
      <c r="Q14" s="252">
        <v>14.271279708</v>
      </c>
      <c r="R14" s="252">
        <v>14.44874637</v>
      </c>
      <c r="S14" s="252">
        <v>13.852789359000001</v>
      </c>
      <c r="T14" s="252">
        <v>14.790846154</v>
      </c>
      <c r="U14" s="252">
        <v>14.974402867</v>
      </c>
      <c r="V14" s="252">
        <v>14.780243059</v>
      </c>
      <c r="W14" s="252">
        <v>15.227340484000001</v>
      </c>
      <c r="X14" s="252">
        <v>14.678454403</v>
      </c>
      <c r="Y14" s="252">
        <v>14.298350778</v>
      </c>
      <c r="Z14" s="252">
        <v>14.659724771</v>
      </c>
      <c r="AA14" s="252">
        <v>13.583115997</v>
      </c>
      <c r="AB14" s="252">
        <v>14.571239208</v>
      </c>
      <c r="AC14" s="252">
        <v>14.620711431</v>
      </c>
      <c r="AD14" s="252">
        <v>14.717362229000001</v>
      </c>
      <c r="AE14" s="252">
        <v>14.341950813</v>
      </c>
      <c r="AF14" s="252">
        <v>14.789209613000001</v>
      </c>
      <c r="AG14" s="252">
        <v>14.787962769</v>
      </c>
      <c r="AH14" s="252">
        <v>15.318259359000001</v>
      </c>
      <c r="AI14" s="252">
        <v>15.262882754</v>
      </c>
      <c r="AJ14" s="252">
        <v>15.016885255</v>
      </c>
      <c r="AK14" s="252">
        <v>14.796614803000001</v>
      </c>
      <c r="AL14" s="252">
        <v>14.773358924</v>
      </c>
      <c r="AM14" s="252">
        <v>14.213827029999999</v>
      </c>
      <c r="AN14" s="252">
        <v>14.612852888999999</v>
      </c>
      <c r="AO14" s="252">
        <v>14.830610729</v>
      </c>
      <c r="AP14" s="252">
        <v>14.551029521</v>
      </c>
      <c r="AQ14" s="252">
        <v>14.933634504</v>
      </c>
      <c r="AR14" s="252">
        <v>15.450012321000001</v>
      </c>
      <c r="AS14" s="252">
        <v>15.346071207</v>
      </c>
      <c r="AT14" s="252">
        <v>15.285679928</v>
      </c>
      <c r="AU14" s="252">
        <v>15.709144763999999</v>
      </c>
      <c r="AV14" s="252">
        <v>15.241569711</v>
      </c>
      <c r="AW14" s="252">
        <v>15.293066938999999</v>
      </c>
      <c r="AX14" s="252">
        <v>14.902256659000001</v>
      </c>
      <c r="AY14" s="252">
        <v>14.03681443</v>
      </c>
      <c r="AZ14" s="252">
        <v>15.33990936</v>
      </c>
      <c r="BA14" s="252">
        <v>15.065320533</v>
      </c>
      <c r="BB14" s="252">
        <v>14.812262622</v>
      </c>
      <c r="BC14" s="252">
        <v>14.712249456</v>
      </c>
      <c r="BD14" s="252">
        <v>15.17115203</v>
      </c>
      <c r="BE14" s="252">
        <v>15.510845272999999</v>
      </c>
      <c r="BF14" s="252">
        <v>15.396040707999999</v>
      </c>
      <c r="BG14" s="252">
        <v>15.628742946999999</v>
      </c>
      <c r="BH14" s="252">
        <v>15.407752117999999</v>
      </c>
      <c r="BI14" s="252">
        <v>15.033132029000001</v>
      </c>
      <c r="BJ14" s="409">
        <v>14.785600566999999</v>
      </c>
      <c r="BK14" s="409">
        <v>14.279360178999999</v>
      </c>
      <c r="BL14" s="409">
        <v>15.221227937</v>
      </c>
      <c r="BM14" s="409">
        <v>14.968567604</v>
      </c>
      <c r="BN14" s="409">
        <v>14.998478926000001</v>
      </c>
      <c r="BO14" s="409">
        <v>14.772389966</v>
      </c>
      <c r="BP14" s="409">
        <v>15.309185334</v>
      </c>
      <c r="BQ14" s="409">
        <v>15.512148605</v>
      </c>
      <c r="BR14" s="409">
        <v>15.330414135</v>
      </c>
      <c r="BS14" s="409">
        <v>15.816302840000001</v>
      </c>
      <c r="BT14" s="409">
        <v>15.582230092</v>
      </c>
      <c r="BU14" s="409">
        <v>15.201698614</v>
      </c>
      <c r="BV14" s="409">
        <v>14.966351445999999</v>
      </c>
    </row>
    <row r="15" spans="1:74" ht="11.1" customHeight="1" x14ac:dyDescent="0.2">
      <c r="AY15" s="153"/>
      <c r="AZ15" s="153"/>
      <c r="BA15" s="153"/>
      <c r="BB15" s="153"/>
      <c r="BC15" s="153"/>
      <c r="BD15" s="153"/>
      <c r="BE15" s="153"/>
      <c r="BF15" s="153"/>
      <c r="BG15" s="153"/>
      <c r="BH15" s="153"/>
      <c r="BI15" s="153"/>
      <c r="BJ15" s="153"/>
    </row>
    <row r="16" spans="1:74" ht="11.1" customHeight="1" x14ac:dyDescent="0.2">
      <c r="A16" s="162" t="s">
        <v>737</v>
      </c>
      <c r="B16" s="172" t="s">
        <v>1138</v>
      </c>
      <c r="C16" s="252">
        <v>4.3187280908999996</v>
      </c>
      <c r="D16" s="252">
        <v>4.7011472574999997</v>
      </c>
      <c r="E16" s="252">
        <v>4.6192617287999997</v>
      </c>
      <c r="F16" s="252">
        <v>4.4598661172999998</v>
      </c>
      <c r="G16" s="252">
        <v>4.8691058048000002</v>
      </c>
      <c r="H16" s="252">
        <v>5.0003680175999996</v>
      </c>
      <c r="I16" s="252">
        <v>5.0081657475999997</v>
      </c>
      <c r="J16" s="252">
        <v>5.1680177047000004</v>
      </c>
      <c r="K16" s="252">
        <v>5.1109404517000003</v>
      </c>
      <c r="L16" s="252">
        <v>4.9787878899000004</v>
      </c>
      <c r="M16" s="252">
        <v>4.9863060665000001</v>
      </c>
      <c r="N16" s="252">
        <v>4.9916380910000004</v>
      </c>
      <c r="O16" s="252">
        <v>4.4478591871999997</v>
      </c>
      <c r="P16" s="252">
        <v>4.5523605801000002</v>
      </c>
      <c r="Q16" s="252">
        <v>4.2363926594999999</v>
      </c>
      <c r="R16" s="252">
        <v>4.5949818490999998</v>
      </c>
      <c r="S16" s="252">
        <v>4.7175556853999998</v>
      </c>
      <c r="T16" s="252">
        <v>4.8609502206000004</v>
      </c>
      <c r="U16" s="252">
        <v>4.9456178219</v>
      </c>
      <c r="V16" s="252">
        <v>5.0321787726</v>
      </c>
      <c r="W16" s="252">
        <v>4.7471149594000002</v>
      </c>
      <c r="X16" s="252">
        <v>4.7177817272000002</v>
      </c>
      <c r="Y16" s="252">
        <v>4.7746546713000004</v>
      </c>
      <c r="Z16" s="252">
        <v>4.8529582284000004</v>
      </c>
      <c r="AA16" s="252">
        <v>4.5046571807999998</v>
      </c>
      <c r="AB16" s="252">
        <v>4.7625910455999998</v>
      </c>
      <c r="AC16" s="252">
        <v>4.6377090891000003</v>
      </c>
      <c r="AD16" s="252">
        <v>4.5023352786000004</v>
      </c>
      <c r="AE16" s="252">
        <v>4.5966301509000003</v>
      </c>
      <c r="AF16" s="252">
        <v>4.8134904919999997</v>
      </c>
      <c r="AG16" s="252">
        <v>4.9617521839999998</v>
      </c>
      <c r="AH16" s="252">
        <v>5.1527174726</v>
      </c>
      <c r="AI16" s="252">
        <v>4.9172699070999997</v>
      </c>
      <c r="AJ16" s="252">
        <v>4.9463356537000003</v>
      </c>
      <c r="AK16" s="252">
        <v>4.9584920713000002</v>
      </c>
      <c r="AL16" s="252">
        <v>4.9647935591000003</v>
      </c>
      <c r="AM16" s="252">
        <v>4.8089706520000002</v>
      </c>
      <c r="AN16" s="252">
        <v>4.7781227599999996</v>
      </c>
      <c r="AO16" s="252">
        <v>4.6130279840000004</v>
      </c>
      <c r="AP16" s="252">
        <v>4.5274958170000001</v>
      </c>
      <c r="AQ16" s="252">
        <v>4.7157273249999996</v>
      </c>
      <c r="AR16" s="252">
        <v>4.9157718460000002</v>
      </c>
      <c r="AS16" s="252">
        <v>4.9743326479999999</v>
      </c>
      <c r="AT16" s="252">
        <v>5.0824454460000004</v>
      </c>
      <c r="AU16" s="252">
        <v>4.8962160580000003</v>
      </c>
      <c r="AV16" s="252">
        <v>4.8178981539999999</v>
      </c>
      <c r="AW16" s="252">
        <v>4.87614372</v>
      </c>
      <c r="AX16" s="252">
        <v>4.8942337120000001</v>
      </c>
      <c r="AY16" s="252">
        <v>4.7436981669999998</v>
      </c>
      <c r="AZ16" s="252">
        <v>4.8924900730000003</v>
      </c>
      <c r="BA16" s="252">
        <v>4.7244416769999997</v>
      </c>
      <c r="BB16" s="252">
        <v>4.6368893499999997</v>
      </c>
      <c r="BC16" s="252">
        <v>4.8295074969999998</v>
      </c>
      <c r="BD16" s="252">
        <v>5.0342613820000004</v>
      </c>
      <c r="BE16" s="252">
        <v>5.0944617130000003</v>
      </c>
      <c r="BF16" s="252">
        <v>5.204986345</v>
      </c>
      <c r="BG16" s="252">
        <v>5.0144629419999998</v>
      </c>
      <c r="BH16" s="252">
        <v>4.9340541010000001</v>
      </c>
      <c r="BI16" s="252">
        <v>4.9936156409999999</v>
      </c>
      <c r="BJ16" s="409">
        <v>5.0120215359999998</v>
      </c>
      <c r="BK16" s="409">
        <v>4.6940773189999998</v>
      </c>
      <c r="BL16" s="409">
        <v>4.9326350290000001</v>
      </c>
      <c r="BM16" s="409">
        <v>4.7959056550000003</v>
      </c>
      <c r="BN16" s="409">
        <v>4.7136234339999996</v>
      </c>
      <c r="BO16" s="409">
        <v>4.8461962300000003</v>
      </c>
      <c r="BP16" s="409">
        <v>5.0561904049999997</v>
      </c>
      <c r="BQ16" s="409">
        <v>5.2009917310000002</v>
      </c>
      <c r="BR16" s="409">
        <v>5.3086254290000001</v>
      </c>
      <c r="BS16" s="409">
        <v>5.2215220689999997</v>
      </c>
      <c r="BT16" s="409">
        <v>5.0223061959999997</v>
      </c>
      <c r="BU16" s="409">
        <v>5.0934975299999996</v>
      </c>
      <c r="BV16" s="409">
        <v>5.1512061019999997</v>
      </c>
    </row>
    <row r="17" spans="1:74" ht="11.1" customHeight="1" x14ac:dyDescent="0.2">
      <c r="A17" s="162" t="s">
        <v>738</v>
      </c>
      <c r="B17" s="173" t="s">
        <v>500</v>
      </c>
      <c r="C17" s="252">
        <v>3.3830105179999999</v>
      </c>
      <c r="D17" s="252">
        <v>3.609114296</v>
      </c>
      <c r="E17" s="252">
        <v>3.5072990157000001</v>
      </c>
      <c r="F17" s="252">
        <v>3.3472194779</v>
      </c>
      <c r="G17" s="252">
        <v>3.7773939715</v>
      </c>
      <c r="H17" s="252">
        <v>3.8580714628999999</v>
      </c>
      <c r="I17" s="252">
        <v>3.8533753969000002</v>
      </c>
      <c r="J17" s="252">
        <v>4.0361165065</v>
      </c>
      <c r="K17" s="252">
        <v>3.9580111310000001</v>
      </c>
      <c r="L17" s="252">
        <v>3.7103879594000002</v>
      </c>
      <c r="M17" s="252">
        <v>3.7562949246000001</v>
      </c>
      <c r="N17" s="252">
        <v>3.8222861871</v>
      </c>
      <c r="O17" s="252">
        <v>3.4090907045000001</v>
      </c>
      <c r="P17" s="252">
        <v>3.4653092878999998</v>
      </c>
      <c r="Q17" s="252">
        <v>3.1779232457000002</v>
      </c>
      <c r="R17" s="252">
        <v>3.4775380544000001</v>
      </c>
      <c r="S17" s="252">
        <v>3.5994538552000002</v>
      </c>
      <c r="T17" s="252">
        <v>3.7499076059999998</v>
      </c>
      <c r="U17" s="252">
        <v>3.8113274391999998</v>
      </c>
      <c r="V17" s="252">
        <v>3.8760102663999998</v>
      </c>
      <c r="W17" s="252">
        <v>3.6173844758999998</v>
      </c>
      <c r="X17" s="252">
        <v>3.4825370451</v>
      </c>
      <c r="Y17" s="252">
        <v>3.5851611207</v>
      </c>
      <c r="Z17" s="252">
        <v>3.6827740512</v>
      </c>
      <c r="AA17" s="252">
        <v>3.4437300212999999</v>
      </c>
      <c r="AB17" s="252">
        <v>3.6662764668999999</v>
      </c>
      <c r="AC17" s="252">
        <v>3.5258003167999998</v>
      </c>
      <c r="AD17" s="252">
        <v>3.3510727062000001</v>
      </c>
      <c r="AE17" s="252">
        <v>3.4112472707000001</v>
      </c>
      <c r="AF17" s="252">
        <v>3.6432039534</v>
      </c>
      <c r="AG17" s="252">
        <v>3.7915588044000001</v>
      </c>
      <c r="AH17" s="252">
        <v>3.9482129159000001</v>
      </c>
      <c r="AI17" s="252">
        <v>3.7030018991999998</v>
      </c>
      <c r="AJ17" s="252">
        <v>3.6340838004</v>
      </c>
      <c r="AK17" s="252">
        <v>3.6935817684000001</v>
      </c>
      <c r="AL17" s="252">
        <v>3.7615937553999998</v>
      </c>
      <c r="AM17" s="252">
        <v>3.6689223549999999</v>
      </c>
      <c r="AN17" s="252">
        <v>3.6474830069999999</v>
      </c>
      <c r="AO17" s="252">
        <v>3.504270086</v>
      </c>
      <c r="AP17" s="252">
        <v>3.4158239749999999</v>
      </c>
      <c r="AQ17" s="252">
        <v>3.6158250519999999</v>
      </c>
      <c r="AR17" s="252">
        <v>3.8169736460000001</v>
      </c>
      <c r="AS17" s="252">
        <v>3.7988945909999998</v>
      </c>
      <c r="AT17" s="252">
        <v>3.924711367</v>
      </c>
      <c r="AU17" s="252">
        <v>3.7275600820000001</v>
      </c>
      <c r="AV17" s="252">
        <v>3.652771408</v>
      </c>
      <c r="AW17" s="252">
        <v>3.710614037</v>
      </c>
      <c r="AX17" s="252">
        <v>3.7185188060000001</v>
      </c>
      <c r="AY17" s="252">
        <v>3.5729373299999998</v>
      </c>
      <c r="AZ17" s="252">
        <v>3.7320101239999999</v>
      </c>
      <c r="BA17" s="252">
        <v>3.5854783729999999</v>
      </c>
      <c r="BB17" s="252">
        <v>3.494982604</v>
      </c>
      <c r="BC17" s="252">
        <v>3.6996185239999999</v>
      </c>
      <c r="BD17" s="252">
        <v>3.9054285549999999</v>
      </c>
      <c r="BE17" s="252">
        <v>3.8869305340000002</v>
      </c>
      <c r="BF17" s="252">
        <v>4.0156630010000001</v>
      </c>
      <c r="BG17" s="252">
        <v>3.8139429119999999</v>
      </c>
      <c r="BH17" s="252">
        <v>3.7374210790000002</v>
      </c>
      <c r="BI17" s="252">
        <v>3.7966041590000001</v>
      </c>
      <c r="BJ17" s="409">
        <v>3.8046921130000002</v>
      </c>
      <c r="BK17" s="409">
        <v>3.5164693649999998</v>
      </c>
      <c r="BL17" s="409">
        <v>3.7655225630000002</v>
      </c>
      <c r="BM17" s="409">
        <v>3.6502252880000001</v>
      </c>
      <c r="BN17" s="409">
        <v>3.565020418</v>
      </c>
      <c r="BO17" s="409">
        <v>3.709684701</v>
      </c>
      <c r="BP17" s="409">
        <v>3.9207472750000001</v>
      </c>
      <c r="BQ17" s="409">
        <v>3.9863407899999999</v>
      </c>
      <c r="BR17" s="409">
        <v>4.11235179</v>
      </c>
      <c r="BS17" s="409">
        <v>4.0139642719999999</v>
      </c>
      <c r="BT17" s="409">
        <v>3.8186677339999999</v>
      </c>
      <c r="BU17" s="409">
        <v>3.889493898</v>
      </c>
      <c r="BV17" s="409">
        <v>3.9368600850000002</v>
      </c>
    </row>
    <row r="18" spans="1:74" ht="11.1" customHeight="1" x14ac:dyDescent="0.2">
      <c r="AY18" s="153"/>
      <c r="AZ18" s="153"/>
      <c r="BA18" s="153"/>
      <c r="BB18" s="153"/>
      <c r="BC18" s="153"/>
      <c r="BD18" s="153"/>
      <c r="BE18" s="153"/>
      <c r="BF18" s="153"/>
      <c r="BG18" s="153"/>
      <c r="BH18" s="153"/>
      <c r="BI18" s="153"/>
      <c r="BJ18" s="153"/>
    </row>
    <row r="19" spans="1:74" ht="11.1" customHeight="1" x14ac:dyDescent="0.2">
      <c r="A19" s="162" t="s">
        <v>739</v>
      </c>
      <c r="B19" s="172" t="s">
        <v>514</v>
      </c>
      <c r="C19" s="252">
        <v>8.3190295812000006</v>
      </c>
      <c r="D19" s="252">
        <v>8.4548062866000002</v>
      </c>
      <c r="E19" s="252">
        <v>8.1415328143999997</v>
      </c>
      <c r="F19" s="252">
        <v>8.4242179138999997</v>
      </c>
      <c r="G19" s="252">
        <v>8.5784541041000004</v>
      </c>
      <c r="H19" s="252">
        <v>9.1296093406000001</v>
      </c>
      <c r="I19" s="252">
        <v>8.8617406895999995</v>
      </c>
      <c r="J19" s="252">
        <v>9.0971708499999995</v>
      </c>
      <c r="K19" s="252">
        <v>8.7786362873999995</v>
      </c>
      <c r="L19" s="252">
        <v>8.5791144655</v>
      </c>
      <c r="M19" s="252">
        <v>8.2283492287000009</v>
      </c>
      <c r="N19" s="252">
        <v>8.3169720866999999</v>
      </c>
      <c r="O19" s="252">
        <v>7.9740703020000003</v>
      </c>
      <c r="P19" s="252">
        <v>8.1574347992000007</v>
      </c>
      <c r="Q19" s="252">
        <v>8.1213445587000006</v>
      </c>
      <c r="R19" s="252">
        <v>8.1551785303000006</v>
      </c>
      <c r="S19" s="252">
        <v>8.9963937172000001</v>
      </c>
      <c r="T19" s="252">
        <v>9.345944652</v>
      </c>
      <c r="U19" s="252">
        <v>8.9444598607000003</v>
      </c>
      <c r="V19" s="252">
        <v>9.2193618780000008</v>
      </c>
      <c r="W19" s="252">
        <v>9.2952749937999997</v>
      </c>
      <c r="X19" s="252">
        <v>8.9351129005000001</v>
      </c>
      <c r="Y19" s="252">
        <v>8.5975675308999993</v>
      </c>
      <c r="Z19" s="252">
        <v>8.4175036154999994</v>
      </c>
      <c r="AA19" s="252">
        <v>7.9851686736999996</v>
      </c>
      <c r="AB19" s="252">
        <v>7.7726366423000002</v>
      </c>
      <c r="AC19" s="252">
        <v>8.1121268808</v>
      </c>
      <c r="AD19" s="252">
        <v>7.9546720941000002</v>
      </c>
      <c r="AE19" s="252">
        <v>8.5934644910000006</v>
      </c>
      <c r="AF19" s="252">
        <v>8.8683941789999992</v>
      </c>
      <c r="AG19" s="252">
        <v>8.7733587762000003</v>
      </c>
      <c r="AH19" s="252">
        <v>9.0625423825000002</v>
      </c>
      <c r="AI19" s="252">
        <v>8.4660860689999993</v>
      </c>
      <c r="AJ19" s="252">
        <v>8.4101643587999995</v>
      </c>
      <c r="AK19" s="252">
        <v>8.0273965216000001</v>
      </c>
      <c r="AL19" s="252">
        <v>8.1060799678999995</v>
      </c>
      <c r="AM19" s="252">
        <v>8.2301528408000006</v>
      </c>
      <c r="AN19" s="252">
        <v>8.2203903726000007</v>
      </c>
      <c r="AO19" s="252">
        <v>8.2533395493999997</v>
      </c>
      <c r="AP19" s="252">
        <v>8.3246696406999998</v>
      </c>
      <c r="AQ19" s="252">
        <v>8.8092434020999999</v>
      </c>
      <c r="AR19" s="252">
        <v>9.1614904537000008</v>
      </c>
      <c r="AS19" s="252">
        <v>9.1547392038000002</v>
      </c>
      <c r="AT19" s="252">
        <v>9.1691735746000003</v>
      </c>
      <c r="AU19" s="252">
        <v>8.9701406129999999</v>
      </c>
      <c r="AV19" s="252">
        <v>8.7376543305999999</v>
      </c>
      <c r="AW19" s="252">
        <v>8.3705932883000003</v>
      </c>
      <c r="AX19" s="252">
        <v>8.3324829549999997</v>
      </c>
      <c r="AY19" s="252">
        <v>8.2917275911000008</v>
      </c>
      <c r="AZ19" s="252">
        <v>8.2919610853000005</v>
      </c>
      <c r="BA19" s="252">
        <v>8.3244900781000002</v>
      </c>
      <c r="BB19" s="252">
        <v>8.4153371349999997</v>
      </c>
      <c r="BC19" s="252">
        <v>8.7228527253999992</v>
      </c>
      <c r="BD19" s="252">
        <v>9.0622356849999992</v>
      </c>
      <c r="BE19" s="252">
        <v>9.0640573986999993</v>
      </c>
      <c r="BF19" s="252">
        <v>9.028260736</v>
      </c>
      <c r="BG19" s="252">
        <v>8.8713090359999995</v>
      </c>
      <c r="BH19" s="252">
        <v>8.7368149420000005</v>
      </c>
      <c r="BI19" s="252">
        <v>8.5173070870000007</v>
      </c>
      <c r="BJ19" s="409">
        <v>8.4898973679999994</v>
      </c>
      <c r="BK19" s="409">
        <v>8.3254201539999997</v>
      </c>
      <c r="BL19" s="409">
        <v>8.3488234220000006</v>
      </c>
      <c r="BM19" s="409">
        <v>8.2962214240000005</v>
      </c>
      <c r="BN19" s="409">
        <v>8.4740077520000003</v>
      </c>
      <c r="BO19" s="409">
        <v>8.7417515340000005</v>
      </c>
      <c r="BP19" s="409">
        <v>9.1156953170000001</v>
      </c>
      <c r="BQ19" s="409">
        <v>9.1555771279999991</v>
      </c>
      <c r="BR19" s="409">
        <v>9.1315153389999999</v>
      </c>
      <c r="BS19" s="409">
        <v>9.0106518490000003</v>
      </c>
      <c r="BT19" s="409">
        <v>8.7665531219999995</v>
      </c>
      <c r="BU19" s="409">
        <v>8.4744866240000007</v>
      </c>
      <c r="BV19" s="409">
        <v>8.509198284</v>
      </c>
    </row>
    <row r="20" spans="1:74" ht="11.1" customHeight="1" x14ac:dyDescent="0.2">
      <c r="AY20" s="153"/>
      <c r="AZ20" s="153"/>
      <c r="BA20" s="153"/>
      <c r="BB20" s="153"/>
      <c r="BC20" s="153"/>
      <c r="BD20" s="153"/>
      <c r="BE20" s="153"/>
      <c r="BF20" s="153"/>
      <c r="BG20" s="153"/>
      <c r="BH20" s="153"/>
      <c r="BI20" s="153"/>
      <c r="BJ20" s="153"/>
    </row>
    <row r="21" spans="1:74" ht="11.1" customHeight="1" x14ac:dyDescent="0.2">
      <c r="A21" s="162" t="s">
        <v>740</v>
      </c>
      <c r="B21" s="172" t="s">
        <v>515</v>
      </c>
      <c r="C21" s="252">
        <v>32.494112176000002</v>
      </c>
      <c r="D21" s="252">
        <v>32.080651838000001</v>
      </c>
      <c r="E21" s="252">
        <v>30.840856936000002</v>
      </c>
      <c r="F21" s="252">
        <v>31.728558077999999</v>
      </c>
      <c r="G21" s="252">
        <v>31.018118947000001</v>
      </c>
      <c r="H21" s="252">
        <v>30.376216486000001</v>
      </c>
      <c r="I21" s="252">
        <v>30.033944399999999</v>
      </c>
      <c r="J21" s="252">
        <v>30.138452142999999</v>
      </c>
      <c r="K21" s="252">
        <v>31.395393552000002</v>
      </c>
      <c r="L21" s="252">
        <v>29.958542498</v>
      </c>
      <c r="M21" s="252">
        <v>31.814885774</v>
      </c>
      <c r="N21" s="252">
        <v>33.817175265000003</v>
      </c>
      <c r="O21" s="252">
        <v>32.389498543999999</v>
      </c>
      <c r="P21" s="252">
        <v>33.972567763000001</v>
      </c>
      <c r="Q21" s="252">
        <v>32.203228600000003</v>
      </c>
      <c r="R21" s="252">
        <v>33.475093782999998</v>
      </c>
      <c r="S21" s="252">
        <v>30.665418762000002</v>
      </c>
      <c r="T21" s="252">
        <v>33.042796858999999</v>
      </c>
      <c r="U21" s="252">
        <v>32.842361230000002</v>
      </c>
      <c r="V21" s="252">
        <v>31.576499442999999</v>
      </c>
      <c r="W21" s="252">
        <v>32.573465057999996</v>
      </c>
      <c r="X21" s="252">
        <v>31.736994492000001</v>
      </c>
      <c r="Y21" s="252">
        <v>32.276658753</v>
      </c>
      <c r="Z21" s="252">
        <v>35.085018263999999</v>
      </c>
      <c r="AA21" s="252">
        <v>32.586752762000003</v>
      </c>
      <c r="AB21" s="252">
        <v>35.390759696000003</v>
      </c>
      <c r="AC21" s="252">
        <v>34.331075378000001</v>
      </c>
      <c r="AD21" s="252">
        <v>34.64097202</v>
      </c>
      <c r="AE21" s="252">
        <v>33.664644439999996</v>
      </c>
      <c r="AF21" s="252">
        <v>32.564916054000001</v>
      </c>
      <c r="AG21" s="252">
        <v>32.195735693000003</v>
      </c>
      <c r="AH21" s="252">
        <v>33.469238291000003</v>
      </c>
      <c r="AI21" s="252">
        <v>33.062058923999999</v>
      </c>
      <c r="AJ21" s="252">
        <v>32.283386151000002</v>
      </c>
      <c r="AK21" s="252">
        <v>34.553916045999998</v>
      </c>
      <c r="AL21" s="252">
        <v>35.457317787999997</v>
      </c>
      <c r="AM21" s="252">
        <v>33.725090199</v>
      </c>
      <c r="AN21" s="252">
        <v>34.766139185999997</v>
      </c>
      <c r="AO21" s="252">
        <v>35.000701100999997</v>
      </c>
      <c r="AP21" s="252">
        <v>34.142808967000001</v>
      </c>
      <c r="AQ21" s="252">
        <v>34.756694500999998</v>
      </c>
      <c r="AR21" s="252">
        <v>34.372029795000003</v>
      </c>
      <c r="AS21" s="252">
        <v>33.350096954999998</v>
      </c>
      <c r="AT21" s="252">
        <v>33.440668297000002</v>
      </c>
      <c r="AU21" s="252">
        <v>34.720419401999997</v>
      </c>
      <c r="AV21" s="252">
        <v>33.842666864000002</v>
      </c>
      <c r="AW21" s="252">
        <v>36.246302638000003</v>
      </c>
      <c r="AX21" s="252">
        <v>35.035750143000001</v>
      </c>
      <c r="AY21" s="252">
        <v>35.312485068000001</v>
      </c>
      <c r="AZ21" s="252">
        <v>36.269971384999998</v>
      </c>
      <c r="BA21" s="252">
        <v>35.526545949999999</v>
      </c>
      <c r="BB21" s="252">
        <v>35.529854342</v>
      </c>
      <c r="BC21" s="252">
        <v>35.221894329000001</v>
      </c>
      <c r="BD21" s="252">
        <v>34.841421814999997</v>
      </c>
      <c r="BE21" s="252">
        <v>34.691218585999998</v>
      </c>
      <c r="BF21" s="252">
        <v>34.265156371000003</v>
      </c>
      <c r="BG21" s="252">
        <v>35.023980543999997</v>
      </c>
      <c r="BH21" s="252">
        <v>34.595703303999997</v>
      </c>
      <c r="BI21" s="252">
        <v>36.022484753000001</v>
      </c>
      <c r="BJ21" s="409">
        <v>37.136482946000001</v>
      </c>
      <c r="BK21" s="409">
        <v>36.040727545000003</v>
      </c>
      <c r="BL21" s="409">
        <v>37.365827705000001</v>
      </c>
      <c r="BM21" s="409">
        <v>36.703318293000002</v>
      </c>
      <c r="BN21" s="409">
        <v>36.494057849999997</v>
      </c>
      <c r="BO21" s="409">
        <v>36.070723518999998</v>
      </c>
      <c r="BP21" s="409">
        <v>35.769028980000002</v>
      </c>
      <c r="BQ21" s="409">
        <v>35.550073439999998</v>
      </c>
      <c r="BR21" s="409">
        <v>35.155371150000001</v>
      </c>
      <c r="BS21" s="409">
        <v>35.829807578</v>
      </c>
      <c r="BT21" s="409">
        <v>35.121478594999999</v>
      </c>
      <c r="BU21" s="409">
        <v>36.709126105999999</v>
      </c>
      <c r="BV21" s="409">
        <v>37.792835072000003</v>
      </c>
    </row>
    <row r="22" spans="1:74" ht="11.1" customHeight="1" x14ac:dyDescent="0.2">
      <c r="A22" s="162" t="s">
        <v>301</v>
      </c>
      <c r="B22" s="173" t="s">
        <v>351</v>
      </c>
      <c r="C22" s="252">
        <v>12.213883239999999</v>
      </c>
      <c r="D22" s="252">
        <v>11.122670644999999</v>
      </c>
      <c r="E22" s="252">
        <v>10.405755619000001</v>
      </c>
      <c r="F22" s="252">
        <v>12.356755551999999</v>
      </c>
      <c r="G22" s="252">
        <v>11.506542279</v>
      </c>
      <c r="H22" s="252">
        <v>11.110501230000001</v>
      </c>
      <c r="I22" s="252">
        <v>10.920244665</v>
      </c>
      <c r="J22" s="252">
        <v>11.268382126000001</v>
      </c>
      <c r="K22" s="252">
        <v>12.539080063</v>
      </c>
      <c r="L22" s="252">
        <v>11.125316309</v>
      </c>
      <c r="M22" s="252">
        <v>11.972270274</v>
      </c>
      <c r="N22" s="252">
        <v>13.102281353</v>
      </c>
      <c r="O22" s="252">
        <v>12.070459985999999</v>
      </c>
      <c r="P22" s="252">
        <v>12.440753946999999</v>
      </c>
      <c r="Q22" s="252">
        <v>11.640461629000001</v>
      </c>
      <c r="R22" s="252">
        <v>13.190958261</v>
      </c>
      <c r="S22" s="252">
        <v>11.058326202</v>
      </c>
      <c r="T22" s="252">
        <v>13.184597986</v>
      </c>
      <c r="U22" s="252">
        <v>13.299204637000001</v>
      </c>
      <c r="V22" s="252">
        <v>11.872833658999999</v>
      </c>
      <c r="W22" s="252">
        <v>12.534988637</v>
      </c>
      <c r="X22" s="252">
        <v>11.854794102</v>
      </c>
      <c r="Y22" s="252">
        <v>11.912654986</v>
      </c>
      <c r="Z22" s="252">
        <v>13.605271506999999</v>
      </c>
      <c r="AA22" s="252">
        <v>11.450268209000001</v>
      </c>
      <c r="AB22" s="252">
        <v>13.439682726999999</v>
      </c>
      <c r="AC22" s="252">
        <v>12.865941441</v>
      </c>
      <c r="AD22" s="252">
        <v>13.416230599</v>
      </c>
      <c r="AE22" s="252">
        <v>13.136027672999999</v>
      </c>
      <c r="AF22" s="252">
        <v>12.690636434</v>
      </c>
      <c r="AG22" s="252">
        <v>12.147698317</v>
      </c>
      <c r="AH22" s="252">
        <v>12.795016387</v>
      </c>
      <c r="AI22" s="252">
        <v>12.887159930999999</v>
      </c>
      <c r="AJ22" s="252">
        <v>11.7812172</v>
      </c>
      <c r="AK22" s="252">
        <v>13.176288438</v>
      </c>
      <c r="AL22" s="252">
        <v>13.786673898</v>
      </c>
      <c r="AM22" s="252">
        <v>12.913265829</v>
      </c>
      <c r="AN22" s="252">
        <v>12.974052974999999</v>
      </c>
      <c r="AO22" s="252">
        <v>13.601842481</v>
      </c>
      <c r="AP22" s="252">
        <v>13.223668762000001</v>
      </c>
      <c r="AQ22" s="252">
        <v>13.841813574</v>
      </c>
      <c r="AR22" s="252">
        <v>13.750516344999999</v>
      </c>
      <c r="AS22" s="252">
        <v>12.85559005</v>
      </c>
      <c r="AT22" s="252">
        <v>12.689670186000001</v>
      </c>
      <c r="AU22" s="252">
        <v>14.005562947</v>
      </c>
      <c r="AV22" s="252">
        <v>12.983171867999999</v>
      </c>
      <c r="AW22" s="252">
        <v>14.491019872000001</v>
      </c>
      <c r="AX22" s="252">
        <v>13.017984041</v>
      </c>
      <c r="AY22" s="252">
        <v>13.56003274</v>
      </c>
      <c r="AZ22" s="252">
        <v>13.972947567</v>
      </c>
      <c r="BA22" s="252">
        <v>13.890397642</v>
      </c>
      <c r="BB22" s="252">
        <v>14.181966516999999</v>
      </c>
      <c r="BC22" s="252">
        <v>13.980119882</v>
      </c>
      <c r="BD22" s="252">
        <v>13.825047816</v>
      </c>
      <c r="BE22" s="252">
        <v>13.773417951000001</v>
      </c>
      <c r="BF22" s="252">
        <v>13.354103070000001</v>
      </c>
      <c r="BG22" s="252">
        <v>14.082354198000001</v>
      </c>
      <c r="BH22" s="252">
        <v>13.261011229999999</v>
      </c>
      <c r="BI22" s="252">
        <v>14.096741856</v>
      </c>
      <c r="BJ22" s="409">
        <v>14.494599953</v>
      </c>
      <c r="BK22" s="409">
        <v>14.030296141999999</v>
      </c>
      <c r="BL22" s="409">
        <v>14.455844995</v>
      </c>
      <c r="BM22" s="409">
        <v>14.368962904</v>
      </c>
      <c r="BN22" s="409">
        <v>14.668700205</v>
      </c>
      <c r="BO22" s="409">
        <v>14.458125244</v>
      </c>
      <c r="BP22" s="409">
        <v>14.295733028000001</v>
      </c>
      <c r="BQ22" s="409">
        <v>14.240111433999999</v>
      </c>
      <c r="BR22" s="409">
        <v>13.804168588</v>
      </c>
      <c r="BS22" s="409">
        <v>14.554501438999999</v>
      </c>
      <c r="BT22" s="409">
        <v>13.702553686</v>
      </c>
      <c r="BU22" s="409">
        <v>14.563654433</v>
      </c>
      <c r="BV22" s="409">
        <v>14.971868034</v>
      </c>
    </row>
    <row r="23" spans="1:74" ht="11.1" customHeight="1" x14ac:dyDescent="0.2">
      <c r="A23" s="162" t="s">
        <v>296</v>
      </c>
      <c r="B23" s="173" t="s">
        <v>741</v>
      </c>
      <c r="C23" s="252">
        <v>4.9753225806000003</v>
      </c>
      <c r="D23" s="252">
        <v>5.2182142857000002</v>
      </c>
      <c r="E23" s="252">
        <v>4.8105483870999999</v>
      </c>
      <c r="F23" s="252">
        <v>4.0188333332999999</v>
      </c>
      <c r="G23" s="252">
        <v>3.7509354839000002</v>
      </c>
      <c r="H23" s="252">
        <v>3.7375666666999998</v>
      </c>
      <c r="I23" s="252">
        <v>3.8880967742000001</v>
      </c>
      <c r="J23" s="252">
        <v>3.8601612903000002</v>
      </c>
      <c r="K23" s="252">
        <v>3.7558333333</v>
      </c>
      <c r="L23" s="252">
        <v>3.9105161289999999</v>
      </c>
      <c r="M23" s="252">
        <v>4.2591666666999997</v>
      </c>
      <c r="N23" s="252">
        <v>5.0008064515999999</v>
      </c>
      <c r="O23" s="252">
        <v>4.5459354839000001</v>
      </c>
      <c r="P23" s="252">
        <v>5.0612500000000002</v>
      </c>
      <c r="Q23" s="252">
        <v>4.5298064515999998</v>
      </c>
      <c r="R23" s="252">
        <v>4.1835000000000004</v>
      </c>
      <c r="S23" s="252">
        <v>3.6177096774000002</v>
      </c>
      <c r="T23" s="252">
        <v>3.6979666667000002</v>
      </c>
      <c r="U23" s="252">
        <v>3.8198387096999999</v>
      </c>
      <c r="V23" s="252">
        <v>3.9375806452000002</v>
      </c>
      <c r="W23" s="252">
        <v>3.88</v>
      </c>
      <c r="X23" s="252">
        <v>3.8563870967999998</v>
      </c>
      <c r="Y23" s="252">
        <v>3.9987666666999999</v>
      </c>
      <c r="Z23" s="252">
        <v>4.6359354839</v>
      </c>
      <c r="AA23" s="252">
        <v>4.3647419354999997</v>
      </c>
      <c r="AB23" s="252">
        <v>4.6501034483000003</v>
      </c>
      <c r="AC23" s="252">
        <v>4.3761290322999997</v>
      </c>
      <c r="AD23" s="252">
        <v>3.9430333332999998</v>
      </c>
      <c r="AE23" s="252">
        <v>3.5496129031999999</v>
      </c>
      <c r="AF23" s="252">
        <v>3.5312333332999999</v>
      </c>
      <c r="AG23" s="252">
        <v>3.7495806452</v>
      </c>
      <c r="AH23" s="252">
        <v>3.8310967742000002</v>
      </c>
      <c r="AI23" s="252">
        <v>3.6928999999999998</v>
      </c>
      <c r="AJ23" s="252">
        <v>3.7480967742</v>
      </c>
      <c r="AK23" s="252">
        <v>4.1275333332999997</v>
      </c>
      <c r="AL23" s="252">
        <v>4.5667096773999996</v>
      </c>
      <c r="AM23" s="252">
        <v>4.1473870968000002</v>
      </c>
      <c r="AN23" s="252">
        <v>4.5326785714</v>
      </c>
      <c r="AO23" s="252">
        <v>4.2499032257999998</v>
      </c>
      <c r="AP23" s="252">
        <v>3.7860333332999998</v>
      </c>
      <c r="AQ23" s="252">
        <v>3.5000645161000001</v>
      </c>
      <c r="AR23" s="252">
        <v>3.4687333332999999</v>
      </c>
      <c r="AS23" s="252">
        <v>3.5827419355000001</v>
      </c>
      <c r="AT23" s="252">
        <v>3.6930322581000001</v>
      </c>
      <c r="AU23" s="252">
        <v>3.6238333332999999</v>
      </c>
      <c r="AV23" s="252">
        <v>3.5955161289999999</v>
      </c>
      <c r="AW23" s="252">
        <v>4.0932333332999997</v>
      </c>
      <c r="AX23" s="252">
        <v>4.4969354838999998</v>
      </c>
      <c r="AY23" s="252">
        <v>4.2568709677000003</v>
      </c>
      <c r="AZ23" s="252">
        <v>4.5552857143000001</v>
      </c>
      <c r="BA23" s="252">
        <v>4.0315161289999999</v>
      </c>
      <c r="BB23" s="252">
        <v>3.6036333332999999</v>
      </c>
      <c r="BC23" s="252">
        <v>3.4365483871000002</v>
      </c>
      <c r="BD23" s="252">
        <v>3.238</v>
      </c>
      <c r="BE23" s="252">
        <v>3.5045483870999998</v>
      </c>
      <c r="BF23" s="252">
        <v>3.5993225806</v>
      </c>
      <c r="BG23" s="252">
        <v>3.5092760520000001</v>
      </c>
      <c r="BH23" s="252">
        <v>3.527522426</v>
      </c>
      <c r="BI23" s="252">
        <v>3.7879601159999998</v>
      </c>
      <c r="BJ23" s="409">
        <v>4.32938417</v>
      </c>
      <c r="BK23" s="409">
        <v>4.108114788</v>
      </c>
      <c r="BL23" s="409">
        <v>4.3694885980000002</v>
      </c>
      <c r="BM23" s="409">
        <v>4.00462542</v>
      </c>
      <c r="BN23" s="409">
        <v>3.6048642540000002</v>
      </c>
      <c r="BO23" s="409">
        <v>3.2908240360000001</v>
      </c>
      <c r="BP23" s="409">
        <v>3.3072048820000002</v>
      </c>
      <c r="BQ23" s="409">
        <v>3.4372319980000001</v>
      </c>
      <c r="BR23" s="409">
        <v>3.5325239900000001</v>
      </c>
      <c r="BS23" s="409">
        <v>3.4284350620000001</v>
      </c>
      <c r="BT23" s="409">
        <v>3.4454030169999998</v>
      </c>
      <c r="BU23" s="409">
        <v>3.699867588</v>
      </c>
      <c r="BV23" s="409">
        <v>4.2298030950000003</v>
      </c>
    </row>
    <row r="24" spans="1:74" ht="11.1" customHeight="1" x14ac:dyDescent="0.2">
      <c r="A24" s="162" t="s">
        <v>742</v>
      </c>
      <c r="B24" s="173" t="s">
        <v>352</v>
      </c>
      <c r="C24" s="252">
        <v>3.7207749467000002</v>
      </c>
      <c r="D24" s="252">
        <v>3.9085292200000001</v>
      </c>
      <c r="E24" s="252">
        <v>3.9195260199000002</v>
      </c>
      <c r="F24" s="252">
        <v>3.8120329014999998</v>
      </c>
      <c r="G24" s="252">
        <v>4.0227797191999999</v>
      </c>
      <c r="H24" s="252">
        <v>3.9462898361000001</v>
      </c>
      <c r="I24" s="252">
        <v>3.6795347449000002</v>
      </c>
      <c r="J24" s="252">
        <v>3.5850011854999999</v>
      </c>
      <c r="K24" s="252">
        <v>3.6637889750000001</v>
      </c>
      <c r="L24" s="252">
        <v>3.5941650767</v>
      </c>
      <c r="M24" s="252">
        <v>3.9620043528000002</v>
      </c>
      <c r="N24" s="252">
        <v>4.0162699160999997</v>
      </c>
      <c r="O24" s="252">
        <v>3.9021578333</v>
      </c>
      <c r="P24" s="252">
        <v>4.3833335112</v>
      </c>
      <c r="Q24" s="252">
        <v>4.1115251154000001</v>
      </c>
      <c r="R24" s="252">
        <v>4.2301338744999999</v>
      </c>
      <c r="S24" s="252">
        <v>4.2830462064999999</v>
      </c>
      <c r="T24" s="252">
        <v>4.2440736290999999</v>
      </c>
      <c r="U24" s="252">
        <v>4.0222465125999998</v>
      </c>
      <c r="V24" s="252">
        <v>3.9836774063</v>
      </c>
      <c r="W24" s="252">
        <v>4.3041168781000003</v>
      </c>
      <c r="X24" s="252">
        <v>4.2999375797999999</v>
      </c>
      <c r="Y24" s="252">
        <v>4.2700935660999999</v>
      </c>
      <c r="Z24" s="252">
        <v>4.4157381607000001</v>
      </c>
      <c r="AA24" s="252">
        <v>4.3151334380000002</v>
      </c>
      <c r="AB24" s="252">
        <v>4.6464415596000004</v>
      </c>
      <c r="AC24" s="252">
        <v>4.6563010378999996</v>
      </c>
      <c r="AD24" s="252">
        <v>4.5284765001</v>
      </c>
      <c r="AE24" s="252">
        <v>4.4901564235000002</v>
      </c>
      <c r="AF24" s="252">
        <v>4.5113647403000003</v>
      </c>
      <c r="AG24" s="252">
        <v>4.2064334263000003</v>
      </c>
      <c r="AH24" s="252">
        <v>4.4871891197</v>
      </c>
      <c r="AI24" s="252">
        <v>4.1430864296000003</v>
      </c>
      <c r="AJ24" s="252">
        <v>4.4470826513999997</v>
      </c>
      <c r="AK24" s="252">
        <v>4.543782663</v>
      </c>
      <c r="AL24" s="252">
        <v>4.3522163155999998</v>
      </c>
      <c r="AM24" s="252">
        <v>4.2492669520000002</v>
      </c>
      <c r="AN24" s="252">
        <v>4.478732237</v>
      </c>
      <c r="AO24" s="252">
        <v>4.4905742899999996</v>
      </c>
      <c r="AP24" s="252">
        <v>4.6019004319999999</v>
      </c>
      <c r="AQ24" s="252">
        <v>4.734701598</v>
      </c>
      <c r="AR24" s="252">
        <v>4.5769104880000002</v>
      </c>
      <c r="AS24" s="252">
        <v>4.3026353689999999</v>
      </c>
      <c r="AT24" s="252">
        <v>4.466208204</v>
      </c>
      <c r="AU24" s="252">
        <v>4.4970010460000003</v>
      </c>
      <c r="AV24" s="252">
        <v>4.7090222989999999</v>
      </c>
      <c r="AW24" s="252">
        <v>4.8567344769999998</v>
      </c>
      <c r="AX24" s="252">
        <v>4.6906591610000001</v>
      </c>
      <c r="AY24" s="252">
        <v>4.6759333649999997</v>
      </c>
      <c r="AZ24" s="252">
        <v>4.7192155959999997</v>
      </c>
      <c r="BA24" s="252">
        <v>4.8020214240000003</v>
      </c>
      <c r="BB24" s="252">
        <v>4.8658883629999998</v>
      </c>
      <c r="BC24" s="252">
        <v>4.8699017739999997</v>
      </c>
      <c r="BD24" s="252">
        <v>4.9360082580000002</v>
      </c>
      <c r="BE24" s="252">
        <v>4.6395329030000001</v>
      </c>
      <c r="BF24" s="252">
        <v>4.5543121050000002</v>
      </c>
      <c r="BG24" s="252">
        <v>4.5908363799999998</v>
      </c>
      <c r="BH24" s="252">
        <v>4.9267151780000003</v>
      </c>
      <c r="BI24" s="252">
        <v>5.013911921</v>
      </c>
      <c r="BJ24" s="409">
        <v>5.0766998839999999</v>
      </c>
      <c r="BK24" s="409">
        <v>4.8407978509999996</v>
      </c>
      <c r="BL24" s="409">
        <v>5.1914852380000003</v>
      </c>
      <c r="BM24" s="409">
        <v>5.1865968320000002</v>
      </c>
      <c r="BN24" s="409">
        <v>5.1099765369999997</v>
      </c>
      <c r="BO24" s="409">
        <v>5.1851288660000003</v>
      </c>
      <c r="BP24" s="409">
        <v>5.1017523560000004</v>
      </c>
      <c r="BQ24" s="409">
        <v>4.8382441070000004</v>
      </c>
      <c r="BR24" s="409">
        <v>4.7306848600000002</v>
      </c>
      <c r="BS24" s="409">
        <v>4.8112214739999999</v>
      </c>
      <c r="BT24" s="409">
        <v>4.938289578</v>
      </c>
      <c r="BU24" s="409">
        <v>5.1450775860000002</v>
      </c>
      <c r="BV24" s="409">
        <v>5.2037280600000004</v>
      </c>
    </row>
    <row r="25" spans="1:74" ht="11.1" customHeight="1" x14ac:dyDescent="0.2">
      <c r="AY25" s="783"/>
      <c r="AZ25" s="783"/>
      <c r="BA25" s="783"/>
      <c r="BB25" s="783"/>
      <c r="BC25" s="783"/>
      <c r="BD25" s="783"/>
      <c r="BE25" s="783"/>
      <c r="BF25" s="783"/>
      <c r="BG25" s="153"/>
      <c r="BH25" s="153"/>
      <c r="BI25" s="153"/>
      <c r="BJ25" s="153"/>
    </row>
    <row r="26" spans="1:74" ht="11.1" customHeight="1" x14ac:dyDescent="0.2">
      <c r="A26" s="162" t="s">
        <v>743</v>
      </c>
      <c r="B26" s="172" t="s">
        <v>516</v>
      </c>
      <c r="C26" s="252">
        <v>4.0552312345999999</v>
      </c>
      <c r="D26" s="252">
        <v>4.1160905340999996</v>
      </c>
      <c r="E26" s="252">
        <v>4.1083100603</v>
      </c>
      <c r="F26" s="252">
        <v>4.1284580184999999</v>
      </c>
      <c r="G26" s="252">
        <v>4.1143306182000003</v>
      </c>
      <c r="H26" s="252">
        <v>4.1298972123000004</v>
      </c>
      <c r="I26" s="252">
        <v>4.0448596312999996</v>
      </c>
      <c r="J26" s="252">
        <v>3.9154595082000001</v>
      </c>
      <c r="K26" s="252">
        <v>4.0041147091999996</v>
      </c>
      <c r="L26" s="252">
        <v>3.9725915882999998</v>
      </c>
      <c r="M26" s="252">
        <v>4.0815577892999997</v>
      </c>
      <c r="N26" s="252">
        <v>4.1568603239000002</v>
      </c>
      <c r="O26" s="252">
        <v>4.1101164571000002</v>
      </c>
      <c r="P26" s="252">
        <v>4.1017554329000001</v>
      </c>
      <c r="Q26" s="252">
        <v>4.0998212648000001</v>
      </c>
      <c r="R26" s="252">
        <v>4.1180305613000003</v>
      </c>
      <c r="S26" s="252">
        <v>4.0768749210999999</v>
      </c>
      <c r="T26" s="252">
        <v>4.0614266767</v>
      </c>
      <c r="U26" s="252">
        <v>4.0119463060999996</v>
      </c>
      <c r="V26" s="252">
        <v>3.9359425366999998</v>
      </c>
      <c r="W26" s="252">
        <v>4.2305668357000004</v>
      </c>
      <c r="X26" s="252">
        <v>4.2849307981000004</v>
      </c>
      <c r="Y26" s="252">
        <v>4.4885460933000001</v>
      </c>
      <c r="Z26" s="252">
        <v>4.4305955362000002</v>
      </c>
      <c r="AA26" s="252">
        <v>4.2670044047999998</v>
      </c>
      <c r="AB26" s="252">
        <v>4.3144901271</v>
      </c>
      <c r="AC26" s="252">
        <v>4.2849461443000001</v>
      </c>
      <c r="AD26" s="252">
        <v>4.2688121379000004</v>
      </c>
      <c r="AE26" s="252">
        <v>4.3161988014999997</v>
      </c>
      <c r="AF26" s="252">
        <v>4.3154175540999997</v>
      </c>
      <c r="AG26" s="252">
        <v>4.1182243117999997</v>
      </c>
      <c r="AH26" s="252">
        <v>4.2458543950000003</v>
      </c>
      <c r="AI26" s="252">
        <v>4.1169026168</v>
      </c>
      <c r="AJ26" s="252">
        <v>4.1719446225999999</v>
      </c>
      <c r="AK26" s="252">
        <v>4.4461058908000002</v>
      </c>
      <c r="AL26" s="252">
        <v>4.2342731368999997</v>
      </c>
      <c r="AM26" s="252">
        <v>4.3114441540000001</v>
      </c>
      <c r="AN26" s="252">
        <v>4.3482503929999998</v>
      </c>
      <c r="AO26" s="252">
        <v>4.3141552140000003</v>
      </c>
      <c r="AP26" s="252">
        <v>4.2906387629999996</v>
      </c>
      <c r="AQ26" s="252">
        <v>4.2442425290000001</v>
      </c>
      <c r="AR26" s="252">
        <v>4.3151930600000004</v>
      </c>
      <c r="AS26" s="252">
        <v>4.1639184890000003</v>
      </c>
      <c r="AT26" s="252">
        <v>4.1486726860000003</v>
      </c>
      <c r="AU26" s="252">
        <v>4.1965645580000004</v>
      </c>
      <c r="AV26" s="252">
        <v>4.2974404140000004</v>
      </c>
      <c r="AW26" s="252">
        <v>4.3300855059999996</v>
      </c>
      <c r="AX26" s="252">
        <v>4.2566777269999996</v>
      </c>
      <c r="AY26" s="252">
        <v>4.3479480519999996</v>
      </c>
      <c r="AZ26" s="252">
        <v>4.3579220779999996</v>
      </c>
      <c r="BA26" s="252">
        <v>4.3168871219999998</v>
      </c>
      <c r="BB26" s="252">
        <v>4.2447460230000003</v>
      </c>
      <c r="BC26" s="252">
        <v>4.3559459049999996</v>
      </c>
      <c r="BD26" s="252">
        <v>4.4425998780000002</v>
      </c>
      <c r="BE26" s="252">
        <v>4.1823608209999996</v>
      </c>
      <c r="BF26" s="252">
        <v>4.2675303070000004</v>
      </c>
      <c r="BG26" s="252">
        <v>4.3260574890000001</v>
      </c>
      <c r="BH26" s="252">
        <v>4.4422625489999996</v>
      </c>
      <c r="BI26" s="252">
        <v>4.486652597</v>
      </c>
      <c r="BJ26" s="409">
        <v>4.4263618559999998</v>
      </c>
      <c r="BK26" s="409">
        <v>4.4179569030000003</v>
      </c>
      <c r="BL26" s="409">
        <v>4.4759259370000004</v>
      </c>
      <c r="BM26" s="409">
        <v>4.4567981239999996</v>
      </c>
      <c r="BN26" s="409">
        <v>4.4478185129999996</v>
      </c>
      <c r="BO26" s="409">
        <v>4.4179153089999996</v>
      </c>
      <c r="BP26" s="409">
        <v>4.5058095209999998</v>
      </c>
      <c r="BQ26" s="409">
        <v>4.3657740150000004</v>
      </c>
      <c r="BR26" s="409">
        <v>4.3652544430000004</v>
      </c>
      <c r="BS26" s="409">
        <v>4.4289004079999996</v>
      </c>
      <c r="BT26" s="409">
        <v>4.5520888450000001</v>
      </c>
      <c r="BU26" s="409">
        <v>4.5987611460000002</v>
      </c>
      <c r="BV26" s="409">
        <v>4.5364907539999999</v>
      </c>
    </row>
    <row r="27" spans="1:74" ht="11.1" customHeight="1" x14ac:dyDescent="0.2">
      <c r="AY27" s="153"/>
      <c r="AZ27" s="153"/>
      <c r="BA27" s="153"/>
      <c r="BB27" s="153"/>
      <c r="BC27" s="153"/>
      <c r="BD27" s="153"/>
      <c r="BE27" s="153"/>
      <c r="BF27" s="153"/>
      <c r="BG27" s="153"/>
      <c r="BH27" s="153"/>
      <c r="BI27" s="153"/>
      <c r="BJ27" s="153"/>
    </row>
    <row r="28" spans="1:74" ht="11.1" customHeight="1" x14ac:dyDescent="0.2">
      <c r="A28" s="162" t="s">
        <v>298</v>
      </c>
      <c r="B28" s="172" t="s">
        <v>667</v>
      </c>
      <c r="C28" s="252">
        <v>45.404014382</v>
      </c>
      <c r="D28" s="252">
        <v>46.478412833999997</v>
      </c>
      <c r="E28" s="252">
        <v>45.302644143999999</v>
      </c>
      <c r="F28" s="252">
        <v>44.950980553999997</v>
      </c>
      <c r="G28" s="252">
        <v>44.241559238000001</v>
      </c>
      <c r="H28" s="252">
        <v>45.022845351999997</v>
      </c>
      <c r="I28" s="252">
        <v>46.065025335000001</v>
      </c>
      <c r="J28" s="252">
        <v>45.548892748999997</v>
      </c>
      <c r="K28" s="252">
        <v>45.806467744999999</v>
      </c>
      <c r="L28" s="252">
        <v>46.345237089000001</v>
      </c>
      <c r="M28" s="252">
        <v>45.459426338999997</v>
      </c>
      <c r="N28" s="252">
        <v>46.936251698</v>
      </c>
      <c r="O28" s="252">
        <v>45.684370653999999</v>
      </c>
      <c r="P28" s="252">
        <v>47.808818926999997</v>
      </c>
      <c r="Q28" s="252">
        <v>46.223365966999999</v>
      </c>
      <c r="R28" s="252">
        <v>45.797030655999997</v>
      </c>
      <c r="S28" s="252">
        <v>44.583641243999999</v>
      </c>
      <c r="T28" s="252">
        <v>46.359188733000003</v>
      </c>
      <c r="U28" s="252">
        <v>47.134544417999997</v>
      </c>
      <c r="V28" s="252">
        <v>46.900648509</v>
      </c>
      <c r="W28" s="252">
        <v>46.730039503</v>
      </c>
      <c r="X28" s="252">
        <v>46.282929396999997</v>
      </c>
      <c r="Y28" s="252">
        <v>45.710301014000002</v>
      </c>
      <c r="Z28" s="252">
        <v>47.344927855000002</v>
      </c>
      <c r="AA28" s="252">
        <v>45.430973422999998</v>
      </c>
      <c r="AB28" s="252">
        <v>47.684950512</v>
      </c>
      <c r="AC28" s="252">
        <v>47.067165811000002</v>
      </c>
      <c r="AD28" s="252">
        <v>46.118644629999999</v>
      </c>
      <c r="AE28" s="252">
        <v>45.445434892999998</v>
      </c>
      <c r="AF28" s="252">
        <v>46.512488173000001</v>
      </c>
      <c r="AG28" s="252">
        <v>46.489761338999998</v>
      </c>
      <c r="AH28" s="252">
        <v>48.055361445000003</v>
      </c>
      <c r="AI28" s="252">
        <v>47.125794202999998</v>
      </c>
      <c r="AJ28" s="252">
        <v>46.593888874999998</v>
      </c>
      <c r="AK28" s="252">
        <v>47.167539185999999</v>
      </c>
      <c r="AL28" s="252">
        <v>48.132965005999999</v>
      </c>
      <c r="AM28" s="252">
        <v>45.825254407999999</v>
      </c>
      <c r="AN28" s="252">
        <v>46.806535850000003</v>
      </c>
      <c r="AO28" s="252">
        <v>47.578188038999997</v>
      </c>
      <c r="AP28" s="252">
        <v>45.823300486999997</v>
      </c>
      <c r="AQ28" s="252">
        <v>46.902963886000002</v>
      </c>
      <c r="AR28" s="252">
        <v>47.876827386000002</v>
      </c>
      <c r="AS28" s="252">
        <v>47.427112594999997</v>
      </c>
      <c r="AT28" s="252">
        <v>47.696183699999999</v>
      </c>
      <c r="AU28" s="252">
        <v>47.292502349999999</v>
      </c>
      <c r="AV28" s="252">
        <v>47.088861868999999</v>
      </c>
      <c r="AW28" s="252">
        <v>48.268830158999997</v>
      </c>
      <c r="AX28" s="252">
        <v>48.149497171999997</v>
      </c>
      <c r="AY28" s="252">
        <v>47.006021724999997</v>
      </c>
      <c r="AZ28" s="252">
        <v>47.931315382000001</v>
      </c>
      <c r="BA28" s="252">
        <v>47.837324598999999</v>
      </c>
      <c r="BB28" s="252">
        <v>46.445014110000002</v>
      </c>
      <c r="BC28" s="252">
        <v>46.862400663000003</v>
      </c>
      <c r="BD28" s="252">
        <v>47.416197705999998</v>
      </c>
      <c r="BE28" s="252">
        <v>47.990629155999997</v>
      </c>
      <c r="BF28" s="252">
        <v>48.572252036999998</v>
      </c>
      <c r="BG28" s="252">
        <v>47.319957477000003</v>
      </c>
      <c r="BH28" s="252">
        <v>47.727958286000003</v>
      </c>
      <c r="BI28" s="252">
        <v>48.108221162</v>
      </c>
      <c r="BJ28" s="409">
        <v>48.717853347999998</v>
      </c>
      <c r="BK28" s="409">
        <v>47.188002924000003</v>
      </c>
      <c r="BL28" s="409">
        <v>48.724662479999999</v>
      </c>
      <c r="BM28" s="409">
        <v>48.083195670000002</v>
      </c>
      <c r="BN28" s="409">
        <v>47.164975976999997</v>
      </c>
      <c r="BO28" s="409">
        <v>47.018406325999997</v>
      </c>
      <c r="BP28" s="409">
        <v>47.946603688000003</v>
      </c>
      <c r="BQ28" s="409">
        <v>48.483859260000003</v>
      </c>
      <c r="BR28" s="409">
        <v>48.606849605000001</v>
      </c>
      <c r="BS28" s="409">
        <v>48.26835062</v>
      </c>
      <c r="BT28" s="409">
        <v>48.361492818000002</v>
      </c>
      <c r="BU28" s="409">
        <v>48.287190244999998</v>
      </c>
      <c r="BV28" s="409">
        <v>49.189302253999998</v>
      </c>
    </row>
    <row r="29" spans="1:74" ht="11.1" customHeight="1" x14ac:dyDescent="0.2">
      <c r="A29" s="162" t="s">
        <v>304</v>
      </c>
      <c r="B29" s="172" t="s">
        <v>668</v>
      </c>
      <c r="C29" s="252">
        <v>47.557817331000003</v>
      </c>
      <c r="D29" s="252">
        <v>47.797141838000002</v>
      </c>
      <c r="E29" s="252">
        <v>46.375724402000003</v>
      </c>
      <c r="F29" s="252">
        <v>48.569226585000003</v>
      </c>
      <c r="G29" s="252">
        <v>48.496815452</v>
      </c>
      <c r="H29" s="252">
        <v>48.561498855000004</v>
      </c>
      <c r="I29" s="252">
        <v>47.864979120000001</v>
      </c>
      <c r="J29" s="252">
        <v>48.274265603000003</v>
      </c>
      <c r="K29" s="252">
        <v>49.584624388000002</v>
      </c>
      <c r="L29" s="252">
        <v>47.569118758999998</v>
      </c>
      <c r="M29" s="252">
        <v>48.387238863999997</v>
      </c>
      <c r="N29" s="252">
        <v>49.954998152999998</v>
      </c>
      <c r="O29" s="252">
        <v>47.698948684000001</v>
      </c>
      <c r="P29" s="252">
        <v>48.816719413000001</v>
      </c>
      <c r="Q29" s="252">
        <v>47.552621221000003</v>
      </c>
      <c r="R29" s="252">
        <v>49.786775126000002</v>
      </c>
      <c r="S29" s="252">
        <v>48.339422042999999</v>
      </c>
      <c r="T29" s="252">
        <v>51.297400998999997</v>
      </c>
      <c r="U29" s="252">
        <v>50.557198450999998</v>
      </c>
      <c r="V29" s="252">
        <v>49.172648348000003</v>
      </c>
      <c r="W29" s="252">
        <v>50.649336972999997</v>
      </c>
      <c r="X29" s="252">
        <v>49.274155522000001</v>
      </c>
      <c r="Y29" s="252">
        <v>49.307407568999999</v>
      </c>
      <c r="Z29" s="252">
        <v>51.460895051000001</v>
      </c>
      <c r="AA29" s="252">
        <v>47.687066291999997</v>
      </c>
      <c r="AB29" s="252">
        <v>50.479374254</v>
      </c>
      <c r="AC29" s="252">
        <v>50.080003787000003</v>
      </c>
      <c r="AD29" s="252">
        <v>50.601225110999998</v>
      </c>
      <c r="AE29" s="252">
        <v>50.671593489999999</v>
      </c>
      <c r="AF29" s="252">
        <v>50.310060704000001</v>
      </c>
      <c r="AG29" s="252">
        <v>49.605679551000001</v>
      </c>
      <c r="AH29" s="252">
        <v>51.232350775</v>
      </c>
      <c r="AI29" s="252">
        <v>49.993253883000001</v>
      </c>
      <c r="AJ29" s="252">
        <v>49.121696286999999</v>
      </c>
      <c r="AK29" s="252">
        <v>50.62583686</v>
      </c>
      <c r="AL29" s="252">
        <v>51.078957066000001</v>
      </c>
      <c r="AM29" s="252">
        <v>49.714149288000002</v>
      </c>
      <c r="AN29" s="252">
        <v>50.405413699999997</v>
      </c>
      <c r="AO29" s="252">
        <v>50.988304714999998</v>
      </c>
      <c r="AP29" s="252">
        <v>50.561209845</v>
      </c>
      <c r="AQ29" s="252">
        <v>52.037883575999999</v>
      </c>
      <c r="AR29" s="252">
        <v>52.525769861999997</v>
      </c>
      <c r="AS29" s="252">
        <v>51.162070591999999</v>
      </c>
      <c r="AT29" s="252">
        <v>51.351857353</v>
      </c>
      <c r="AU29" s="252">
        <v>52.315508424999997</v>
      </c>
      <c r="AV29" s="252">
        <v>51.253345123000003</v>
      </c>
      <c r="AW29" s="252">
        <v>52.623024512000001</v>
      </c>
      <c r="AX29" s="252">
        <v>50.933961777999997</v>
      </c>
      <c r="AY29" s="252">
        <v>51.022846493000003</v>
      </c>
      <c r="AZ29" s="252">
        <v>51.984075288</v>
      </c>
      <c r="BA29" s="252">
        <v>51.873957752999999</v>
      </c>
      <c r="BB29" s="252">
        <v>52.170524585999999</v>
      </c>
      <c r="BC29" s="252">
        <v>52.261796240000002</v>
      </c>
      <c r="BD29" s="252">
        <v>53.288716463999997</v>
      </c>
      <c r="BE29" s="252">
        <v>52.578205613000002</v>
      </c>
      <c r="BF29" s="252">
        <v>52.397797021999999</v>
      </c>
      <c r="BG29" s="252">
        <v>52.732732536</v>
      </c>
      <c r="BH29" s="252">
        <v>52.260734264</v>
      </c>
      <c r="BI29" s="252">
        <v>52.985086279999997</v>
      </c>
      <c r="BJ29" s="409">
        <v>53.522053507000003</v>
      </c>
      <c r="BK29" s="409">
        <v>51.811847233999998</v>
      </c>
      <c r="BL29" s="409">
        <v>53.298236680999999</v>
      </c>
      <c r="BM29" s="409">
        <v>53.010066471999998</v>
      </c>
      <c r="BN29" s="409">
        <v>53.439687022000001</v>
      </c>
      <c r="BO29" s="409">
        <v>53.594627396</v>
      </c>
      <c r="BP29" s="409">
        <v>54.126935275999998</v>
      </c>
      <c r="BQ29" s="409">
        <v>53.830614494000002</v>
      </c>
      <c r="BR29" s="409">
        <v>53.370135216000001</v>
      </c>
      <c r="BS29" s="409">
        <v>54.095808132000002</v>
      </c>
      <c r="BT29" s="409">
        <v>53.059102271999997</v>
      </c>
      <c r="BU29" s="409">
        <v>53.875400958</v>
      </c>
      <c r="BV29" s="409">
        <v>54.513254969000002</v>
      </c>
    </row>
    <row r="30" spans="1:74" ht="11.1" customHeight="1" x14ac:dyDescent="0.2">
      <c r="B30" s="172"/>
      <c r="AY30" s="153"/>
      <c r="AZ30" s="153"/>
      <c r="BA30" s="153"/>
      <c r="BB30" s="153"/>
      <c r="BC30" s="153"/>
      <c r="BD30" s="153"/>
      <c r="BE30" s="153"/>
      <c r="BF30" s="153"/>
      <c r="BG30" s="153"/>
      <c r="BH30" s="153"/>
      <c r="BI30" s="153"/>
      <c r="BJ30" s="153"/>
    </row>
    <row r="31" spans="1:74" ht="11.1" customHeight="1" x14ac:dyDescent="0.2">
      <c r="A31" s="162" t="s">
        <v>305</v>
      </c>
      <c r="B31" s="172" t="s">
        <v>669</v>
      </c>
      <c r="C31" s="252">
        <v>92.961831712999995</v>
      </c>
      <c r="D31" s="252">
        <v>94.275554671999998</v>
      </c>
      <c r="E31" s="252">
        <v>91.678368546000002</v>
      </c>
      <c r="F31" s="252">
        <v>93.520207138000004</v>
      </c>
      <c r="G31" s="252">
        <v>92.738374690000001</v>
      </c>
      <c r="H31" s="252">
        <v>93.584344207000001</v>
      </c>
      <c r="I31" s="252">
        <v>93.930004455000002</v>
      </c>
      <c r="J31" s="252">
        <v>93.823158351999993</v>
      </c>
      <c r="K31" s="252">
        <v>95.391092133000001</v>
      </c>
      <c r="L31" s="252">
        <v>93.914355848</v>
      </c>
      <c r="M31" s="252">
        <v>93.846665203000001</v>
      </c>
      <c r="N31" s="252">
        <v>96.891249850999998</v>
      </c>
      <c r="O31" s="252">
        <v>93.383319338000007</v>
      </c>
      <c r="P31" s="252">
        <v>96.625538340000006</v>
      </c>
      <c r="Q31" s="252">
        <v>93.775987189000006</v>
      </c>
      <c r="R31" s="252">
        <v>95.583805781999999</v>
      </c>
      <c r="S31" s="252">
        <v>92.923063287000005</v>
      </c>
      <c r="T31" s="252">
        <v>97.656589732</v>
      </c>
      <c r="U31" s="252">
        <v>97.691742868999995</v>
      </c>
      <c r="V31" s="252">
        <v>96.073296857000003</v>
      </c>
      <c r="W31" s="252">
        <v>97.379376476000004</v>
      </c>
      <c r="X31" s="252">
        <v>95.557084919000005</v>
      </c>
      <c r="Y31" s="252">
        <v>95.017708581999997</v>
      </c>
      <c r="Z31" s="252">
        <v>98.805822906000003</v>
      </c>
      <c r="AA31" s="252">
        <v>93.118039714999995</v>
      </c>
      <c r="AB31" s="252">
        <v>98.164324765000003</v>
      </c>
      <c r="AC31" s="252">
        <v>97.147169598000005</v>
      </c>
      <c r="AD31" s="252">
        <v>96.719869740999997</v>
      </c>
      <c r="AE31" s="252">
        <v>96.117028383000005</v>
      </c>
      <c r="AF31" s="252">
        <v>96.822548877000003</v>
      </c>
      <c r="AG31" s="252">
        <v>96.095440890000006</v>
      </c>
      <c r="AH31" s="252">
        <v>99.287712220000003</v>
      </c>
      <c r="AI31" s="252">
        <v>97.119048086000006</v>
      </c>
      <c r="AJ31" s="252">
        <v>95.715585161999996</v>
      </c>
      <c r="AK31" s="252">
        <v>97.793376045000002</v>
      </c>
      <c r="AL31" s="252">
        <v>99.211922071999993</v>
      </c>
      <c r="AM31" s="252">
        <v>95.539403695999994</v>
      </c>
      <c r="AN31" s="252">
        <v>97.21194955</v>
      </c>
      <c r="AO31" s="252">
        <v>98.566492753999995</v>
      </c>
      <c r="AP31" s="252">
        <v>96.384510332000005</v>
      </c>
      <c r="AQ31" s="252">
        <v>98.940847461999994</v>
      </c>
      <c r="AR31" s="252">
        <v>100.40259725</v>
      </c>
      <c r="AS31" s="252">
        <v>98.589183187000003</v>
      </c>
      <c r="AT31" s="252">
        <v>99.048041053000006</v>
      </c>
      <c r="AU31" s="252">
        <v>99.608010774999997</v>
      </c>
      <c r="AV31" s="252">
        <v>98.342206992000001</v>
      </c>
      <c r="AW31" s="252">
        <v>100.89185467</v>
      </c>
      <c r="AX31" s="252">
        <v>99.083458949999994</v>
      </c>
      <c r="AY31" s="252">
        <v>98.028868218</v>
      </c>
      <c r="AZ31" s="252">
        <v>99.915390669999994</v>
      </c>
      <c r="BA31" s="252">
        <v>99.711282351999998</v>
      </c>
      <c r="BB31" s="252">
        <v>98.615538696000002</v>
      </c>
      <c r="BC31" s="252">
        <v>99.124196902999998</v>
      </c>
      <c r="BD31" s="252">
        <v>100.70491417</v>
      </c>
      <c r="BE31" s="252">
        <v>100.56883477</v>
      </c>
      <c r="BF31" s="252">
        <v>100.97004905999999</v>
      </c>
      <c r="BG31" s="252">
        <v>100.05269001000001</v>
      </c>
      <c r="BH31" s="252">
        <v>99.988692549999996</v>
      </c>
      <c r="BI31" s="252">
        <v>101.09330744</v>
      </c>
      <c r="BJ31" s="409">
        <v>102.23990685</v>
      </c>
      <c r="BK31" s="409">
        <v>98.999850158000001</v>
      </c>
      <c r="BL31" s="409">
        <v>102.02289915999999</v>
      </c>
      <c r="BM31" s="409">
        <v>101.09326213999999</v>
      </c>
      <c r="BN31" s="409">
        <v>100.604663</v>
      </c>
      <c r="BO31" s="409">
        <v>100.61303372</v>
      </c>
      <c r="BP31" s="409">
        <v>102.07353895999999</v>
      </c>
      <c r="BQ31" s="409">
        <v>102.31447375</v>
      </c>
      <c r="BR31" s="409">
        <v>101.97698482</v>
      </c>
      <c r="BS31" s="409">
        <v>102.36415875</v>
      </c>
      <c r="BT31" s="409">
        <v>101.42059509000001</v>
      </c>
      <c r="BU31" s="409">
        <v>102.16259119999999</v>
      </c>
      <c r="BV31" s="409">
        <v>103.70255722</v>
      </c>
    </row>
    <row r="32" spans="1:74" ht="11.1" customHeight="1" x14ac:dyDescent="0.2">
      <c r="B32" s="172"/>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c r="AA32" s="252"/>
      <c r="AB32" s="252"/>
      <c r="AC32" s="252"/>
      <c r="AD32" s="252"/>
      <c r="AE32" s="252"/>
      <c r="AF32" s="252"/>
      <c r="AG32" s="252"/>
      <c r="AH32" s="252"/>
      <c r="AI32" s="252"/>
      <c r="AJ32" s="252"/>
      <c r="AK32" s="252"/>
      <c r="AL32" s="252"/>
      <c r="AM32" s="252"/>
      <c r="AN32" s="252"/>
      <c r="AO32" s="252"/>
      <c r="AP32" s="252"/>
      <c r="AQ32" s="252"/>
      <c r="AR32" s="252"/>
      <c r="AS32" s="252"/>
      <c r="AT32" s="252"/>
      <c r="AU32" s="252"/>
      <c r="AV32" s="252"/>
      <c r="AW32" s="252"/>
      <c r="AX32" s="252"/>
      <c r="AY32" s="252"/>
      <c r="AZ32" s="252"/>
      <c r="BA32" s="252"/>
      <c r="BB32" s="252"/>
      <c r="BC32" s="252"/>
      <c r="BD32" s="252"/>
      <c r="BE32" s="252"/>
      <c r="BF32" s="252"/>
      <c r="BG32" s="252"/>
      <c r="BH32" s="252"/>
      <c r="BI32" s="252"/>
      <c r="BJ32" s="409"/>
      <c r="BK32" s="409"/>
      <c r="BL32" s="409"/>
      <c r="BM32" s="409"/>
      <c r="BN32" s="409"/>
      <c r="BO32" s="409"/>
      <c r="BP32" s="409"/>
      <c r="BQ32" s="409"/>
      <c r="BR32" s="409"/>
      <c r="BS32" s="409"/>
      <c r="BT32" s="409"/>
      <c r="BU32" s="409"/>
      <c r="BV32" s="409"/>
    </row>
    <row r="33" spans="1:74" ht="11.1" customHeight="1" x14ac:dyDescent="0.2">
      <c r="B33" s="172" t="s">
        <v>319</v>
      </c>
      <c r="C33" s="252"/>
      <c r="D33" s="252"/>
      <c r="E33" s="252"/>
      <c r="F33" s="252"/>
      <c r="G33" s="252"/>
      <c r="H33" s="252"/>
      <c r="I33" s="252"/>
      <c r="J33" s="252"/>
      <c r="K33" s="252"/>
      <c r="L33" s="252"/>
      <c r="M33" s="252"/>
      <c r="N33" s="252"/>
      <c r="O33" s="252"/>
      <c r="P33" s="252"/>
      <c r="Q33" s="252"/>
      <c r="R33" s="252"/>
      <c r="S33" s="252"/>
      <c r="T33" s="252"/>
      <c r="U33" s="252"/>
      <c r="V33" s="252"/>
      <c r="W33" s="252"/>
      <c r="X33" s="252"/>
      <c r="Y33" s="252"/>
      <c r="Z33" s="252"/>
      <c r="AA33" s="252"/>
      <c r="AB33" s="252"/>
      <c r="AC33" s="252"/>
      <c r="AD33" s="252"/>
      <c r="AE33" s="252"/>
      <c r="AF33" s="252"/>
      <c r="AG33" s="252"/>
      <c r="AH33" s="252"/>
      <c r="AI33" s="252"/>
      <c r="AJ33" s="252"/>
      <c r="AK33" s="252"/>
      <c r="AL33" s="252"/>
      <c r="AM33" s="252"/>
      <c r="AN33" s="252"/>
      <c r="AO33" s="252"/>
      <c r="AP33" s="252"/>
      <c r="AQ33" s="252"/>
      <c r="AR33" s="252"/>
      <c r="AS33" s="252"/>
      <c r="AT33" s="252"/>
      <c r="AU33" s="252"/>
      <c r="AV33" s="252"/>
      <c r="AW33" s="252"/>
      <c r="AX33" s="252"/>
      <c r="AY33" s="252"/>
      <c r="AZ33" s="252"/>
      <c r="BA33" s="252"/>
      <c r="BB33" s="252"/>
      <c r="BC33" s="252"/>
      <c r="BD33" s="252"/>
      <c r="BE33" s="252"/>
      <c r="BF33" s="252"/>
      <c r="BG33" s="252"/>
      <c r="BH33" s="252"/>
      <c r="BI33" s="252"/>
      <c r="BJ33" s="409"/>
      <c r="BK33" s="409"/>
      <c r="BL33" s="409"/>
      <c r="BM33" s="409"/>
      <c r="BN33" s="409"/>
      <c r="BO33" s="409"/>
      <c r="BP33" s="409"/>
      <c r="BQ33" s="409"/>
      <c r="BR33" s="409"/>
      <c r="BS33" s="409"/>
      <c r="BT33" s="409"/>
      <c r="BU33" s="409"/>
      <c r="BV33" s="409"/>
    </row>
    <row r="34" spans="1:74" ht="11.1" customHeight="1" x14ac:dyDescent="0.2">
      <c r="A34" s="162" t="s">
        <v>744</v>
      </c>
      <c r="B34" s="173" t="s">
        <v>1353</v>
      </c>
      <c r="C34" s="252">
        <v>96.750456111000005</v>
      </c>
      <c r="D34" s="252">
        <v>96.974063279999996</v>
      </c>
      <c r="E34" s="252">
        <v>97.193076762000004</v>
      </c>
      <c r="F34" s="252">
        <v>97.380455245999997</v>
      </c>
      <c r="G34" s="252">
        <v>97.610562344000002</v>
      </c>
      <c r="H34" s="252">
        <v>97.856356742000003</v>
      </c>
      <c r="I34" s="252">
        <v>98.140512853999994</v>
      </c>
      <c r="J34" s="252">
        <v>98.400676042000001</v>
      </c>
      <c r="K34" s="252">
        <v>98.659520721000007</v>
      </c>
      <c r="L34" s="252">
        <v>98.907199032999998</v>
      </c>
      <c r="M34" s="252">
        <v>99.170792585000001</v>
      </c>
      <c r="N34" s="252">
        <v>99.440453520000005</v>
      </c>
      <c r="O34" s="252">
        <v>99.769738814999997</v>
      </c>
      <c r="P34" s="252">
        <v>100.01136678</v>
      </c>
      <c r="Q34" s="252">
        <v>100.2188944</v>
      </c>
      <c r="R34" s="252">
        <v>100.33511697</v>
      </c>
      <c r="S34" s="252">
        <v>100.51734741</v>
      </c>
      <c r="T34" s="252">
        <v>100.70838104000001</v>
      </c>
      <c r="U34" s="252">
        <v>100.91938288</v>
      </c>
      <c r="V34" s="252">
        <v>101.11964906999999</v>
      </c>
      <c r="W34" s="252">
        <v>101.32034464</v>
      </c>
      <c r="X34" s="252">
        <v>101.57544118</v>
      </c>
      <c r="Y34" s="252">
        <v>101.73651683</v>
      </c>
      <c r="Z34" s="252">
        <v>101.85754319</v>
      </c>
      <c r="AA34" s="252">
        <v>101.70376077</v>
      </c>
      <c r="AB34" s="252">
        <v>101.92075813</v>
      </c>
      <c r="AC34" s="252">
        <v>102.27377577999999</v>
      </c>
      <c r="AD34" s="252">
        <v>103.07321711</v>
      </c>
      <c r="AE34" s="252">
        <v>103.46547284</v>
      </c>
      <c r="AF34" s="252">
        <v>103.76094635</v>
      </c>
      <c r="AG34" s="252">
        <v>103.78158947999999</v>
      </c>
      <c r="AH34" s="252">
        <v>104.01703467999999</v>
      </c>
      <c r="AI34" s="252">
        <v>104.28923378</v>
      </c>
      <c r="AJ34" s="252">
        <v>104.67939235999999</v>
      </c>
      <c r="AK34" s="252">
        <v>104.96419509</v>
      </c>
      <c r="AL34" s="252">
        <v>105.22484756</v>
      </c>
      <c r="AM34" s="252">
        <v>105.41931104</v>
      </c>
      <c r="AN34" s="252">
        <v>105.66319197999999</v>
      </c>
      <c r="AO34" s="252">
        <v>105.91445167000001</v>
      </c>
      <c r="AP34" s="252">
        <v>106.1661386</v>
      </c>
      <c r="AQ34" s="252">
        <v>106.43736943</v>
      </c>
      <c r="AR34" s="252">
        <v>106.72119263</v>
      </c>
      <c r="AS34" s="252">
        <v>107.03755122</v>
      </c>
      <c r="AT34" s="252">
        <v>107.33160195000001</v>
      </c>
      <c r="AU34" s="252">
        <v>107.62328782</v>
      </c>
      <c r="AV34" s="252">
        <v>107.88766595</v>
      </c>
      <c r="AW34" s="252">
        <v>108.19332925000001</v>
      </c>
      <c r="AX34" s="252">
        <v>108.51533486</v>
      </c>
      <c r="AY34" s="252">
        <v>108.91435176</v>
      </c>
      <c r="AZ34" s="252">
        <v>109.22354023</v>
      </c>
      <c r="BA34" s="252">
        <v>109.50356926000001</v>
      </c>
      <c r="BB34" s="252">
        <v>109.72388156</v>
      </c>
      <c r="BC34" s="252">
        <v>109.96850968</v>
      </c>
      <c r="BD34" s="252">
        <v>110.20689634</v>
      </c>
      <c r="BE34" s="252">
        <v>110.41757889</v>
      </c>
      <c r="BF34" s="252">
        <v>110.6595796</v>
      </c>
      <c r="BG34" s="252">
        <v>110.91143584</v>
      </c>
      <c r="BH34" s="252">
        <v>111.16359168</v>
      </c>
      <c r="BI34" s="252">
        <v>111.44232589000001</v>
      </c>
      <c r="BJ34" s="409">
        <v>111.73808255</v>
      </c>
      <c r="BK34" s="409">
        <v>112.10506795000001</v>
      </c>
      <c r="BL34" s="409">
        <v>112.39421479000001</v>
      </c>
      <c r="BM34" s="409">
        <v>112.65972936</v>
      </c>
      <c r="BN34" s="409">
        <v>112.85672808</v>
      </c>
      <c r="BO34" s="409">
        <v>113.10864079</v>
      </c>
      <c r="BP34" s="409">
        <v>113.37058392</v>
      </c>
      <c r="BQ34" s="409">
        <v>113.65673885</v>
      </c>
      <c r="BR34" s="409">
        <v>113.92810676000001</v>
      </c>
      <c r="BS34" s="409">
        <v>114.19886905</v>
      </c>
      <c r="BT34" s="409">
        <v>114.56103376999999</v>
      </c>
      <c r="BU34" s="409">
        <v>114.76157877</v>
      </c>
      <c r="BV34" s="409">
        <v>114.8925121</v>
      </c>
    </row>
    <row r="35" spans="1:74" ht="11.1" customHeight="1" x14ac:dyDescent="0.2">
      <c r="A35" s="162" t="s">
        <v>745</v>
      </c>
      <c r="B35" s="173" t="s">
        <v>1032</v>
      </c>
      <c r="C35" s="484">
        <v>3.0591424575000001</v>
      </c>
      <c r="D35" s="484">
        <v>3.0327325597999999</v>
      </c>
      <c r="E35" s="484">
        <v>3.0281404858999998</v>
      </c>
      <c r="F35" s="484">
        <v>3.0882793136000002</v>
      </c>
      <c r="G35" s="484">
        <v>3.0945786113999998</v>
      </c>
      <c r="H35" s="484">
        <v>3.0902496496</v>
      </c>
      <c r="I35" s="484">
        <v>3.0623023487999999</v>
      </c>
      <c r="J35" s="484">
        <v>3.0468037182000001</v>
      </c>
      <c r="K35" s="484">
        <v>3.0306422256999999</v>
      </c>
      <c r="L35" s="484">
        <v>2.9865618820000002</v>
      </c>
      <c r="M35" s="484">
        <v>2.9895547819999999</v>
      </c>
      <c r="N35" s="484">
        <v>3.0121272344999999</v>
      </c>
      <c r="O35" s="484">
        <v>3.1206909246999999</v>
      </c>
      <c r="P35" s="484">
        <v>3.1320782082999998</v>
      </c>
      <c r="Q35" s="484">
        <v>3.1132028536999998</v>
      </c>
      <c r="R35" s="484">
        <v>3.0341424429999999</v>
      </c>
      <c r="S35" s="484">
        <v>2.9779411170999999</v>
      </c>
      <c r="T35" s="484">
        <v>2.9145007930000002</v>
      </c>
      <c r="U35" s="484">
        <v>2.8315218142999998</v>
      </c>
      <c r="V35" s="484">
        <v>2.7631649843999999</v>
      </c>
      <c r="W35" s="484">
        <v>2.6969763249000001</v>
      </c>
      <c r="X35" s="484">
        <v>2.6977228861999998</v>
      </c>
      <c r="Y35" s="484">
        <v>2.5871773143999999</v>
      </c>
      <c r="Z35" s="484">
        <v>2.4306905115999999</v>
      </c>
      <c r="AA35" s="484">
        <v>1.9384855381999999</v>
      </c>
      <c r="AB35" s="484">
        <v>1.9091743336</v>
      </c>
      <c r="AC35" s="484">
        <v>2.0503931869000001</v>
      </c>
      <c r="AD35" s="484">
        <v>2.7289549439999998</v>
      </c>
      <c r="AE35" s="484">
        <v>2.9329518753000001</v>
      </c>
      <c r="AF35" s="484">
        <v>3.0310936271000002</v>
      </c>
      <c r="AG35" s="484">
        <v>2.8361316852999998</v>
      </c>
      <c r="AH35" s="484">
        <v>2.8653042569</v>
      </c>
      <c r="AI35" s="484">
        <v>2.9302003985999998</v>
      </c>
      <c r="AJ35" s="484">
        <v>3.0558087139999999</v>
      </c>
      <c r="AK35" s="484">
        <v>3.1725857753</v>
      </c>
      <c r="AL35" s="484">
        <v>3.3058959223</v>
      </c>
      <c r="AM35" s="484">
        <v>3.6533066619999999</v>
      </c>
      <c r="AN35" s="484">
        <v>3.6719054288000001</v>
      </c>
      <c r="AO35" s="484">
        <v>3.5597354809000001</v>
      </c>
      <c r="AP35" s="484">
        <v>3.0007033656000002</v>
      </c>
      <c r="AQ35" s="484">
        <v>2.8723558718</v>
      </c>
      <c r="AR35" s="484">
        <v>2.8529484201000002</v>
      </c>
      <c r="AS35" s="484">
        <v>3.1373211389</v>
      </c>
      <c r="AT35" s="484">
        <v>3.1865619785999999</v>
      </c>
      <c r="AU35" s="484">
        <v>3.1969302325000002</v>
      </c>
      <c r="AV35" s="484">
        <v>3.0648569052000001</v>
      </c>
      <c r="AW35" s="484">
        <v>3.0764149193999999</v>
      </c>
      <c r="AX35" s="484">
        <v>3.1271010433000002</v>
      </c>
      <c r="AY35" s="484">
        <v>3.3153704770000001</v>
      </c>
      <c r="AZ35" s="484">
        <v>3.3695255472999999</v>
      </c>
      <c r="BA35" s="484">
        <v>3.3886948698000001</v>
      </c>
      <c r="BB35" s="484">
        <v>3.3511089343</v>
      </c>
      <c r="BC35" s="484">
        <v>3.3175756563999999</v>
      </c>
      <c r="BD35" s="484">
        <v>3.2661776188</v>
      </c>
      <c r="BE35" s="484">
        <v>3.1577961435000002</v>
      </c>
      <c r="BF35" s="484">
        <v>3.1006503090000002</v>
      </c>
      <c r="BG35" s="484">
        <v>3.0552383965000001</v>
      </c>
      <c r="BH35" s="484">
        <v>3.0364228467999999</v>
      </c>
      <c r="BI35" s="484">
        <v>3.0029546723</v>
      </c>
      <c r="BJ35" s="485">
        <v>2.9698546186999999</v>
      </c>
      <c r="BK35" s="485">
        <v>2.9295645060000002</v>
      </c>
      <c r="BL35" s="485">
        <v>2.9029223484000002</v>
      </c>
      <c r="BM35" s="485">
        <v>2.8822440379000001</v>
      </c>
      <c r="BN35" s="485">
        <v>2.8552093465000001</v>
      </c>
      <c r="BO35" s="485">
        <v>2.8554820988</v>
      </c>
      <c r="BP35" s="485">
        <v>2.8706802208000002</v>
      </c>
      <c r="BQ35" s="485">
        <v>2.9335545928000002</v>
      </c>
      <c r="BR35" s="485">
        <v>2.9536775489</v>
      </c>
      <c r="BS35" s="485">
        <v>2.9640164603999999</v>
      </c>
      <c r="BT35" s="485">
        <v>3.0562543353999998</v>
      </c>
      <c r="BU35" s="485">
        <v>2.9784490365999998</v>
      </c>
      <c r="BV35" s="485">
        <v>2.8230568150000002</v>
      </c>
    </row>
    <row r="36" spans="1:74" ht="11.1" customHeight="1" x14ac:dyDescent="0.2">
      <c r="A36" s="162" t="s">
        <v>1033</v>
      </c>
      <c r="B36" s="173" t="s">
        <v>1354</v>
      </c>
      <c r="C36" s="252">
        <v>97.155974692000001</v>
      </c>
      <c r="D36" s="252">
        <v>97.323988478999993</v>
      </c>
      <c r="E36" s="252">
        <v>97.464536921000004</v>
      </c>
      <c r="F36" s="252">
        <v>97.488194870000001</v>
      </c>
      <c r="G36" s="252">
        <v>97.640881477999997</v>
      </c>
      <c r="H36" s="252">
        <v>97.8331716</v>
      </c>
      <c r="I36" s="252">
        <v>98.130016738999998</v>
      </c>
      <c r="J36" s="252">
        <v>98.352800259999995</v>
      </c>
      <c r="K36" s="252">
        <v>98.566473665999993</v>
      </c>
      <c r="L36" s="252">
        <v>98.696244703000005</v>
      </c>
      <c r="M36" s="252">
        <v>98.947792071999999</v>
      </c>
      <c r="N36" s="252">
        <v>99.246323517999997</v>
      </c>
      <c r="O36" s="252">
        <v>99.756804156000001</v>
      </c>
      <c r="P36" s="252">
        <v>100.02557992</v>
      </c>
      <c r="Q36" s="252">
        <v>100.21761592</v>
      </c>
      <c r="R36" s="252">
        <v>100.22768687999999</v>
      </c>
      <c r="S36" s="252">
        <v>100.34516232999999</v>
      </c>
      <c r="T36" s="252">
        <v>100.46481699</v>
      </c>
      <c r="U36" s="252">
        <v>100.58977400000001</v>
      </c>
      <c r="V36" s="252">
        <v>100.71144470999999</v>
      </c>
      <c r="W36" s="252">
        <v>100.83295226</v>
      </c>
      <c r="X36" s="252">
        <v>101.02387229</v>
      </c>
      <c r="Y36" s="252">
        <v>101.0928718</v>
      </c>
      <c r="Z36" s="252">
        <v>101.10952644</v>
      </c>
      <c r="AA36" s="252">
        <v>100.7851556</v>
      </c>
      <c r="AB36" s="252">
        <v>100.91363090999999</v>
      </c>
      <c r="AC36" s="252">
        <v>101.20627179</v>
      </c>
      <c r="AD36" s="252">
        <v>102.0384845</v>
      </c>
      <c r="AE36" s="252">
        <v>102.3779018</v>
      </c>
      <c r="AF36" s="252">
        <v>102.59992996</v>
      </c>
      <c r="AG36" s="252">
        <v>102.47939259</v>
      </c>
      <c r="AH36" s="252">
        <v>102.63552476</v>
      </c>
      <c r="AI36" s="252">
        <v>102.84315008</v>
      </c>
      <c r="AJ36" s="252">
        <v>103.20798855</v>
      </c>
      <c r="AK36" s="252">
        <v>103.43931016000001</v>
      </c>
      <c r="AL36" s="252">
        <v>103.6428349</v>
      </c>
      <c r="AM36" s="252">
        <v>103.77963896999999</v>
      </c>
      <c r="AN36" s="252">
        <v>103.95676286</v>
      </c>
      <c r="AO36" s="252">
        <v>104.13528273999999</v>
      </c>
      <c r="AP36" s="252">
        <v>104.30134448</v>
      </c>
      <c r="AQ36" s="252">
        <v>104.49304698</v>
      </c>
      <c r="AR36" s="252">
        <v>104.6965361</v>
      </c>
      <c r="AS36" s="252">
        <v>104.92361279000001</v>
      </c>
      <c r="AT36" s="252">
        <v>105.14182443</v>
      </c>
      <c r="AU36" s="252">
        <v>105.36297196</v>
      </c>
      <c r="AV36" s="252">
        <v>105.58345432</v>
      </c>
      <c r="AW36" s="252">
        <v>105.81317444</v>
      </c>
      <c r="AX36" s="252">
        <v>106.04853126</v>
      </c>
      <c r="AY36" s="252">
        <v>106.31706747</v>
      </c>
      <c r="AZ36" s="252">
        <v>106.54304067</v>
      </c>
      <c r="BA36" s="252">
        <v>106.75399354</v>
      </c>
      <c r="BB36" s="252">
        <v>106.94365937000001</v>
      </c>
      <c r="BC36" s="252">
        <v>107.12927162</v>
      </c>
      <c r="BD36" s="252">
        <v>107.30456359999999</v>
      </c>
      <c r="BE36" s="252">
        <v>107.43825205</v>
      </c>
      <c r="BF36" s="252">
        <v>107.61636587</v>
      </c>
      <c r="BG36" s="252">
        <v>107.80762181999999</v>
      </c>
      <c r="BH36" s="252">
        <v>108.0154773</v>
      </c>
      <c r="BI36" s="252">
        <v>108.23042449</v>
      </c>
      <c r="BJ36" s="409">
        <v>108.45592078</v>
      </c>
      <c r="BK36" s="409">
        <v>108.75476193</v>
      </c>
      <c r="BL36" s="409">
        <v>108.9542596</v>
      </c>
      <c r="BM36" s="409">
        <v>109.11720954</v>
      </c>
      <c r="BN36" s="409">
        <v>109.17424317</v>
      </c>
      <c r="BO36" s="409">
        <v>109.31612412</v>
      </c>
      <c r="BP36" s="409">
        <v>109.4734838</v>
      </c>
      <c r="BQ36" s="409">
        <v>109.67847165000001</v>
      </c>
      <c r="BR36" s="409">
        <v>109.84267672</v>
      </c>
      <c r="BS36" s="409">
        <v>109.99824844</v>
      </c>
      <c r="BT36" s="409">
        <v>110.24450634999999</v>
      </c>
      <c r="BU36" s="409">
        <v>110.30832173</v>
      </c>
      <c r="BV36" s="409">
        <v>110.28901412</v>
      </c>
    </row>
    <row r="37" spans="1:74" ht="11.1" customHeight="1" x14ac:dyDescent="0.2">
      <c r="A37" s="162" t="s">
        <v>1034</v>
      </c>
      <c r="B37" s="173" t="s">
        <v>1032</v>
      </c>
      <c r="C37" s="484">
        <v>1.9787114035</v>
      </c>
      <c r="D37" s="484">
        <v>1.9827106233</v>
      </c>
      <c r="E37" s="484">
        <v>2.0218988255000001</v>
      </c>
      <c r="F37" s="484">
        <v>2.1619671194999999</v>
      </c>
      <c r="G37" s="484">
        <v>2.2222815619</v>
      </c>
      <c r="H37" s="484">
        <v>2.2684265897000002</v>
      </c>
      <c r="I37" s="484">
        <v>2.2962814403</v>
      </c>
      <c r="J37" s="484">
        <v>2.3171833304999998</v>
      </c>
      <c r="K37" s="484">
        <v>2.3271034688999999</v>
      </c>
      <c r="L37" s="484">
        <v>2.2441857186999998</v>
      </c>
      <c r="M37" s="484">
        <v>2.2938308603999999</v>
      </c>
      <c r="N37" s="484">
        <v>2.3936360364000002</v>
      </c>
      <c r="O37" s="484">
        <v>2.6769629680999998</v>
      </c>
      <c r="P37" s="484">
        <v>2.7758741525000001</v>
      </c>
      <c r="Q37" s="484">
        <v>2.8246981828000002</v>
      </c>
      <c r="R37" s="484">
        <v>2.8100756345</v>
      </c>
      <c r="S37" s="484">
        <v>2.7696194583999998</v>
      </c>
      <c r="T37" s="484">
        <v>2.6899315894</v>
      </c>
      <c r="U37" s="484">
        <v>2.5066308382</v>
      </c>
      <c r="V37" s="484">
        <v>2.3981467143000001</v>
      </c>
      <c r="W37" s="484">
        <v>2.2994416956000001</v>
      </c>
      <c r="X37" s="484">
        <v>2.3583750268000001</v>
      </c>
      <c r="Y37" s="484">
        <v>2.1678904487000001</v>
      </c>
      <c r="Z37" s="484">
        <v>1.8773520822</v>
      </c>
      <c r="AA37" s="484">
        <v>1.0308584477</v>
      </c>
      <c r="AB37" s="484">
        <v>0.88782388942000001</v>
      </c>
      <c r="AC37" s="484">
        <v>0.98650906671000005</v>
      </c>
      <c r="AD37" s="484">
        <v>1.8066840391000001</v>
      </c>
      <c r="AE37" s="484">
        <v>2.0257473537999999</v>
      </c>
      <c r="AF37" s="484">
        <v>2.1252345216999999</v>
      </c>
      <c r="AG37" s="484">
        <v>1.8785394563</v>
      </c>
      <c r="AH37" s="484">
        <v>1.9104879878000001</v>
      </c>
      <c r="AI37" s="484">
        <v>1.993592147</v>
      </c>
      <c r="AJ37" s="484">
        <v>2.1619803466</v>
      </c>
      <c r="AK37" s="484">
        <v>2.3210720124000002</v>
      </c>
      <c r="AL37" s="484">
        <v>2.5055091781000001</v>
      </c>
      <c r="AM37" s="484">
        <v>2.9711551824</v>
      </c>
      <c r="AN37" s="484">
        <v>3.0155806667</v>
      </c>
      <c r="AO37" s="484">
        <v>2.8941002377</v>
      </c>
      <c r="AP37" s="484">
        <v>2.2176534532000001</v>
      </c>
      <c r="AQ37" s="484">
        <v>2.0660173156999999</v>
      </c>
      <c r="AR37" s="484">
        <v>2.0434771637</v>
      </c>
      <c r="AS37" s="484">
        <v>2.3850845884999998</v>
      </c>
      <c r="AT37" s="484">
        <v>2.4419416866999999</v>
      </c>
      <c r="AU37" s="484">
        <v>2.4501601486000002</v>
      </c>
      <c r="AV37" s="484">
        <v>2.3016297460000001</v>
      </c>
      <c r="AW37" s="484">
        <v>2.2949343731999998</v>
      </c>
      <c r="AX37" s="484">
        <v>2.3211410247000002</v>
      </c>
      <c r="AY37" s="484">
        <v>2.4450157328</v>
      </c>
      <c r="AZ37" s="484">
        <v>2.4878398837</v>
      </c>
      <c r="BA37" s="484">
        <v>2.5147200088999999</v>
      </c>
      <c r="BB37" s="484">
        <v>2.5333469117999998</v>
      </c>
      <c r="BC37" s="484">
        <v>2.5228708707999998</v>
      </c>
      <c r="BD37" s="484">
        <v>2.4910351313999999</v>
      </c>
      <c r="BE37" s="484">
        <v>2.3966380743000002</v>
      </c>
      <c r="BF37" s="484">
        <v>2.3535272029000001</v>
      </c>
      <c r="BG37" s="484">
        <v>2.3202172636</v>
      </c>
      <c r="BH37" s="484">
        <v>2.3034129656000002</v>
      </c>
      <c r="BI37" s="484">
        <v>2.2844509261999999</v>
      </c>
      <c r="BJ37" s="485">
        <v>2.2700828436</v>
      </c>
      <c r="BK37" s="485">
        <v>2.2928533624999998</v>
      </c>
      <c r="BL37" s="485">
        <v>2.2631407146</v>
      </c>
      <c r="BM37" s="485">
        <v>2.2137026734999998</v>
      </c>
      <c r="BN37" s="485">
        <v>2.0857560078000001</v>
      </c>
      <c r="BO37" s="485">
        <v>2.0413211654999999</v>
      </c>
      <c r="BP37" s="485">
        <v>2.0212748989999998</v>
      </c>
      <c r="BQ37" s="485">
        <v>2.0851229086999998</v>
      </c>
      <c r="BR37" s="485">
        <v>2.0687474777000001</v>
      </c>
      <c r="BS37" s="485">
        <v>2.0319775018000001</v>
      </c>
      <c r="BT37" s="485">
        <v>2.0636200569000001</v>
      </c>
      <c r="BU37" s="485">
        <v>1.9198827440999999</v>
      </c>
      <c r="BV37" s="485">
        <v>1.6901735982999999</v>
      </c>
    </row>
    <row r="38" spans="1:74" ht="11.1" customHeight="1" x14ac:dyDescent="0.2">
      <c r="A38" s="162" t="s">
        <v>1035</v>
      </c>
      <c r="B38" s="173" t="s">
        <v>1355</v>
      </c>
      <c r="C38" s="252">
        <v>96.373174085000002</v>
      </c>
      <c r="D38" s="252">
        <v>96.648412691999994</v>
      </c>
      <c r="E38" s="252">
        <v>96.940375697999997</v>
      </c>
      <c r="F38" s="252">
        <v>97.280061812</v>
      </c>
      <c r="G38" s="252">
        <v>97.582224585000006</v>
      </c>
      <c r="H38" s="252">
        <v>97.877862726000004</v>
      </c>
      <c r="I38" s="252">
        <v>98.150279632999997</v>
      </c>
      <c r="J38" s="252">
        <v>98.445390959999997</v>
      </c>
      <c r="K38" s="252">
        <v>98.746500105999999</v>
      </c>
      <c r="L38" s="252">
        <v>99.104571868999997</v>
      </c>
      <c r="M38" s="252">
        <v>99.379453053999995</v>
      </c>
      <c r="N38" s="252">
        <v>99.622108458</v>
      </c>
      <c r="O38" s="252">
        <v>99.781850362</v>
      </c>
      <c r="P38" s="252">
        <v>99.998069995999998</v>
      </c>
      <c r="Q38" s="252">
        <v>100.22007963999999</v>
      </c>
      <c r="R38" s="252">
        <v>100.43547427999999</v>
      </c>
      <c r="S38" s="252">
        <v>100.67836771</v>
      </c>
      <c r="T38" s="252">
        <v>100.93635492</v>
      </c>
      <c r="U38" s="252">
        <v>101.22809801</v>
      </c>
      <c r="V38" s="252">
        <v>101.5022762</v>
      </c>
      <c r="W38" s="252">
        <v>101.7775516</v>
      </c>
      <c r="X38" s="252">
        <v>102.09304817</v>
      </c>
      <c r="Y38" s="252">
        <v>102.34117501</v>
      </c>
      <c r="Z38" s="252">
        <v>102.56105608999999</v>
      </c>
      <c r="AA38" s="252">
        <v>102.56922834</v>
      </c>
      <c r="AB38" s="252">
        <v>102.87021516999999</v>
      </c>
      <c r="AC38" s="252">
        <v>103.28055352</v>
      </c>
      <c r="AD38" s="252">
        <v>104.04877549</v>
      </c>
      <c r="AE38" s="252">
        <v>104.49141782</v>
      </c>
      <c r="AF38" s="252">
        <v>104.85701261</v>
      </c>
      <c r="AG38" s="252">
        <v>105.01253634</v>
      </c>
      <c r="AH38" s="252">
        <v>105.32380368</v>
      </c>
      <c r="AI38" s="252">
        <v>105.65779113000001</v>
      </c>
      <c r="AJ38" s="252">
        <v>106.07225167999999</v>
      </c>
      <c r="AK38" s="252">
        <v>106.40836458</v>
      </c>
      <c r="AL38" s="252">
        <v>106.72388282999999</v>
      </c>
      <c r="AM38" s="252">
        <v>106.97371870000001</v>
      </c>
      <c r="AN38" s="252">
        <v>107.28186344</v>
      </c>
      <c r="AO38" s="252">
        <v>107.60322933</v>
      </c>
      <c r="AP38" s="252">
        <v>107.93748659000001</v>
      </c>
      <c r="AQ38" s="252">
        <v>108.28554209000001</v>
      </c>
      <c r="AR38" s="252">
        <v>108.64706606999999</v>
      </c>
      <c r="AS38" s="252">
        <v>109.04992686999999</v>
      </c>
      <c r="AT38" s="252">
        <v>109.41748653000001</v>
      </c>
      <c r="AU38" s="252">
        <v>109.77761340000001</v>
      </c>
      <c r="AV38" s="252">
        <v>110.08456502</v>
      </c>
      <c r="AW38" s="252">
        <v>110.46413314</v>
      </c>
      <c r="AX38" s="252">
        <v>110.87057531000001</v>
      </c>
      <c r="AY38" s="252">
        <v>111.39692660999999</v>
      </c>
      <c r="AZ38" s="252">
        <v>111.78734056</v>
      </c>
      <c r="BA38" s="252">
        <v>112.13485226</v>
      </c>
      <c r="BB38" s="252">
        <v>112.38516154</v>
      </c>
      <c r="BC38" s="252">
        <v>112.68759383</v>
      </c>
      <c r="BD38" s="252">
        <v>112.98784898</v>
      </c>
      <c r="BE38" s="252">
        <v>113.27413815</v>
      </c>
      <c r="BF38" s="252">
        <v>113.57888063999999</v>
      </c>
      <c r="BG38" s="252">
        <v>113.89028761</v>
      </c>
      <c r="BH38" s="252">
        <v>114.18595482000001</v>
      </c>
      <c r="BI38" s="252">
        <v>114.52749394999999</v>
      </c>
      <c r="BJ38" s="409">
        <v>114.89250076</v>
      </c>
      <c r="BK38" s="409">
        <v>115.32647919999999</v>
      </c>
      <c r="BL38" s="409">
        <v>115.70429338</v>
      </c>
      <c r="BM38" s="409">
        <v>116.07144725000001</v>
      </c>
      <c r="BN38" s="409">
        <v>116.40738227</v>
      </c>
      <c r="BO38" s="409">
        <v>116.76863446</v>
      </c>
      <c r="BP38" s="409">
        <v>117.13464525000001</v>
      </c>
      <c r="BQ38" s="409">
        <v>117.50159398</v>
      </c>
      <c r="BR38" s="409">
        <v>117.87998749</v>
      </c>
      <c r="BS38" s="409">
        <v>118.26600512</v>
      </c>
      <c r="BT38" s="409">
        <v>118.74387141</v>
      </c>
      <c r="BU38" s="409">
        <v>119.08196885</v>
      </c>
      <c r="BV38" s="409">
        <v>119.36452198000001</v>
      </c>
    </row>
    <row r="39" spans="1:74" ht="11.1" customHeight="1" x14ac:dyDescent="0.2">
      <c r="A39" s="162" t="s">
        <v>1036</v>
      </c>
      <c r="B39" s="173" t="s">
        <v>1032</v>
      </c>
      <c r="C39" s="484">
        <v>4.0785725469000003</v>
      </c>
      <c r="D39" s="484">
        <v>4.0230254241000001</v>
      </c>
      <c r="E39" s="484">
        <v>3.9765498975</v>
      </c>
      <c r="F39" s="484">
        <v>3.9607488247</v>
      </c>
      <c r="G39" s="484">
        <v>3.9158871119000001</v>
      </c>
      <c r="H39" s="484">
        <v>3.8637995680000001</v>
      </c>
      <c r="I39" s="484">
        <v>3.7827527457999999</v>
      </c>
      <c r="J39" s="484">
        <v>3.7328210494</v>
      </c>
      <c r="K39" s="484">
        <v>3.6920152855000001</v>
      </c>
      <c r="L39" s="484">
        <v>3.6845886967000001</v>
      </c>
      <c r="M39" s="484">
        <v>3.643466745</v>
      </c>
      <c r="N39" s="484">
        <v>3.5931328247000001</v>
      </c>
      <c r="O39" s="484">
        <v>3.5369554954</v>
      </c>
      <c r="P39" s="484">
        <v>3.4658171941</v>
      </c>
      <c r="Q39" s="484">
        <v>3.3832176949999999</v>
      </c>
      <c r="R39" s="484">
        <v>3.2436373956</v>
      </c>
      <c r="S39" s="484">
        <v>3.1728556479000001</v>
      </c>
      <c r="T39" s="484">
        <v>3.1248048431000002</v>
      </c>
      <c r="U39" s="484">
        <v>3.1358223164000001</v>
      </c>
      <c r="V39" s="484">
        <v>3.1051583121999999</v>
      </c>
      <c r="W39" s="484">
        <v>3.0695280263</v>
      </c>
      <c r="X39" s="484">
        <v>3.0154777398000001</v>
      </c>
      <c r="Y39" s="484">
        <v>2.9802155964999999</v>
      </c>
      <c r="Z39" s="484">
        <v>2.9500957911999999</v>
      </c>
      <c r="AA39" s="484">
        <v>2.7934719271000001</v>
      </c>
      <c r="AB39" s="484">
        <v>2.8722006067999999</v>
      </c>
      <c r="AC39" s="484">
        <v>3.0537531918999998</v>
      </c>
      <c r="AD39" s="484">
        <v>3.5976344403999998</v>
      </c>
      <c r="AE39" s="484">
        <v>3.7873578996999999</v>
      </c>
      <c r="AF39" s="484">
        <v>3.8842869796000001</v>
      </c>
      <c r="AG39" s="484">
        <v>3.7385255726</v>
      </c>
      <c r="AH39" s="484">
        <v>3.7649672757000001</v>
      </c>
      <c r="AI39" s="484">
        <v>3.8124708921999999</v>
      </c>
      <c r="AJ39" s="484">
        <v>3.8976243508000001</v>
      </c>
      <c r="AK39" s="484">
        <v>3.9741478085000002</v>
      </c>
      <c r="AL39" s="484">
        <v>4.0588766321999996</v>
      </c>
      <c r="AM39" s="484">
        <v>4.2941634956000003</v>
      </c>
      <c r="AN39" s="484">
        <v>4.2885574474999997</v>
      </c>
      <c r="AO39" s="484">
        <v>4.1853724246999997</v>
      </c>
      <c r="AP39" s="484">
        <v>3.7373924692</v>
      </c>
      <c r="AQ39" s="484">
        <v>3.6310391309000001</v>
      </c>
      <c r="AR39" s="484">
        <v>3.6144968864</v>
      </c>
      <c r="AS39" s="484">
        <v>3.8446748145999998</v>
      </c>
      <c r="AT39" s="484">
        <v>3.8867594072</v>
      </c>
      <c r="AU39" s="484">
        <v>3.8992129428000002</v>
      </c>
      <c r="AV39" s="484">
        <v>3.7826229568</v>
      </c>
      <c r="AW39" s="484">
        <v>3.8115129228</v>
      </c>
      <c r="AX39" s="484">
        <v>3.8854400511999998</v>
      </c>
      <c r="AY39" s="484">
        <v>4.1348547658000001</v>
      </c>
      <c r="AZ39" s="484">
        <v>4.1996633678000004</v>
      </c>
      <c r="BA39" s="484">
        <v>4.2114190780999996</v>
      </c>
      <c r="BB39" s="484">
        <v>4.120602667</v>
      </c>
      <c r="BC39" s="484">
        <v>4.0652257490999997</v>
      </c>
      <c r="BD39" s="484">
        <v>3.9953061491000001</v>
      </c>
      <c r="BE39" s="484">
        <v>3.8736488847000001</v>
      </c>
      <c r="BF39" s="484">
        <v>3.8032258272999999</v>
      </c>
      <c r="BG39" s="484">
        <v>3.7463687606999998</v>
      </c>
      <c r="BH39" s="484">
        <v>3.7256719844999999</v>
      </c>
      <c r="BI39" s="484">
        <v>3.6784435745000001</v>
      </c>
      <c r="BJ39" s="485">
        <v>3.6275859773999999</v>
      </c>
      <c r="BK39" s="485">
        <v>3.5275233478999999</v>
      </c>
      <c r="BL39" s="485">
        <v>3.5039323728</v>
      </c>
      <c r="BM39" s="485">
        <v>3.5105900738</v>
      </c>
      <c r="BN39" s="485">
        <v>3.5789606746999998</v>
      </c>
      <c r="BO39" s="485">
        <v>3.6215527251999999</v>
      </c>
      <c r="BP39" s="485">
        <v>3.6701258638000001</v>
      </c>
      <c r="BQ39" s="485">
        <v>3.7320573797000001</v>
      </c>
      <c r="BR39" s="485">
        <v>3.7868896328999999</v>
      </c>
      <c r="BS39" s="485">
        <v>3.8420462354999998</v>
      </c>
      <c r="BT39" s="485">
        <v>3.9916613181999998</v>
      </c>
      <c r="BU39" s="485">
        <v>3.9767524269000001</v>
      </c>
      <c r="BV39" s="485">
        <v>3.8923525885000001</v>
      </c>
    </row>
    <row r="40" spans="1:74" ht="11.1" customHeight="1" x14ac:dyDescent="0.2">
      <c r="B40" s="172"/>
      <c r="AY40" s="153"/>
      <c r="AZ40" s="153"/>
      <c r="BA40" s="153"/>
      <c r="BB40" s="153"/>
      <c r="BC40" s="153"/>
      <c r="BD40" s="153"/>
      <c r="BE40" s="153"/>
      <c r="BF40" s="153"/>
      <c r="BG40" s="153"/>
      <c r="BH40" s="153"/>
      <c r="BI40" s="153"/>
      <c r="BJ40" s="153"/>
    </row>
    <row r="41" spans="1:74" ht="11.1" customHeight="1" x14ac:dyDescent="0.2">
      <c r="B41" s="254" t="s">
        <v>1065</v>
      </c>
      <c r="AY41" s="153"/>
      <c r="AZ41" s="153"/>
      <c r="BA41" s="153"/>
      <c r="BB41" s="153"/>
      <c r="BC41" s="153"/>
      <c r="BD41" s="153"/>
      <c r="BE41" s="153"/>
      <c r="BF41" s="153"/>
      <c r="BG41" s="153"/>
      <c r="BH41" s="153"/>
      <c r="BI41" s="153"/>
      <c r="BJ41" s="153"/>
    </row>
    <row r="42" spans="1:74" ht="11.1" customHeight="1" x14ac:dyDescent="0.2">
      <c r="A42" s="162" t="s">
        <v>1066</v>
      </c>
      <c r="B42" s="173" t="s">
        <v>1356</v>
      </c>
      <c r="C42" s="252">
        <v>93.586305041000003</v>
      </c>
      <c r="D42" s="252">
        <v>93.727299720999994</v>
      </c>
      <c r="E42" s="252">
        <v>93.722651822000003</v>
      </c>
      <c r="F42" s="252">
        <v>93.228998747000006</v>
      </c>
      <c r="G42" s="252">
        <v>93.190587633000007</v>
      </c>
      <c r="H42" s="252">
        <v>93.264055885999994</v>
      </c>
      <c r="I42" s="252">
        <v>93.240556460999997</v>
      </c>
      <c r="J42" s="252">
        <v>93.694418729000006</v>
      </c>
      <c r="K42" s="252">
        <v>94.416795648000004</v>
      </c>
      <c r="L42" s="252">
        <v>95.725599047000003</v>
      </c>
      <c r="M42" s="252">
        <v>96.74657139</v>
      </c>
      <c r="N42" s="252">
        <v>97.797624510000006</v>
      </c>
      <c r="O42" s="252">
        <v>99.364047094</v>
      </c>
      <c r="P42" s="252">
        <v>100.11129525</v>
      </c>
      <c r="Q42" s="252">
        <v>100.52465766</v>
      </c>
      <c r="R42" s="252">
        <v>99.799612298</v>
      </c>
      <c r="S42" s="252">
        <v>100.14859475</v>
      </c>
      <c r="T42" s="252">
        <v>100.76708298</v>
      </c>
      <c r="U42" s="252">
        <v>102.25362206</v>
      </c>
      <c r="V42" s="252">
        <v>102.96221305</v>
      </c>
      <c r="W42" s="252">
        <v>103.49140102</v>
      </c>
      <c r="X42" s="252">
        <v>103.56505854</v>
      </c>
      <c r="Y42" s="252">
        <v>103.94253605999999</v>
      </c>
      <c r="Z42" s="252">
        <v>104.34770613000001</v>
      </c>
      <c r="AA42" s="252">
        <v>105.29639652</v>
      </c>
      <c r="AB42" s="252">
        <v>105.37008091</v>
      </c>
      <c r="AC42" s="252">
        <v>105.08458702999999</v>
      </c>
      <c r="AD42" s="252">
        <v>103.68985635999999</v>
      </c>
      <c r="AE42" s="252">
        <v>103.24854989000001</v>
      </c>
      <c r="AF42" s="252">
        <v>103.01060907</v>
      </c>
      <c r="AG42" s="252">
        <v>102.95759144</v>
      </c>
      <c r="AH42" s="252">
        <v>103.14021378</v>
      </c>
      <c r="AI42" s="252">
        <v>103.54003364</v>
      </c>
      <c r="AJ42" s="252">
        <v>104.70251387</v>
      </c>
      <c r="AK42" s="252">
        <v>105.12763158999999</v>
      </c>
      <c r="AL42" s="252">
        <v>105.36084968</v>
      </c>
      <c r="AM42" s="252">
        <v>105.37329999000001</v>
      </c>
      <c r="AN42" s="252">
        <v>105.2443699</v>
      </c>
      <c r="AO42" s="252">
        <v>104.94519126</v>
      </c>
      <c r="AP42" s="252">
        <v>104.26316164000001</v>
      </c>
      <c r="AQ42" s="252">
        <v>103.78293775</v>
      </c>
      <c r="AR42" s="252">
        <v>103.29191716</v>
      </c>
      <c r="AS42" s="252">
        <v>102.50508836</v>
      </c>
      <c r="AT42" s="252">
        <v>102.20623297</v>
      </c>
      <c r="AU42" s="252">
        <v>102.11033949999999</v>
      </c>
      <c r="AV42" s="252">
        <v>102.79076019999999</v>
      </c>
      <c r="AW42" s="252">
        <v>102.67077637</v>
      </c>
      <c r="AX42" s="252">
        <v>102.32374025</v>
      </c>
      <c r="AY42" s="252">
        <v>100.89694437999999</v>
      </c>
      <c r="AZ42" s="252">
        <v>100.73533429</v>
      </c>
      <c r="BA42" s="252">
        <v>100.98620252000001</v>
      </c>
      <c r="BB42" s="252">
        <v>102.08280807</v>
      </c>
      <c r="BC42" s="252">
        <v>102.83368867999999</v>
      </c>
      <c r="BD42" s="252">
        <v>103.67210335999999</v>
      </c>
      <c r="BE42" s="252">
        <v>105.04692214000001</v>
      </c>
      <c r="BF42" s="252">
        <v>105.72375242</v>
      </c>
      <c r="BG42" s="252">
        <v>106.15146423</v>
      </c>
      <c r="BH42" s="252">
        <v>106.109821</v>
      </c>
      <c r="BI42" s="252">
        <v>106.20447332000001</v>
      </c>
      <c r="BJ42" s="409">
        <v>106.21518460999999</v>
      </c>
      <c r="BK42" s="409">
        <v>106.07340889</v>
      </c>
      <c r="BL42" s="409">
        <v>105.96764761</v>
      </c>
      <c r="BM42" s="409">
        <v>105.82935478</v>
      </c>
      <c r="BN42" s="409">
        <v>105.66207151</v>
      </c>
      <c r="BO42" s="409">
        <v>105.45605979</v>
      </c>
      <c r="BP42" s="409">
        <v>105.2148607</v>
      </c>
      <c r="BQ42" s="409">
        <v>104.89684370000001</v>
      </c>
      <c r="BR42" s="409">
        <v>104.61649279</v>
      </c>
      <c r="BS42" s="409">
        <v>104.33217743</v>
      </c>
      <c r="BT42" s="409">
        <v>104.02320413</v>
      </c>
      <c r="BU42" s="409">
        <v>103.74647997</v>
      </c>
      <c r="BV42" s="409">
        <v>103.48131146999999</v>
      </c>
    </row>
    <row r="43" spans="1:74" ht="11.1" customHeight="1" x14ac:dyDescent="0.2">
      <c r="A43" s="162" t="s">
        <v>1067</v>
      </c>
      <c r="B43" s="477" t="s">
        <v>12</v>
      </c>
      <c r="C43" s="478">
        <v>2.3728708694999998</v>
      </c>
      <c r="D43" s="478">
        <v>2.4965235890000002</v>
      </c>
      <c r="E43" s="478">
        <v>2.3644321628</v>
      </c>
      <c r="F43" s="478">
        <v>1.5817541584000001</v>
      </c>
      <c r="G43" s="478">
        <v>1.241005981</v>
      </c>
      <c r="H43" s="478">
        <v>0.94547160514999995</v>
      </c>
      <c r="I43" s="478">
        <v>9.0581970099E-2</v>
      </c>
      <c r="J43" s="478">
        <v>0.33992023821</v>
      </c>
      <c r="K43" s="478">
        <v>1.0831165669</v>
      </c>
      <c r="L43" s="478">
        <v>3.1715812413000002</v>
      </c>
      <c r="M43" s="478">
        <v>4.2879474761000003</v>
      </c>
      <c r="N43" s="478">
        <v>5.2663688055</v>
      </c>
      <c r="O43" s="478">
        <v>6.1737046363000001</v>
      </c>
      <c r="P43" s="478">
        <v>6.8112444772999998</v>
      </c>
      <c r="Q43" s="478">
        <v>7.2575900326999996</v>
      </c>
      <c r="R43" s="478">
        <v>7.0478216427999998</v>
      </c>
      <c r="S43" s="478">
        <v>7.4664269121000002</v>
      </c>
      <c r="T43" s="478">
        <v>8.0449290150999992</v>
      </c>
      <c r="U43" s="478">
        <v>9.6664648277000005</v>
      </c>
      <c r="V43" s="478">
        <v>9.8915116239999996</v>
      </c>
      <c r="W43" s="478">
        <v>9.6112193951999991</v>
      </c>
      <c r="X43" s="478">
        <v>8.1895120745999996</v>
      </c>
      <c r="Y43" s="478">
        <v>7.4379531612000003</v>
      </c>
      <c r="Z43" s="478">
        <v>6.6975876517000001</v>
      </c>
      <c r="AA43" s="478">
        <v>5.9703178390999998</v>
      </c>
      <c r="AB43" s="478">
        <v>5.2529393871999996</v>
      </c>
      <c r="AC43" s="478">
        <v>4.5361302211999996</v>
      </c>
      <c r="AD43" s="478">
        <v>3.8980552872000001</v>
      </c>
      <c r="AE43" s="478">
        <v>3.0953556056</v>
      </c>
      <c r="AF43" s="478">
        <v>2.226447394</v>
      </c>
      <c r="AG43" s="478">
        <v>0.68845422330999995</v>
      </c>
      <c r="AH43" s="478">
        <v>0.17287966897000001</v>
      </c>
      <c r="AI43" s="478">
        <v>4.6991937727999998E-2</v>
      </c>
      <c r="AJ43" s="478">
        <v>1.0983002814</v>
      </c>
      <c r="AK43" s="478">
        <v>1.1401449142</v>
      </c>
      <c r="AL43" s="478">
        <v>0.97093034878999995</v>
      </c>
      <c r="AM43" s="478">
        <v>7.3035233951999998E-2</v>
      </c>
      <c r="AN43" s="478">
        <v>-0.11930427282</v>
      </c>
      <c r="AO43" s="478">
        <v>-0.13265101707999999</v>
      </c>
      <c r="AP43" s="478">
        <v>0.55290391707999997</v>
      </c>
      <c r="AQ43" s="478">
        <v>0.51757420715000002</v>
      </c>
      <c r="AR43" s="478">
        <v>0.27308651913999998</v>
      </c>
      <c r="AS43" s="478">
        <v>-0.43950433547000001</v>
      </c>
      <c r="AT43" s="478">
        <v>-0.90554477019000001</v>
      </c>
      <c r="AU43" s="478">
        <v>-1.3808128986999999</v>
      </c>
      <c r="AV43" s="478">
        <v>-1.8258908924999999</v>
      </c>
      <c r="AW43" s="478">
        <v>-2.3370213820000001</v>
      </c>
      <c r="AX43" s="478">
        <v>-2.8825787221999999</v>
      </c>
      <c r="AY43" s="478">
        <v>-4.2480928412000001</v>
      </c>
      <c r="AZ43" s="478">
        <v>-4.2843485199</v>
      </c>
      <c r="BA43" s="478">
        <v>-3.7724346298000002</v>
      </c>
      <c r="BB43" s="478">
        <v>-2.0912022381000002</v>
      </c>
      <c r="BC43" s="478">
        <v>-0.91464848929999998</v>
      </c>
      <c r="BD43" s="478">
        <v>0.36806965095999999</v>
      </c>
      <c r="BE43" s="478">
        <v>2.4797147370000001</v>
      </c>
      <c r="BF43" s="478">
        <v>3.4415899553</v>
      </c>
      <c r="BG43" s="478">
        <v>3.9576058145999999</v>
      </c>
      <c r="BH43" s="478">
        <v>3.2289485844999999</v>
      </c>
      <c r="BI43" s="478">
        <v>3.4417748457999999</v>
      </c>
      <c r="BJ43" s="479">
        <v>3.8030708769000001</v>
      </c>
      <c r="BK43" s="479">
        <v>5.1304472498000004</v>
      </c>
      <c r="BL43" s="479">
        <v>5.1941191735999999</v>
      </c>
      <c r="BM43" s="479">
        <v>4.7958554135</v>
      </c>
      <c r="BN43" s="479">
        <v>3.5062352934000001</v>
      </c>
      <c r="BO43" s="479">
        <v>2.5501089574</v>
      </c>
      <c r="BP43" s="479">
        <v>1.4881123166000001</v>
      </c>
      <c r="BQ43" s="479">
        <v>-0.14286800516000001</v>
      </c>
      <c r="BR43" s="479">
        <v>-1.0473139691</v>
      </c>
      <c r="BS43" s="479">
        <v>-1.7138593575000001</v>
      </c>
      <c r="BT43" s="479">
        <v>-1.9664691269000001</v>
      </c>
      <c r="BU43" s="479">
        <v>-2.3143971915999999</v>
      </c>
      <c r="BV43" s="479">
        <v>-2.5739004716</v>
      </c>
    </row>
    <row r="44" spans="1:74" ht="11.1" customHeight="1" x14ac:dyDescent="0.2"/>
    <row r="45" spans="1:74" ht="12.75" x14ac:dyDescent="0.2">
      <c r="B45" s="806" t="s">
        <v>1013</v>
      </c>
      <c r="C45" s="803"/>
      <c r="D45" s="803"/>
      <c r="E45" s="803"/>
      <c r="F45" s="803"/>
      <c r="G45" s="803"/>
      <c r="H45" s="803"/>
      <c r="I45" s="803"/>
      <c r="J45" s="803"/>
      <c r="K45" s="803"/>
      <c r="L45" s="803"/>
      <c r="M45" s="803"/>
      <c r="N45" s="803"/>
      <c r="O45" s="803"/>
      <c r="P45" s="803"/>
      <c r="Q45" s="803"/>
    </row>
    <row r="46" spans="1:74" ht="12.75" customHeight="1" x14ac:dyDescent="0.2">
      <c r="B46" s="818" t="s">
        <v>807</v>
      </c>
      <c r="C46" s="793"/>
      <c r="D46" s="793"/>
      <c r="E46" s="793"/>
      <c r="F46" s="793"/>
      <c r="G46" s="793"/>
      <c r="H46" s="793"/>
      <c r="I46" s="793"/>
      <c r="J46" s="793"/>
      <c r="K46" s="793"/>
      <c r="L46" s="793"/>
      <c r="M46" s="793"/>
      <c r="N46" s="793"/>
      <c r="O46" s="793"/>
      <c r="P46" s="793"/>
      <c r="Q46" s="789"/>
    </row>
    <row r="47" spans="1:74" ht="12.75" customHeight="1" x14ac:dyDescent="0.2">
      <c r="B47" s="818" t="s">
        <v>1244</v>
      </c>
      <c r="C47" s="789"/>
      <c r="D47" s="789"/>
      <c r="E47" s="789"/>
      <c r="F47" s="789"/>
      <c r="G47" s="789"/>
      <c r="H47" s="789"/>
      <c r="I47" s="789"/>
      <c r="J47" s="789"/>
      <c r="K47" s="789"/>
      <c r="L47" s="789"/>
      <c r="M47" s="789"/>
      <c r="N47" s="789"/>
      <c r="O47" s="789"/>
      <c r="P47" s="789"/>
      <c r="Q47" s="789"/>
    </row>
    <row r="48" spans="1:74" ht="12.75" customHeight="1" x14ac:dyDescent="0.2">
      <c r="B48" s="818" t="s">
        <v>1245</v>
      </c>
      <c r="C48" s="789"/>
      <c r="D48" s="789"/>
      <c r="E48" s="789"/>
      <c r="F48" s="789"/>
      <c r="G48" s="789"/>
      <c r="H48" s="789"/>
      <c r="I48" s="789"/>
      <c r="J48" s="789"/>
      <c r="K48" s="789"/>
      <c r="L48" s="789"/>
      <c r="M48" s="789"/>
      <c r="N48" s="789"/>
      <c r="O48" s="789"/>
      <c r="P48" s="789"/>
      <c r="Q48" s="789"/>
    </row>
    <row r="49" spans="2:17" ht="23.85" customHeight="1" x14ac:dyDescent="0.2">
      <c r="B49" s="820" t="s">
        <v>1352</v>
      </c>
      <c r="C49" s="820"/>
      <c r="D49" s="820"/>
      <c r="E49" s="820"/>
      <c r="F49" s="820"/>
      <c r="G49" s="820"/>
      <c r="H49" s="820"/>
      <c r="I49" s="820"/>
      <c r="J49" s="820"/>
      <c r="K49" s="820"/>
      <c r="L49" s="820"/>
      <c r="M49" s="820"/>
      <c r="N49" s="820"/>
      <c r="O49" s="820"/>
      <c r="P49" s="820"/>
      <c r="Q49" s="820"/>
    </row>
    <row r="50" spans="2:17" ht="12.75" x14ac:dyDescent="0.2">
      <c r="B50" s="792" t="s">
        <v>1038</v>
      </c>
      <c r="C50" s="793"/>
      <c r="D50" s="793"/>
      <c r="E50" s="793"/>
      <c r="F50" s="793"/>
      <c r="G50" s="793"/>
      <c r="H50" s="793"/>
      <c r="I50" s="793"/>
      <c r="J50" s="793"/>
      <c r="K50" s="793"/>
      <c r="L50" s="793"/>
      <c r="M50" s="793"/>
      <c r="N50" s="793"/>
      <c r="O50" s="793"/>
      <c r="P50" s="793"/>
      <c r="Q50" s="789"/>
    </row>
    <row r="51" spans="2:17" ht="14.85" customHeight="1" x14ac:dyDescent="0.2">
      <c r="B51" s="817" t="s">
        <v>1061</v>
      </c>
      <c r="C51" s="789"/>
      <c r="D51" s="789"/>
      <c r="E51" s="789"/>
      <c r="F51" s="789"/>
      <c r="G51" s="789"/>
      <c r="H51" s="789"/>
      <c r="I51" s="789"/>
      <c r="J51" s="789"/>
      <c r="K51" s="789"/>
      <c r="L51" s="789"/>
      <c r="M51" s="789"/>
      <c r="N51" s="789"/>
      <c r="O51" s="789"/>
      <c r="P51" s="789"/>
      <c r="Q51" s="789"/>
    </row>
    <row r="52" spans="2:17" ht="12.75" x14ac:dyDescent="0.2">
      <c r="B52" s="787" t="s">
        <v>1042</v>
      </c>
      <c r="C52" s="788"/>
      <c r="D52" s="788"/>
      <c r="E52" s="788"/>
      <c r="F52" s="788"/>
      <c r="G52" s="788"/>
      <c r="H52" s="788"/>
      <c r="I52" s="788"/>
      <c r="J52" s="788"/>
      <c r="K52" s="788"/>
      <c r="L52" s="788"/>
      <c r="M52" s="788"/>
      <c r="N52" s="788"/>
      <c r="O52" s="788"/>
      <c r="P52" s="788"/>
      <c r="Q52" s="789"/>
    </row>
    <row r="53" spans="2:17" ht="13.35" customHeight="1" x14ac:dyDescent="0.2">
      <c r="B53" s="809" t="s">
        <v>1140</v>
      </c>
      <c r="C53" s="789"/>
      <c r="D53" s="789"/>
      <c r="E53" s="789"/>
      <c r="F53" s="789"/>
      <c r="G53" s="789"/>
      <c r="H53" s="789"/>
      <c r="I53" s="789"/>
      <c r="J53" s="789"/>
      <c r="K53" s="789"/>
      <c r="L53" s="789"/>
      <c r="M53" s="789"/>
      <c r="N53" s="789"/>
      <c r="O53" s="789"/>
      <c r="P53" s="789"/>
      <c r="Q53" s="789"/>
    </row>
  </sheetData>
  <mergeCells count="17">
    <mergeCell ref="BK3:BV3"/>
    <mergeCell ref="B1:BV1"/>
    <mergeCell ref="C3:N3"/>
    <mergeCell ref="O3:Z3"/>
    <mergeCell ref="AA3:AL3"/>
    <mergeCell ref="AM3:AX3"/>
    <mergeCell ref="A1:A2"/>
    <mergeCell ref="AY3:BJ3"/>
    <mergeCell ref="B53:Q53"/>
    <mergeCell ref="B48:Q48"/>
    <mergeCell ref="B50:Q50"/>
    <mergeCell ref="B51:Q51"/>
    <mergeCell ref="B52:Q52"/>
    <mergeCell ref="B49:Q49"/>
    <mergeCell ref="B45:Q45"/>
    <mergeCell ref="B46:Q46"/>
    <mergeCell ref="B47:Q47"/>
  </mergeCells>
  <phoneticPr fontId="3"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0"/>
  <sheetViews>
    <sheetView showGridLines="0" workbookViewId="0">
      <pane xSplit="2" ySplit="4" topLeftCell="AQ8" activePane="bottomRight" state="frozen"/>
      <selection activeCell="BF63" sqref="BF63"/>
      <selection pane="topRight" activeCell="BF63" sqref="BF63"/>
      <selection pane="bottomLeft" activeCell="BF63" sqref="BF63"/>
      <selection pane="bottomRight" activeCell="BI7" sqref="BI7:BI62"/>
    </sheetView>
  </sheetViews>
  <sheetFormatPr defaultColWidth="9.5703125" defaultRowHeight="11.25" x14ac:dyDescent="0.2"/>
  <cols>
    <col min="1" max="1" width="14.5703125" style="70" customWidth="1"/>
    <col min="2" max="2" width="37" style="47" customWidth="1"/>
    <col min="3" max="50" width="6.5703125" style="47" customWidth="1"/>
    <col min="51" max="55" width="6.5703125" style="408" customWidth="1"/>
    <col min="56" max="58" width="6.5703125" style="659" customWidth="1"/>
    <col min="59" max="62" width="6.5703125" style="408" customWidth="1"/>
    <col min="63" max="74" width="6.5703125" style="47" customWidth="1"/>
    <col min="75" max="16384" width="9.5703125" style="47"/>
  </cols>
  <sheetData>
    <row r="1" spans="1:74" ht="13.35" customHeight="1" x14ac:dyDescent="0.2">
      <c r="A1" s="795" t="s">
        <v>992</v>
      </c>
      <c r="B1" s="827" t="s">
        <v>1114</v>
      </c>
      <c r="C1" s="828"/>
      <c r="D1" s="828"/>
      <c r="E1" s="828"/>
      <c r="F1" s="828"/>
      <c r="G1" s="828"/>
      <c r="H1" s="828"/>
      <c r="I1" s="828"/>
      <c r="J1" s="828"/>
      <c r="K1" s="828"/>
      <c r="L1" s="828"/>
      <c r="M1" s="828"/>
      <c r="N1" s="828"/>
      <c r="O1" s="828"/>
      <c r="P1" s="828"/>
      <c r="Q1" s="828"/>
      <c r="R1" s="828"/>
      <c r="S1" s="828"/>
      <c r="T1" s="828"/>
      <c r="U1" s="828"/>
      <c r="V1" s="828"/>
      <c r="W1" s="828"/>
      <c r="X1" s="828"/>
      <c r="Y1" s="828"/>
      <c r="Z1" s="828"/>
      <c r="AA1" s="828"/>
      <c r="AB1" s="828"/>
      <c r="AC1" s="828"/>
      <c r="AD1" s="828"/>
      <c r="AE1" s="828"/>
      <c r="AF1" s="828"/>
      <c r="AG1" s="828"/>
      <c r="AH1" s="828"/>
      <c r="AI1" s="828"/>
      <c r="AJ1" s="828"/>
      <c r="AK1" s="828"/>
      <c r="AL1" s="828"/>
      <c r="AM1" s="301"/>
    </row>
    <row r="2" spans="1:74" ht="12.75" x14ac:dyDescent="0.2">
      <c r="A2" s="796"/>
      <c r="B2" s="541" t="str">
        <f>"U.S. Energy Information Administration  |  Short-Term Energy Outlook  - "&amp;Dates!D1</f>
        <v>U.S. Energy Information Administration  |  Short-Term Energy Outlook  - December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1"/>
    </row>
    <row r="3" spans="1:74" s="12" customFormat="1" ht="12.75" x14ac:dyDescent="0.2">
      <c r="A3" s="14"/>
      <c r="B3" s="15"/>
      <c r="C3" s="804">
        <f>Dates!D3</f>
        <v>2014</v>
      </c>
      <c r="D3" s="800"/>
      <c r="E3" s="800"/>
      <c r="F3" s="800"/>
      <c r="G3" s="800"/>
      <c r="H3" s="800"/>
      <c r="I3" s="800"/>
      <c r="J3" s="800"/>
      <c r="K3" s="800"/>
      <c r="L3" s="800"/>
      <c r="M3" s="800"/>
      <c r="N3" s="801"/>
      <c r="O3" s="804">
        <f>C3+1</f>
        <v>2015</v>
      </c>
      <c r="P3" s="805"/>
      <c r="Q3" s="805"/>
      <c r="R3" s="805"/>
      <c r="S3" s="805"/>
      <c r="T3" s="805"/>
      <c r="U3" s="805"/>
      <c r="V3" s="805"/>
      <c r="W3" s="805"/>
      <c r="X3" s="800"/>
      <c r="Y3" s="800"/>
      <c r="Z3" s="801"/>
      <c r="AA3" s="797">
        <f>O3+1</f>
        <v>2016</v>
      </c>
      <c r="AB3" s="800"/>
      <c r="AC3" s="800"/>
      <c r="AD3" s="800"/>
      <c r="AE3" s="800"/>
      <c r="AF3" s="800"/>
      <c r="AG3" s="800"/>
      <c r="AH3" s="800"/>
      <c r="AI3" s="800"/>
      <c r="AJ3" s="800"/>
      <c r="AK3" s="800"/>
      <c r="AL3" s="801"/>
      <c r="AM3" s="797">
        <f>AA3+1</f>
        <v>2017</v>
      </c>
      <c r="AN3" s="800"/>
      <c r="AO3" s="800"/>
      <c r="AP3" s="800"/>
      <c r="AQ3" s="800"/>
      <c r="AR3" s="800"/>
      <c r="AS3" s="800"/>
      <c r="AT3" s="800"/>
      <c r="AU3" s="800"/>
      <c r="AV3" s="800"/>
      <c r="AW3" s="800"/>
      <c r="AX3" s="801"/>
      <c r="AY3" s="797">
        <f>AM3+1</f>
        <v>2018</v>
      </c>
      <c r="AZ3" s="798"/>
      <c r="BA3" s="798"/>
      <c r="BB3" s="798"/>
      <c r="BC3" s="798"/>
      <c r="BD3" s="798"/>
      <c r="BE3" s="798"/>
      <c r="BF3" s="798"/>
      <c r="BG3" s="798"/>
      <c r="BH3" s="798"/>
      <c r="BI3" s="798"/>
      <c r="BJ3" s="799"/>
      <c r="BK3" s="797">
        <f>AY3+1</f>
        <v>2019</v>
      </c>
      <c r="BL3" s="800"/>
      <c r="BM3" s="800"/>
      <c r="BN3" s="800"/>
      <c r="BO3" s="800"/>
      <c r="BP3" s="800"/>
      <c r="BQ3" s="800"/>
      <c r="BR3" s="800"/>
      <c r="BS3" s="800"/>
      <c r="BT3" s="800"/>
      <c r="BU3" s="800"/>
      <c r="BV3" s="801"/>
    </row>
    <row r="4" spans="1:74" s="12" customFormat="1" x14ac:dyDescent="0.2">
      <c r="A4" s="16"/>
      <c r="B4" s="17"/>
      <c r="C4" s="18" t="s">
        <v>605</v>
      </c>
      <c r="D4" s="18" t="s">
        <v>606</v>
      </c>
      <c r="E4" s="18" t="s">
        <v>607</v>
      </c>
      <c r="F4" s="18" t="s">
        <v>608</v>
      </c>
      <c r="G4" s="18" t="s">
        <v>609</v>
      </c>
      <c r="H4" s="18" t="s">
        <v>610</v>
      </c>
      <c r="I4" s="18" t="s">
        <v>611</v>
      </c>
      <c r="J4" s="18" t="s">
        <v>612</v>
      </c>
      <c r="K4" s="18" t="s">
        <v>613</v>
      </c>
      <c r="L4" s="18" t="s">
        <v>614</v>
      </c>
      <c r="M4" s="18" t="s">
        <v>615</v>
      </c>
      <c r="N4" s="18" t="s">
        <v>616</v>
      </c>
      <c r="O4" s="18" t="s">
        <v>605</v>
      </c>
      <c r="P4" s="18" t="s">
        <v>606</v>
      </c>
      <c r="Q4" s="18" t="s">
        <v>607</v>
      </c>
      <c r="R4" s="18" t="s">
        <v>608</v>
      </c>
      <c r="S4" s="18" t="s">
        <v>609</v>
      </c>
      <c r="T4" s="18" t="s">
        <v>610</v>
      </c>
      <c r="U4" s="18" t="s">
        <v>611</v>
      </c>
      <c r="V4" s="18" t="s">
        <v>612</v>
      </c>
      <c r="W4" s="18" t="s">
        <v>613</v>
      </c>
      <c r="X4" s="18" t="s">
        <v>614</v>
      </c>
      <c r="Y4" s="18" t="s">
        <v>615</v>
      </c>
      <c r="Z4" s="18" t="s">
        <v>616</v>
      </c>
      <c r="AA4" s="18" t="s">
        <v>605</v>
      </c>
      <c r="AB4" s="18" t="s">
        <v>606</v>
      </c>
      <c r="AC4" s="18" t="s">
        <v>607</v>
      </c>
      <c r="AD4" s="18" t="s">
        <v>608</v>
      </c>
      <c r="AE4" s="18" t="s">
        <v>609</v>
      </c>
      <c r="AF4" s="18" t="s">
        <v>610</v>
      </c>
      <c r="AG4" s="18" t="s">
        <v>611</v>
      </c>
      <c r="AH4" s="18" t="s">
        <v>612</v>
      </c>
      <c r="AI4" s="18" t="s">
        <v>613</v>
      </c>
      <c r="AJ4" s="18" t="s">
        <v>614</v>
      </c>
      <c r="AK4" s="18" t="s">
        <v>615</v>
      </c>
      <c r="AL4" s="18" t="s">
        <v>616</v>
      </c>
      <c r="AM4" s="18" t="s">
        <v>605</v>
      </c>
      <c r="AN4" s="18" t="s">
        <v>606</v>
      </c>
      <c r="AO4" s="18" t="s">
        <v>607</v>
      </c>
      <c r="AP4" s="18" t="s">
        <v>608</v>
      </c>
      <c r="AQ4" s="18" t="s">
        <v>609</v>
      </c>
      <c r="AR4" s="18" t="s">
        <v>610</v>
      </c>
      <c r="AS4" s="18" t="s">
        <v>611</v>
      </c>
      <c r="AT4" s="18" t="s">
        <v>612</v>
      </c>
      <c r="AU4" s="18" t="s">
        <v>613</v>
      </c>
      <c r="AV4" s="18" t="s">
        <v>614</v>
      </c>
      <c r="AW4" s="18" t="s">
        <v>615</v>
      </c>
      <c r="AX4" s="18" t="s">
        <v>616</v>
      </c>
      <c r="AY4" s="18" t="s">
        <v>605</v>
      </c>
      <c r="AZ4" s="18" t="s">
        <v>606</v>
      </c>
      <c r="BA4" s="18" t="s">
        <v>607</v>
      </c>
      <c r="BB4" s="18" t="s">
        <v>608</v>
      </c>
      <c r="BC4" s="18" t="s">
        <v>609</v>
      </c>
      <c r="BD4" s="18" t="s">
        <v>610</v>
      </c>
      <c r="BE4" s="18" t="s">
        <v>611</v>
      </c>
      <c r="BF4" s="18" t="s">
        <v>612</v>
      </c>
      <c r="BG4" s="18" t="s">
        <v>613</v>
      </c>
      <c r="BH4" s="18" t="s">
        <v>614</v>
      </c>
      <c r="BI4" s="18" t="s">
        <v>615</v>
      </c>
      <c r="BJ4" s="18" t="s">
        <v>616</v>
      </c>
      <c r="BK4" s="18" t="s">
        <v>605</v>
      </c>
      <c r="BL4" s="18" t="s">
        <v>606</v>
      </c>
      <c r="BM4" s="18" t="s">
        <v>607</v>
      </c>
      <c r="BN4" s="18" t="s">
        <v>608</v>
      </c>
      <c r="BO4" s="18" t="s">
        <v>609</v>
      </c>
      <c r="BP4" s="18" t="s">
        <v>610</v>
      </c>
      <c r="BQ4" s="18" t="s">
        <v>611</v>
      </c>
      <c r="BR4" s="18" t="s">
        <v>612</v>
      </c>
      <c r="BS4" s="18" t="s">
        <v>613</v>
      </c>
      <c r="BT4" s="18" t="s">
        <v>614</v>
      </c>
      <c r="BU4" s="18" t="s">
        <v>615</v>
      </c>
      <c r="BV4" s="18" t="s">
        <v>616</v>
      </c>
    </row>
    <row r="5" spans="1:74" ht="11.1" customHeight="1" x14ac:dyDescent="0.2">
      <c r="A5" s="57"/>
      <c r="B5" s="59" t="s">
        <v>964</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428"/>
      <c r="AZ5" s="428"/>
      <c r="BA5" s="428"/>
      <c r="BB5" s="428"/>
      <c r="BC5" s="428"/>
      <c r="BD5" s="58"/>
      <c r="BE5" s="58"/>
      <c r="BF5" s="58"/>
      <c r="BG5" s="58"/>
      <c r="BH5" s="428"/>
      <c r="BI5" s="428"/>
      <c r="BJ5" s="428"/>
      <c r="BK5" s="428"/>
      <c r="BL5" s="428"/>
      <c r="BM5" s="428"/>
      <c r="BN5" s="428"/>
      <c r="BO5" s="428"/>
      <c r="BP5" s="428"/>
      <c r="BQ5" s="428"/>
      <c r="BR5" s="428"/>
      <c r="BS5" s="428"/>
      <c r="BT5" s="428"/>
      <c r="BU5" s="428"/>
      <c r="BV5" s="428"/>
    </row>
    <row r="6" spans="1:74" ht="11.1" customHeight="1" x14ac:dyDescent="0.2">
      <c r="A6" s="57"/>
      <c r="B6" s="44" t="s">
        <v>933</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776"/>
      <c r="AY6" s="776"/>
      <c r="AZ6" s="429"/>
      <c r="BA6" s="429"/>
      <c r="BB6" s="429"/>
      <c r="BC6" s="737"/>
      <c r="BD6" s="60"/>
      <c r="BE6" s="60"/>
      <c r="BF6" s="60"/>
      <c r="BG6" s="60"/>
      <c r="BH6" s="429"/>
      <c r="BI6" s="429"/>
      <c r="BJ6" s="429"/>
      <c r="BK6" s="429"/>
      <c r="BL6" s="429"/>
      <c r="BM6" s="429"/>
      <c r="BN6" s="429"/>
      <c r="BO6" s="429"/>
      <c r="BP6" s="429"/>
      <c r="BQ6" s="429"/>
      <c r="BR6" s="429"/>
      <c r="BS6" s="737"/>
      <c r="BT6" s="429"/>
      <c r="BU6" s="429"/>
      <c r="BV6" s="429"/>
    </row>
    <row r="7" spans="1:74" ht="11.1" customHeight="1" x14ac:dyDescent="0.2">
      <c r="A7" s="61" t="s">
        <v>634</v>
      </c>
      <c r="B7" s="175" t="s">
        <v>127</v>
      </c>
      <c r="C7" s="216">
        <v>8.0505279999999999</v>
      </c>
      <c r="D7" s="216">
        <v>8.1358270000000008</v>
      </c>
      <c r="E7" s="216">
        <v>8.2744090000000003</v>
      </c>
      <c r="F7" s="216">
        <v>8.5727239999999991</v>
      </c>
      <c r="G7" s="216">
        <v>8.6123220000000007</v>
      </c>
      <c r="H7" s="216">
        <v>8.7175130000000003</v>
      </c>
      <c r="I7" s="216">
        <v>8.7823619999999991</v>
      </c>
      <c r="J7" s="216">
        <v>8.8856640000000002</v>
      </c>
      <c r="K7" s="216">
        <v>9.0408390000000001</v>
      </c>
      <c r="L7" s="216">
        <v>9.2205139999999997</v>
      </c>
      <c r="M7" s="216">
        <v>9.3027709999999999</v>
      </c>
      <c r="N7" s="216">
        <v>9.4667949999999994</v>
      </c>
      <c r="O7" s="216">
        <v>9.3849210000000003</v>
      </c>
      <c r="P7" s="216">
        <v>9.5105400000000007</v>
      </c>
      <c r="Q7" s="216">
        <v>9.5775109999999994</v>
      </c>
      <c r="R7" s="216">
        <v>9.6495099999999994</v>
      </c>
      <c r="S7" s="216">
        <v>9.4636139999999997</v>
      </c>
      <c r="T7" s="216">
        <v>9.344201</v>
      </c>
      <c r="U7" s="216">
        <v>9.4298090000000006</v>
      </c>
      <c r="V7" s="216">
        <v>9.4001909999999995</v>
      </c>
      <c r="W7" s="216">
        <v>9.4599089999999997</v>
      </c>
      <c r="X7" s="216">
        <v>9.3880529999999993</v>
      </c>
      <c r="Y7" s="216">
        <v>9.3175129999999999</v>
      </c>
      <c r="Z7" s="216">
        <v>9.2513450000000006</v>
      </c>
      <c r="AA7" s="216">
        <v>9.1969630000000002</v>
      </c>
      <c r="AB7" s="216">
        <v>9.0546579999999999</v>
      </c>
      <c r="AC7" s="216">
        <v>9.0809619999999995</v>
      </c>
      <c r="AD7" s="216">
        <v>8.8657819999999994</v>
      </c>
      <c r="AE7" s="216">
        <v>8.8239859999999997</v>
      </c>
      <c r="AF7" s="216">
        <v>8.6704939999999997</v>
      </c>
      <c r="AG7" s="216">
        <v>8.6349940000000007</v>
      </c>
      <c r="AH7" s="216">
        <v>8.6702200000000005</v>
      </c>
      <c r="AI7" s="216">
        <v>8.5188319999999997</v>
      </c>
      <c r="AJ7" s="216">
        <v>8.7871539999999992</v>
      </c>
      <c r="AK7" s="216">
        <v>8.8882739999999991</v>
      </c>
      <c r="AL7" s="216">
        <v>8.7779240000000005</v>
      </c>
      <c r="AM7" s="216">
        <v>8.8400929999999995</v>
      </c>
      <c r="AN7" s="216">
        <v>9.0834530000000004</v>
      </c>
      <c r="AO7" s="216">
        <v>9.140288</v>
      </c>
      <c r="AP7" s="216">
        <v>9.0847549999999995</v>
      </c>
      <c r="AQ7" s="216">
        <v>9.1678619999999995</v>
      </c>
      <c r="AR7" s="216">
        <v>9.0738129999999995</v>
      </c>
      <c r="AS7" s="216">
        <v>9.2300550000000001</v>
      </c>
      <c r="AT7" s="216">
        <v>9.2435960000000001</v>
      </c>
      <c r="AU7" s="216">
        <v>9.4951950000000007</v>
      </c>
      <c r="AV7" s="216">
        <v>9.7031130000000001</v>
      </c>
      <c r="AW7" s="216">
        <v>10.103263</v>
      </c>
      <c r="AX7" s="216">
        <v>10.040424</v>
      </c>
      <c r="AY7" s="216">
        <v>9.9945590000000006</v>
      </c>
      <c r="AZ7" s="216">
        <v>10.248239</v>
      </c>
      <c r="BA7" s="216">
        <v>10.461342999999999</v>
      </c>
      <c r="BB7" s="216">
        <v>10.475008000000001</v>
      </c>
      <c r="BC7" s="216">
        <v>10.463893000000001</v>
      </c>
      <c r="BD7" s="216">
        <v>10.672361</v>
      </c>
      <c r="BE7" s="216">
        <v>10.935972</v>
      </c>
      <c r="BF7" s="216">
        <v>11.345806</v>
      </c>
      <c r="BG7" s="216">
        <v>11.474648</v>
      </c>
      <c r="BH7" s="216">
        <v>11.358940566999999</v>
      </c>
      <c r="BI7" s="216">
        <v>11.511294291</v>
      </c>
      <c r="BJ7" s="327">
        <v>11.62444</v>
      </c>
      <c r="BK7" s="327">
        <v>11.72343</v>
      </c>
      <c r="BL7" s="327">
        <v>11.80161</v>
      </c>
      <c r="BM7" s="327">
        <v>11.93295</v>
      </c>
      <c r="BN7" s="327">
        <v>12.047840000000001</v>
      </c>
      <c r="BO7" s="327">
        <v>12.13738</v>
      </c>
      <c r="BP7" s="327">
        <v>12.12716</v>
      </c>
      <c r="BQ7" s="327">
        <v>12.101190000000001</v>
      </c>
      <c r="BR7" s="327">
        <v>12.13997</v>
      </c>
      <c r="BS7" s="327">
        <v>12.04228</v>
      </c>
      <c r="BT7" s="327">
        <v>12.15025</v>
      </c>
      <c r="BU7" s="327">
        <v>12.255229999999999</v>
      </c>
      <c r="BV7" s="327">
        <v>12.28725</v>
      </c>
    </row>
    <row r="8" spans="1:74" ht="11.1" customHeight="1" x14ac:dyDescent="0.2">
      <c r="A8" s="61" t="s">
        <v>635</v>
      </c>
      <c r="B8" s="175" t="s">
        <v>525</v>
      </c>
      <c r="C8" s="216">
        <v>0.54162100000000002</v>
      </c>
      <c r="D8" s="216">
        <v>0.51523699999999995</v>
      </c>
      <c r="E8" s="216">
        <v>0.53005899999999995</v>
      </c>
      <c r="F8" s="216">
        <v>0.53674100000000002</v>
      </c>
      <c r="G8" s="216">
        <v>0.52410299999999999</v>
      </c>
      <c r="H8" s="216">
        <v>0.48451499999999997</v>
      </c>
      <c r="I8" s="216">
        <v>0.42238999999999999</v>
      </c>
      <c r="J8" s="216">
        <v>0.397953</v>
      </c>
      <c r="K8" s="216">
        <v>0.47742099999999998</v>
      </c>
      <c r="L8" s="216">
        <v>0.500135</v>
      </c>
      <c r="M8" s="216">
        <v>0.51285899999999995</v>
      </c>
      <c r="N8" s="216">
        <v>0.51462600000000003</v>
      </c>
      <c r="O8" s="216">
        <v>0.50032200000000004</v>
      </c>
      <c r="P8" s="216">
        <v>0.48778500000000002</v>
      </c>
      <c r="Q8" s="216">
        <v>0.50592800000000004</v>
      </c>
      <c r="R8" s="216">
        <v>0.50987899999999997</v>
      </c>
      <c r="S8" s="216">
        <v>0.47256999999999999</v>
      </c>
      <c r="T8" s="216">
        <v>0.44656600000000002</v>
      </c>
      <c r="U8" s="216">
        <v>0.44970199999999999</v>
      </c>
      <c r="V8" s="216">
        <v>0.407833</v>
      </c>
      <c r="W8" s="216">
        <v>0.47243600000000002</v>
      </c>
      <c r="X8" s="216">
        <v>0.49702200000000002</v>
      </c>
      <c r="Y8" s="216">
        <v>0.52284799999999998</v>
      </c>
      <c r="Z8" s="216">
        <v>0.52227599999999996</v>
      </c>
      <c r="AA8" s="216">
        <v>0.51570800000000006</v>
      </c>
      <c r="AB8" s="216">
        <v>0.50741199999999997</v>
      </c>
      <c r="AC8" s="216">
        <v>0.51108299999999995</v>
      </c>
      <c r="AD8" s="216">
        <v>0.4889</v>
      </c>
      <c r="AE8" s="216">
        <v>0.50515200000000005</v>
      </c>
      <c r="AF8" s="216">
        <v>0.47010099999999999</v>
      </c>
      <c r="AG8" s="216">
        <v>0.43818699999999999</v>
      </c>
      <c r="AH8" s="216">
        <v>0.45891799999999999</v>
      </c>
      <c r="AI8" s="216">
        <v>0.45197599999999999</v>
      </c>
      <c r="AJ8" s="216">
        <v>0.49488100000000002</v>
      </c>
      <c r="AK8" s="216">
        <v>0.51294799999999996</v>
      </c>
      <c r="AL8" s="216">
        <v>0.51917800000000003</v>
      </c>
      <c r="AM8" s="216">
        <v>0.51586500000000002</v>
      </c>
      <c r="AN8" s="216">
        <v>0.51336899999999996</v>
      </c>
      <c r="AO8" s="216">
        <v>0.52583299999999999</v>
      </c>
      <c r="AP8" s="216">
        <v>0.52532800000000002</v>
      </c>
      <c r="AQ8" s="216">
        <v>0.50757699999999994</v>
      </c>
      <c r="AR8" s="216">
        <v>0.46271000000000001</v>
      </c>
      <c r="AS8" s="216">
        <v>0.42266300000000001</v>
      </c>
      <c r="AT8" s="216">
        <v>0.45069100000000001</v>
      </c>
      <c r="AU8" s="216">
        <v>0.48215599999999997</v>
      </c>
      <c r="AV8" s="216">
        <v>0.50662399999999996</v>
      </c>
      <c r="AW8" s="216">
        <v>0.50991500000000001</v>
      </c>
      <c r="AX8" s="216">
        <v>0.51234800000000003</v>
      </c>
      <c r="AY8" s="216">
        <v>0.50769600000000004</v>
      </c>
      <c r="AZ8" s="216">
        <v>0.5131</v>
      </c>
      <c r="BA8" s="216">
        <v>0.51217999999999997</v>
      </c>
      <c r="BB8" s="216">
        <v>0.49740699999999999</v>
      </c>
      <c r="BC8" s="216">
        <v>0.49598399999999998</v>
      </c>
      <c r="BD8" s="216">
        <v>0.450706</v>
      </c>
      <c r="BE8" s="216">
        <v>0.394735</v>
      </c>
      <c r="BF8" s="216">
        <v>0.42770900000000001</v>
      </c>
      <c r="BG8" s="216">
        <v>0.47143200000000002</v>
      </c>
      <c r="BH8" s="216">
        <v>0.48423795854000001</v>
      </c>
      <c r="BI8" s="216">
        <v>0.48970907257000001</v>
      </c>
      <c r="BJ8" s="327">
        <v>0.48101891009999997</v>
      </c>
      <c r="BK8" s="327">
        <v>0.49124549196</v>
      </c>
      <c r="BL8" s="327">
        <v>0.49705855649000003</v>
      </c>
      <c r="BM8" s="327">
        <v>0.52469808211000002</v>
      </c>
      <c r="BN8" s="327">
        <v>0.51974489558000003</v>
      </c>
      <c r="BO8" s="327">
        <v>0.50623342072999999</v>
      </c>
      <c r="BP8" s="327">
        <v>0.45575276108000001</v>
      </c>
      <c r="BQ8" s="327">
        <v>0.38604597361999998</v>
      </c>
      <c r="BR8" s="327">
        <v>0.48466747788999998</v>
      </c>
      <c r="BS8" s="327">
        <v>0.51248912702000005</v>
      </c>
      <c r="BT8" s="327">
        <v>0.49754652028000002</v>
      </c>
      <c r="BU8" s="327">
        <v>0.49034308591999998</v>
      </c>
      <c r="BV8" s="327">
        <v>0.48092404717999998</v>
      </c>
    </row>
    <row r="9" spans="1:74" ht="11.1" customHeight="1" x14ac:dyDescent="0.2">
      <c r="A9" s="61" t="s">
        <v>636</v>
      </c>
      <c r="B9" s="175" t="s">
        <v>246</v>
      </c>
      <c r="C9" s="216">
        <v>1.3043089999999999</v>
      </c>
      <c r="D9" s="216">
        <v>1.3305530000000001</v>
      </c>
      <c r="E9" s="216">
        <v>1.32236</v>
      </c>
      <c r="F9" s="216">
        <v>1.42462</v>
      </c>
      <c r="G9" s="216">
        <v>1.412819</v>
      </c>
      <c r="H9" s="216">
        <v>1.411672</v>
      </c>
      <c r="I9" s="216">
        <v>1.427616</v>
      </c>
      <c r="J9" s="216">
        <v>1.435397</v>
      </c>
      <c r="K9" s="216">
        <v>1.422112</v>
      </c>
      <c r="L9" s="216">
        <v>1.4282680000000001</v>
      </c>
      <c r="M9" s="216">
        <v>1.388563</v>
      </c>
      <c r="N9" s="216">
        <v>1.4521599999999999</v>
      </c>
      <c r="O9" s="216">
        <v>1.4519759999999999</v>
      </c>
      <c r="P9" s="216">
        <v>1.4556249999999999</v>
      </c>
      <c r="Q9" s="216">
        <v>1.380341</v>
      </c>
      <c r="R9" s="216">
        <v>1.5040279999999999</v>
      </c>
      <c r="S9" s="216">
        <v>1.4040140000000001</v>
      </c>
      <c r="T9" s="216">
        <v>1.412984</v>
      </c>
      <c r="U9" s="216">
        <v>1.5668759999999999</v>
      </c>
      <c r="V9" s="216">
        <v>1.629548</v>
      </c>
      <c r="W9" s="216">
        <v>1.6611739999999999</v>
      </c>
      <c r="X9" s="216">
        <v>1.5778369999999999</v>
      </c>
      <c r="Y9" s="216">
        <v>1.5239640000000001</v>
      </c>
      <c r="Z9" s="216">
        <v>1.6048979999999999</v>
      </c>
      <c r="AA9" s="216">
        <v>1.593156</v>
      </c>
      <c r="AB9" s="216">
        <v>1.549417</v>
      </c>
      <c r="AC9" s="216">
        <v>1.611666</v>
      </c>
      <c r="AD9" s="216">
        <v>1.573631</v>
      </c>
      <c r="AE9" s="216">
        <v>1.5928370000000001</v>
      </c>
      <c r="AF9" s="216">
        <v>1.5509059999999999</v>
      </c>
      <c r="AG9" s="216">
        <v>1.5680190000000001</v>
      </c>
      <c r="AH9" s="216">
        <v>1.6172949999999999</v>
      </c>
      <c r="AI9" s="216">
        <v>1.507979</v>
      </c>
      <c r="AJ9" s="216">
        <v>1.6049880000000001</v>
      </c>
      <c r="AK9" s="216">
        <v>1.682191</v>
      </c>
      <c r="AL9" s="216">
        <v>1.72478</v>
      </c>
      <c r="AM9" s="216">
        <v>1.7392369999999999</v>
      </c>
      <c r="AN9" s="216">
        <v>1.7526649999999999</v>
      </c>
      <c r="AO9" s="216">
        <v>1.77535</v>
      </c>
      <c r="AP9" s="216">
        <v>1.6633119999999999</v>
      </c>
      <c r="AQ9" s="216">
        <v>1.681848</v>
      </c>
      <c r="AR9" s="216">
        <v>1.6312679999999999</v>
      </c>
      <c r="AS9" s="216">
        <v>1.757279</v>
      </c>
      <c r="AT9" s="216">
        <v>1.716742</v>
      </c>
      <c r="AU9" s="216">
        <v>1.6926460000000001</v>
      </c>
      <c r="AV9" s="216">
        <v>1.4765630000000001</v>
      </c>
      <c r="AW9" s="216">
        <v>1.6890559999999999</v>
      </c>
      <c r="AX9" s="216">
        <v>1.576152</v>
      </c>
      <c r="AY9" s="216">
        <v>1.6308849999999999</v>
      </c>
      <c r="AZ9" s="216">
        <v>1.7041919999999999</v>
      </c>
      <c r="BA9" s="216">
        <v>1.6810179999999999</v>
      </c>
      <c r="BB9" s="216">
        <v>1.5832550000000001</v>
      </c>
      <c r="BC9" s="216">
        <v>1.5057670000000001</v>
      </c>
      <c r="BD9" s="216">
        <v>1.6562239999999999</v>
      </c>
      <c r="BE9" s="216">
        <v>1.851035</v>
      </c>
      <c r="BF9" s="216">
        <v>1.9265270000000001</v>
      </c>
      <c r="BG9" s="216">
        <v>1.779989</v>
      </c>
      <c r="BH9" s="216">
        <v>1.6950301834999999</v>
      </c>
      <c r="BI9" s="216">
        <v>1.8560178687</v>
      </c>
      <c r="BJ9" s="327">
        <v>1.8744601784999999</v>
      </c>
      <c r="BK9" s="327">
        <v>1.8992687895</v>
      </c>
      <c r="BL9" s="327">
        <v>1.9205425048</v>
      </c>
      <c r="BM9" s="327">
        <v>1.9473012459000001</v>
      </c>
      <c r="BN9" s="327">
        <v>1.9706095736</v>
      </c>
      <c r="BO9" s="327">
        <v>1.9866908874</v>
      </c>
      <c r="BP9" s="327">
        <v>1.9685148940999999</v>
      </c>
      <c r="BQ9" s="327">
        <v>1.9798439108999999</v>
      </c>
      <c r="BR9" s="327">
        <v>1.9077469873999999</v>
      </c>
      <c r="BS9" s="327">
        <v>1.7853725673</v>
      </c>
      <c r="BT9" s="327">
        <v>1.9219324123999999</v>
      </c>
      <c r="BU9" s="327">
        <v>2.0409849054000002</v>
      </c>
      <c r="BV9" s="327">
        <v>2.0845094081000002</v>
      </c>
    </row>
    <row r="10" spans="1:74" ht="11.1" customHeight="1" x14ac:dyDescent="0.2">
      <c r="A10" s="61" t="s">
        <v>637</v>
      </c>
      <c r="B10" s="175" t="s">
        <v>126</v>
      </c>
      <c r="C10" s="216">
        <v>6.2045979999999998</v>
      </c>
      <c r="D10" s="216">
        <v>6.2900369999999999</v>
      </c>
      <c r="E10" s="216">
        <v>6.4219900000000001</v>
      </c>
      <c r="F10" s="216">
        <v>6.6113629999999999</v>
      </c>
      <c r="G10" s="216">
        <v>6.6753999999999998</v>
      </c>
      <c r="H10" s="216">
        <v>6.821326</v>
      </c>
      <c r="I10" s="216">
        <v>6.9323560000000004</v>
      </c>
      <c r="J10" s="216">
        <v>7.052314</v>
      </c>
      <c r="K10" s="216">
        <v>7.1413060000000002</v>
      </c>
      <c r="L10" s="216">
        <v>7.2921110000000002</v>
      </c>
      <c r="M10" s="216">
        <v>7.4013489999999997</v>
      </c>
      <c r="N10" s="216">
        <v>7.5000090000000004</v>
      </c>
      <c r="O10" s="216">
        <v>7.4326230000000004</v>
      </c>
      <c r="P10" s="216">
        <v>7.5671299999999997</v>
      </c>
      <c r="Q10" s="216">
        <v>7.6912419999999999</v>
      </c>
      <c r="R10" s="216">
        <v>7.6356029999999997</v>
      </c>
      <c r="S10" s="216">
        <v>7.5870300000000004</v>
      </c>
      <c r="T10" s="216">
        <v>7.4846510000000004</v>
      </c>
      <c r="U10" s="216">
        <v>7.4132309999999997</v>
      </c>
      <c r="V10" s="216">
        <v>7.3628099999999996</v>
      </c>
      <c r="W10" s="216">
        <v>7.3262989999999997</v>
      </c>
      <c r="X10" s="216">
        <v>7.3131940000000002</v>
      </c>
      <c r="Y10" s="216">
        <v>7.2707009999999999</v>
      </c>
      <c r="Z10" s="216">
        <v>7.1241709999999996</v>
      </c>
      <c r="AA10" s="216">
        <v>7.0880989999999997</v>
      </c>
      <c r="AB10" s="216">
        <v>6.9978290000000003</v>
      </c>
      <c r="AC10" s="216">
        <v>6.9582129999999998</v>
      </c>
      <c r="AD10" s="216">
        <v>6.8032510000000004</v>
      </c>
      <c r="AE10" s="216">
        <v>6.7259969999999996</v>
      </c>
      <c r="AF10" s="216">
        <v>6.6494869999999997</v>
      </c>
      <c r="AG10" s="216">
        <v>6.6287880000000001</v>
      </c>
      <c r="AH10" s="216">
        <v>6.5940070000000004</v>
      </c>
      <c r="AI10" s="216">
        <v>6.5588769999999998</v>
      </c>
      <c r="AJ10" s="216">
        <v>6.6872850000000001</v>
      </c>
      <c r="AK10" s="216">
        <v>6.6931349999999998</v>
      </c>
      <c r="AL10" s="216">
        <v>6.5339660000000004</v>
      </c>
      <c r="AM10" s="216">
        <v>6.5849909999999996</v>
      </c>
      <c r="AN10" s="216">
        <v>6.8174190000000001</v>
      </c>
      <c r="AO10" s="216">
        <v>6.839105</v>
      </c>
      <c r="AP10" s="216">
        <v>6.896115</v>
      </c>
      <c r="AQ10" s="216">
        <v>6.9784369999999996</v>
      </c>
      <c r="AR10" s="216">
        <v>6.9798349999999996</v>
      </c>
      <c r="AS10" s="216">
        <v>7.0501129999999996</v>
      </c>
      <c r="AT10" s="216">
        <v>7.0761630000000002</v>
      </c>
      <c r="AU10" s="216">
        <v>7.3203930000000001</v>
      </c>
      <c r="AV10" s="216">
        <v>7.7199260000000001</v>
      </c>
      <c r="AW10" s="216">
        <v>7.9042919999999999</v>
      </c>
      <c r="AX10" s="216">
        <v>7.951924</v>
      </c>
      <c r="AY10" s="216">
        <v>7.8559780000000003</v>
      </c>
      <c r="AZ10" s="216">
        <v>8.0309469999999994</v>
      </c>
      <c r="BA10" s="216">
        <v>8.2681450000000005</v>
      </c>
      <c r="BB10" s="216">
        <v>8.3943460000000005</v>
      </c>
      <c r="BC10" s="216">
        <v>8.4621420000000001</v>
      </c>
      <c r="BD10" s="216">
        <v>8.5654310000000002</v>
      </c>
      <c r="BE10" s="216">
        <v>8.6902019999999993</v>
      </c>
      <c r="BF10" s="216">
        <v>8.9915699999999994</v>
      </c>
      <c r="BG10" s="216">
        <v>9.2232269999999996</v>
      </c>
      <c r="BH10" s="216">
        <v>9.1796724247999997</v>
      </c>
      <c r="BI10" s="216">
        <v>9.1655673495999999</v>
      </c>
      <c r="BJ10" s="327">
        <v>9.2689585470000004</v>
      </c>
      <c r="BK10" s="327">
        <v>9.3329130776000007</v>
      </c>
      <c r="BL10" s="327">
        <v>9.3840084739999998</v>
      </c>
      <c r="BM10" s="327">
        <v>9.4609544030000006</v>
      </c>
      <c r="BN10" s="327">
        <v>9.5574814125999996</v>
      </c>
      <c r="BO10" s="327">
        <v>9.6444577737999992</v>
      </c>
      <c r="BP10" s="327">
        <v>9.7028909711000004</v>
      </c>
      <c r="BQ10" s="327">
        <v>9.7353003231000006</v>
      </c>
      <c r="BR10" s="327">
        <v>9.7475533194999997</v>
      </c>
      <c r="BS10" s="327">
        <v>9.7444200957000007</v>
      </c>
      <c r="BT10" s="327">
        <v>9.7307693940999993</v>
      </c>
      <c r="BU10" s="327">
        <v>9.7238971693000007</v>
      </c>
      <c r="BV10" s="327">
        <v>9.7218188371000007</v>
      </c>
    </row>
    <row r="11" spans="1:74" ht="11.1" customHeight="1" x14ac:dyDescent="0.2">
      <c r="A11" s="61" t="s">
        <v>930</v>
      </c>
      <c r="B11" s="175" t="s">
        <v>128</v>
      </c>
      <c r="C11" s="216">
        <v>7.3410010000000003</v>
      </c>
      <c r="D11" s="216">
        <v>6.952318</v>
      </c>
      <c r="E11" s="216">
        <v>7.0223620000000002</v>
      </c>
      <c r="F11" s="216">
        <v>7.2730370000000004</v>
      </c>
      <c r="G11" s="216">
        <v>6.8583850000000002</v>
      </c>
      <c r="H11" s="216">
        <v>6.6730520000000002</v>
      </c>
      <c r="I11" s="216">
        <v>7.2093360000000004</v>
      </c>
      <c r="J11" s="216">
        <v>7.0810719999999998</v>
      </c>
      <c r="K11" s="216">
        <v>7.1457249999999997</v>
      </c>
      <c r="L11" s="216">
        <v>6.7724690000000001</v>
      </c>
      <c r="M11" s="216">
        <v>6.7741899999999999</v>
      </c>
      <c r="N11" s="216">
        <v>6.8040180000000001</v>
      </c>
      <c r="O11" s="216">
        <v>6.6765330000000001</v>
      </c>
      <c r="P11" s="216">
        <v>6.6581149999999996</v>
      </c>
      <c r="Q11" s="216">
        <v>7.1546649999999996</v>
      </c>
      <c r="R11" s="216">
        <v>6.6086640000000001</v>
      </c>
      <c r="S11" s="216">
        <v>6.7182659999999998</v>
      </c>
      <c r="T11" s="216">
        <v>6.8754379999999999</v>
      </c>
      <c r="U11" s="216">
        <v>6.8137549999999996</v>
      </c>
      <c r="V11" s="216">
        <v>7.2556820000000002</v>
      </c>
      <c r="W11" s="216">
        <v>6.8174530000000004</v>
      </c>
      <c r="X11" s="216">
        <v>6.6021879999999999</v>
      </c>
      <c r="Y11" s="216">
        <v>7.051253</v>
      </c>
      <c r="Z11" s="216">
        <v>7.5097639999999997</v>
      </c>
      <c r="AA11" s="216">
        <v>7.1254619999999997</v>
      </c>
      <c r="AB11" s="216">
        <v>7.4596780000000003</v>
      </c>
      <c r="AC11" s="216">
        <v>7.416506</v>
      </c>
      <c r="AD11" s="216">
        <v>6.987679</v>
      </c>
      <c r="AE11" s="216">
        <v>7.1398349999999997</v>
      </c>
      <c r="AF11" s="216">
        <v>7.0295759999999996</v>
      </c>
      <c r="AG11" s="216">
        <v>7.5604620000000002</v>
      </c>
      <c r="AH11" s="216">
        <v>7.2951889999999997</v>
      </c>
      <c r="AI11" s="216">
        <v>7.2657489999999996</v>
      </c>
      <c r="AJ11" s="216">
        <v>7.0681960000000004</v>
      </c>
      <c r="AK11" s="216">
        <v>7.417357</v>
      </c>
      <c r="AL11" s="216">
        <v>7.3489389999999997</v>
      </c>
      <c r="AM11" s="216">
        <v>7.7666180000000002</v>
      </c>
      <c r="AN11" s="216">
        <v>6.7309140000000003</v>
      </c>
      <c r="AO11" s="216">
        <v>7.2349480000000002</v>
      </c>
      <c r="AP11" s="216">
        <v>7.0765719999999996</v>
      </c>
      <c r="AQ11" s="216">
        <v>7.3889509999999996</v>
      </c>
      <c r="AR11" s="216">
        <v>7.2241460000000002</v>
      </c>
      <c r="AS11" s="216">
        <v>6.9589410000000003</v>
      </c>
      <c r="AT11" s="216">
        <v>7.1055869999999999</v>
      </c>
      <c r="AU11" s="216">
        <v>5.860284</v>
      </c>
      <c r="AV11" s="216">
        <v>5.9607099999999997</v>
      </c>
      <c r="AW11" s="216">
        <v>6.1302190000000003</v>
      </c>
      <c r="AX11" s="216">
        <v>6.2600389999999999</v>
      </c>
      <c r="AY11" s="216">
        <v>6.6708629999999998</v>
      </c>
      <c r="AZ11" s="216">
        <v>5.8876819999999999</v>
      </c>
      <c r="BA11" s="216">
        <v>5.9443020000000004</v>
      </c>
      <c r="BB11" s="216">
        <v>6.4887170000000003</v>
      </c>
      <c r="BC11" s="216">
        <v>5.8192089999999999</v>
      </c>
      <c r="BD11" s="216">
        <v>6.2799519999999998</v>
      </c>
      <c r="BE11" s="216">
        <v>5.7846330000000004</v>
      </c>
      <c r="BF11" s="216">
        <v>6.2507859999999997</v>
      </c>
      <c r="BG11" s="216">
        <v>5.4730999999999996</v>
      </c>
      <c r="BH11" s="216">
        <v>5.2715483871000002</v>
      </c>
      <c r="BI11" s="216">
        <v>5.1692887000000001</v>
      </c>
      <c r="BJ11" s="327">
        <v>5.1269869999999997</v>
      </c>
      <c r="BK11" s="327">
        <v>4.9720199999999997</v>
      </c>
      <c r="BL11" s="327">
        <v>4.7367749999999997</v>
      </c>
      <c r="BM11" s="327">
        <v>5.1694690000000003</v>
      </c>
      <c r="BN11" s="327">
        <v>4.9440379999999999</v>
      </c>
      <c r="BO11" s="327">
        <v>5.1440700000000001</v>
      </c>
      <c r="BP11" s="327">
        <v>4.8811749999999998</v>
      </c>
      <c r="BQ11" s="327">
        <v>5.0114409999999996</v>
      </c>
      <c r="BR11" s="327">
        <v>5.2113110000000002</v>
      </c>
      <c r="BS11" s="327">
        <v>4.8381790000000002</v>
      </c>
      <c r="BT11" s="327">
        <v>4.4917199999999999</v>
      </c>
      <c r="BU11" s="327">
        <v>4.5326120000000003</v>
      </c>
      <c r="BV11" s="327">
        <v>4.5647140000000004</v>
      </c>
    </row>
    <row r="12" spans="1:74" ht="11.1" customHeight="1" x14ac:dyDescent="0.2">
      <c r="A12" s="61" t="s">
        <v>932</v>
      </c>
      <c r="B12" s="175" t="s">
        <v>132</v>
      </c>
      <c r="C12" s="216">
        <v>0</v>
      </c>
      <c r="D12" s="216">
        <v>0</v>
      </c>
      <c r="E12" s="216">
        <v>1.2903225805999999E-3</v>
      </c>
      <c r="F12" s="216">
        <v>8.7133333332999996E-2</v>
      </c>
      <c r="G12" s="216">
        <v>7.5580645161000007E-2</v>
      </c>
      <c r="H12" s="216">
        <v>0</v>
      </c>
      <c r="I12" s="216">
        <v>0</v>
      </c>
      <c r="J12" s="216">
        <v>0</v>
      </c>
      <c r="K12" s="216">
        <v>9.9999999998000004E-5</v>
      </c>
      <c r="L12" s="216">
        <v>9.6774193549999994E-5</v>
      </c>
      <c r="M12" s="216">
        <v>1E-4</v>
      </c>
      <c r="N12" s="216">
        <v>1.2903225807E-4</v>
      </c>
      <c r="O12" s="216">
        <v>9.6774193546000006E-5</v>
      </c>
      <c r="P12" s="216">
        <v>1.0714285713999999E-4</v>
      </c>
      <c r="Q12" s="216">
        <v>9.6774193546000006E-5</v>
      </c>
      <c r="R12" s="216">
        <v>1E-4</v>
      </c>
      <c r="S12" s="216">
        <v>-4.5096774194000003E-2</v>
      </c>
      <c r="T12" s="216">
        <v>-5.1533333333000003E-2</v>
      </c>
      <c r="U12" s="216">
        <v>-4.0096774193999998E-2</v>
      </c>
      <c r="V12" s="216">
        <v>1.2903225807E-4</v>
      </c>
      <c r="W12" s="216">
        <v>6.6666666664999994E-5</v>
      </c>
      <c r="X12" s="216">
        <v>6.4516129034000001E-5</v>
      </c>
      <c r="Y12" s="216">
        <v>9.9999999998000004E-5</v>
      </c>
      <c r="Z12" s="216">
        <v>1.2903225807E-4</v>
      </c>
      <c r="AA12" s="216">
        <v>9.6774193549999994E-5</v>
      </c>
      <c r="AB12" s="216">
        <v>6.8965517240000005E-5</v>
      </c>
      <c r="AC12" s="216">
        <v>6.4516129034000001E-5</v>
      </c>
      <c r="AD12" s="216">
        <v>1.6666666666999999E-4</v>
      </c>
      <c r="AE12" s="216">
        <v>9.6774193546000006E-5</v>
      </c>
      <c r="AF12" s="216">
        <v>1.3333333332999999E-4</v>
      </c>
      <c r="AG12" s="216">
        <v>1.2903225807E-4</v>
      </c>
      <c r="AH12" s="216">
        <v>9.6774193549999994E-5</v>
      </c>
      <c r="AI12" s="216">
        <v>9.9999999998000004E-5</v>
      </c>
      <c r="AJ12" s="216">
        <v>9.6774193549999994E-5</v>
      </c>
      <c r="AK12" s="216">
        <v>1E-4</v>
      </c>
      <c r="AL12" s="216">
        <v>6.4516129031E-5</v>
      </c>
      <c r="AM12" s="216">
        <v>1.2903225807E-4</v>
      </c>
      <c r="AN12" s="216">
        <v>9.0357142857000004E-3</v>
      </c>
      <c r="AO12" s="216">
        <v>0.10693548387</v>
      </c>
      <c r="AP12" s="216">
        <v>9.0766666667000007E-2</v>
      </c>
      <c r="AQ12" s="216">
        <v>0.13900000000000001</v>
      </c>
      <c r="AR12" s="216">
        <v>0.17680000000000001</v>
      </c>
      <c r="AS12" s="216">
        <v>9.3870967742000003E-3</v>
      </c>
      <c r="AT12" s="216">
        <v>2.7096774194000002E-3</v>
      </c>
      <c r="AU12" s="216">
        <v>0.17196666666999999</v>
      </c>
      <c r="AV12" s="216">
        <v>0.15125806452000001</v>
      </c>
      <c r="AW12" s="216">
        <v>0.25576666666999998</v>
      </c>
      <c r="AX12" s="216">
        <v>-5.0096774194E-2</v>
      </c>
      <c r="AY12" s="216">
        <v>-4.5258064516E-2</v>
      </c>
      <c r="AZ12" s="216">
        <v>-4.3714285713999997E-2</v>
      </c>
      <c r="BA12" s="216">
        <v>6.4516129031E-5</v>
      </c>
      <c r="BB12" s="216">
        <v>4.9666666667000002E-2</v>
      </c>
      <c r="BC12" s="216">
        <v>0.1225483871</v>
      </c>
      <c r="BD12" s="216">
        <v>5.0666666666999999E-3</v>
      </c>
      <c r="BE12" s="216">
        <v>6.4516129031E-5</v>
      </c>
      <c r="BF12" s="216">
        <v>6.4516129034000001E-5</v>
      </c>
      <c r="BG12" s="216">
        <v>6.6666666664999994E-5</v>
      </c>
      <c r="BH12" s="216">
        <v>0.17017511521000001</v>
      </c>
      <c r="BI12" s="216">
        <v>0.17853014080999999</v>
      </c>
      <c r="BJ12" s="327">
        <v>0</v>
      </c>
      <c r="BK12" s="327">
        <v>2.6881700000000001E-2</v>
      </c>
      <c r="BL12" s="327">
        <v>2.9761900000000001E-2</v>
      </c>
      <c r="BM12" s="327">
        <v>2.6881700000000001E-2</v>
      </c>
      <c r="BN12" s="327">
        <v>2.7777799999999998E-2</v>
      </c>
      <c r="BO12" s="327">
        <v>2.6881700000000001E-2</v>
      </c>
      <c r="BP12" s="327">
        <v>2.7777799999999998E-2</v>
      </c>
      <c r="BQ12" s="327">
        <v>0</v>
      </c>
      <c r="BR12" s="327">
        <v>0</v>
      </c>
      <c r="BS12" s="327">
        <v>0</v>
      </c>
      <c r="BT12" s="327">
        <v>3.3333300000000003E-2</v>
      </c>
      <c r="BU12" s="327">
        <v>3.44444E-2</v>
      </c>
      <c r="BV12" s="327">
        <v>3.3333300000000003E-2</v>
      </c>
    </row>
    <row r="13" spans="1:74" ht="11.1" customHeight="1" x14ac:dyDescent="0.2">
      <c r="A13" s="61" t="s">
        <v>931</v>
      </c>
      <c r="B13" s="175" t="s">
        <v>526</v>
      </c>
      <c r="C13" s="216">
        <v>-0.29183870967999997</v>
      </c>
      <c r="D13" s="216">
        <v>-0.32271428570999999</v>
      </c>
      <c r="E13" s="216">
        <v>-0.31332258065000002</v>
      </c>
      <c r="F13" s="216">
        <v>-0.34506666667000002</v>
      </c>
      <c r="G13" s="216">
        <v>-3.9032258065000002E-3</v>
      </c>
      <c r="H13" s="216">
        <v>0.37183333333000002</v>
      </c>
      <c r="I13" s="216">
        <v>0.50219354838999997</v>
      </c>
      <c r="J13" s="216">
        <v>0.24712903225999999</v>
      </c>
      <c r="K13" s="216">
        <v>-3.5966666666999998E-2</v>
      </c>
      <c r="L13" s="216">
        <v>-0.63103225805999996</v>
      </c>
      <c r="M13" s="216">
        <v>-0.16706666667</v>
      </c>
      <c r="N13" s="216">
        <v>-0.13341935484</v>
      </c>
      <c r="O13" s="216">
        <v>-0.91445161289999999</v>
      </c>
      <c r="P13" s="216">
        <v>-0.93214285714</v>
      </c>
      <c r="Q13" s="216">
        <v>-0.89958064516000003</v>
      </c>
      <c r="R13" s="216">
        <v>-0.31709999999999999</v>
      </c>
      <c r="S13" s="216">
        <v>0.12103225805999999</v>
      </c>
      <c r="T13" s="216">
        <v>0.33836666666999998</v>
      </c>
      <c r="U13" s="216">
        <v>0.45164516128999999</v>
      </c>
      <c r="V13" s="216">
        <v>-3.3677419355000002E-2</v>
      </c>
      <c r="W13" s="216">
        <v>-0.10920000000000001</v>
      </c>
      <c r="X13" s="216">
        <v>-0.84141935483999997</v>
      </c>
      <c r="Y13" s="216">
        <v>-2.6033333333000001E-2</v>
      </c>
      <c r="Z13" s="216">
        <v>0.21851612903000001</v>
      </c>
      <c r="AA13" s="216">
        <v>-0.72732258064999999</v>
      </c>
      <c r="AB13" s="216">
        <v>-0.70296551724</v>
      </c>
      <c r="AC13" s="216">
        <v>-0.40832258064999999</v>
      </c>
      <c r="AD13" s="216">
        <v>-0.15040000000000001</v>
      </c>
      <c r="AE13" s="216">
        <v>-8.1870967742000006E-2</v>
      </c>
      <c r="AF13" s="216">
        <v>0.36680000000000001</v>
      </c>
      <c r="AG13" s="216">
        <v>0.23867741935</v>
      </c>
      <c r="AH13" s="216">
        <v>0.21880645161000001</v>
      </c>
      <c r="AI13" s="216">
        <v>0.50460000000000005</v>
      </c>
      <c r="AJ13" s="216">
        <v>-0.63438709677000005</v>
      </c>
      <c r="AK13" s="216">
        <v>1.5633333332999998E-2</v>
      </c>
      <c r="AL13" s="216">
        <v>0.19716129031999999</v>
      </c>
      <c r="AM13" s="216">
        <v>-0.71535483871000005</v>
      </c>
      <c r="AN13" s="216">
        <v>-0.66503571428999997</v>
      </c>
      <c r="AO13" s="216">
        <v>-0.42503225806</v>
      </c>
      <c r="AP13" s="216">
        <v>0.47696666666999998</v>
      </c>
      <c r="AQ13" s="216">
        <v>0.24122580645</v>
      </c>
      <c r="AR13" s="216">
        <v>0.50836666666999997</v>
      </c>
      <c r="AS13" s="216">
        <v>0.58535483871000005</v>
      </c>
      <c r="AT13" s="216">
        <v>0.75577419354999997</v>
      </c>
      <c r="AU13" s="216">
        <v>-0.32019999999999998</v>
      </c>
      <c r="AV13" s="216">
        <v>0.31796774193999999</v>
      </c>
      <c r="AW13" s="216">
        <v>0.22256666667</v>
      </c>
      <c r="AX13" s="216">
        <v>1.0131612903</v>
      </c>
      <c r="AY13" s="216">
        <v>5.6258064516000003E-2</v>
      </c>
      <c r="AZ13" s="216">
        <v>-0.12921428570999999</v>
      </c>
      <c r="BA13" s="216">
        <v>2.3225806452000001E-3</v>
      </c>
      <c r="BB13" s="216">
        <v>-0.38696666667000001</v>
      </c>
      <c r="BC13" s="216">
        <v>5.7419354839E-2</v>
      </c>
      <c r="BD13" s="216">
        <v>0.61466666667000003</v>
      </c>
      <c r="BE13" s="216">
        <v>0.17780645161</v>
      </c>
      <c r="BF13" s="216">
        <v>7.9709677418999994E-2</v>
      </c>
      <c r="BG13" s="216">
        <v>-0.30956666666999999</v>
      </c>
      <c r="BH13" s="216">
        <v>-0.47805990783000002</v>
      </c>
      <c r="BI13" s="216">
        <v>-0.40662144939</v>
      </c>
      <c r="BJ13" s="327">
        <v>0.30521939999999997</v>
      </c>
      <c r="BK13" s="327">
        <v>-0.36202459999999997</v>
      </c>
      <c r="BL13" s="327">
        <v>-0.55054429999999999</v>
      </c>
      <c r="BM13" s="327">
        <v>-0.59985460000000002</v>
      </c>
      <c r="BN13" s="327">
        <v>-0.16541040000000001</v>
      </c>
      <c r="BO13" s="327">
        <v>-0.14653820000000001</v>
      </c>
      <c r="BP13" s="327">
        <v>0.3528693</v>
      </c>
      <c r="BQ13" s="327">
        <v>0.3096547</v>
      </c>
      <c r="BR13" s="327">
        <v>8.5616800000000007E-2</v>
      </c>
      <c r="BS13" s="327">
        <v>-8.9844900000000005E-2</v>
      </c>
      <c r="BT13" s="327">
        <v>-0.45054680000000003</v>
      </c>
      <c r="BU13" s="327">
        <v>-4.04261E-2</v>
      </c>
      <c r="BV13" s="327">
        <v>0.2439596</v>
      </c>
    </row>
    <row r="14" spans="1:74" ht="11.1" customHeight="1" x14ac:dyDescent="0.2">
      <c r="A14" s="61" t="s">
        <v>639</v>
      </c>
      <c r="B14" s="175" t="s">
        <v>129</v>
      </c>
      <c r="C14" s="216">
        <v>0.21137370967999999</v>
      </c>
      <c r="D14" s="216">
        <v>0.36214028571000001</v>
      </c>
      <c r="E14" s="216">
        <v>0.13100225805999999</v>
      </c>
      <c r="F14" s="216">
        <v>0.27630533333000001</v>
      </c>
      <c r="G14" s="216">
        <v>0.40316358065000002</v>
      </c>
      <c r="H14" s="216">
        <v>5.4901666666999999E-2</v>
      </c>
      <c r="I14" s="216">
        <v>4.0559451613000001E-2</v>
      </c>
      <c r="J14" s="216">
        <v>0.24648896774000001</v>
      </c>
      <c r="K14" s="216">
        <v>-7.7197333332999996E-2</v>
      </c>
      <c r="L14" s="216">
        <v>-1.0155161290000001E-3</v>
      </c>
      <c r="M14" s="216">
        <v>0.13343866667000001</v>
      </c>
      <c r="N14" s="216">
        <v>0.33150932257999999</v>
      </c>
      <c r="O14" s="216">
        <v>0.30902983871</v>
      </c>
      <c r="P14" s="216">
        <v>0.10495171429</v>
      </c>
      <c r="Q14" s="216">
        <v>-0.19269212902999999</v>
      </c>
      <c r="R14" s="216">
        <v>0.33162599999999998</v>
      </c>
      <c r="S14" s="216">
        <v>0.14379651613</v>
      </c>
      <c r="T14" s="216">
        <v>0.19466066667000001</v>
      </c>
      <c r="U14" s="216">
        <v>0.22353261290000001</v>
      </c>
      <c r="V14" s="216">
        <v>7.7900387097000007E-2</v>
      </c>
      <c r="W14" s="216">
        <v>-6.2866666666000005E-4</v>
      </c>
      <c r="X14" s="216">
        <v>0.29098483871000003</v>
      </c>
      <c r="Y14" s="216">
        <v>0.11520033333</v>
      </c>
      <c r="Z14" s="216">
        <v>-0.23820616129</v>
      </c>
      <c r="AA14" s="216">
        <v>0.35609080645000002</v>
      </c>
      <c r="AB14" s="216">
        <v>3.1388551723999999E-2</v>
      </c>
      <c r="AC14" s="216">
        <v>-6.7579354838999996E-3</v>
      </c>
      <c r="AD14" s="216">
        <v>0.21703933333</v>
      </c>
      <c r="AE14" s="216">
        <v>0.35476019354999999</v>
      </c>
      <c r="AF14" s="216">
        <v>0.36559666667000001</v>
      </c>
      <c r="AG14" s="216">
        <v>0.18693154839000001</v>
      </c>
      <c r="AH14" s="216">
        <v>0.40904277419000001</v>
      </c>
      <c r="AI14" s="216">
        <v>5.0552E-2</v>
      </c>
      <c r="AJ14" s="216">
        <v>0.23329532257999999</v>
      </c>
      <c r="AK14" s="216">
        <v>-8.6131333333000007E-2</v>
      </c>
      <c r="AL14" s="216">
        <v>0.19178219355000001</v>
      </c>
      <c r="AM14" s="216">
        <v>0.22673980645</v>
      </c>
      <c r="AN14" s="216">
        <v>0.33473999999999998</v>
      </c>
      <c r="AO14" s="216">
        <v>-9.2042258065000004E-3</v>
      </c>
      <c r="AP14" s="216">
        <v>0.22537266667</v>
      </c>
      <c r="AQ14" s="216">
        <v>0.28534819355000002</v>
      </c>
      <c r="AR14" s="216">
        <v>0.22094033332999999</v>
      </c>
      <c r="AS14" s="216">
        <v>0.53371306452</v>
      </c>
      <c r="AT14" s="216">
        <v>-0.12715087097</v>
      </c>
      <c r="AU14" s="216">
        <v>0.25295433333</v>
      </c>
      <c r="AV14" s="216">
        <v>-7.1855806452000001E-2</v>
      </c>
      <c r="AW14" s="216">
        <v>0.12778466666999999</v>
      </c>
      <c r="AX14" s="216">
        <v>1.0859483870999999E-2</v>
      </c>
      <c r="AY14" s="216">
        <v>-7.7196000000000001E-2</v>
      </c>
      <c r="AZ14" s="216">
        <v>-3.1171428570999998E-2</v>
      </c>
      <c r="BA14" s="216">
        <v>0.25725790322999997</v>
      </c>
      <c r="BB14" s="216">
        <v>0.13930799999999999</v>
      </c>
      <c r="BC14" s="216">
        <v>0.52612425805999996</v>
      </c>
      <c r="BD14" s="216">
        <v>9.3720666667000005E-2</v>
      </c>
      <c r="BE14" s="216">
        <v>0.45646003225999998</v>
      </c>
      <c r="BF14" s="216">
        <v>-6.4172193547999995E-2</v>
      </c>
      <c r="BG14" s="216">
        <v>0.34731899999999999</v>
      </c>
      <c r="BH14" s="216">
        <v>1.3234548458E-2</v>
      </c>
      <c r="BI14" s="216">
        <v>0.43776398440999997</v>
      </c>
      <c r="BJ14" s="327">
        <v>0.1610231</v>
      </c>
      <c r="BK14" s="327">
        <v>0.20782120000000001</v>
      </c>
      <c r="BL14" s="327">
        <v>0.16917380000000001</v>
      </c>
      <c r="BM14" s="327">
        <v>0.19451199999999999</v>
      </c>
      <c r="BN14" s="327">
        <v>0.1207553</v>
      </c>
      <c r="BO14" s="327">
        <v>0.18702949999999999</v>
      </c>
      <c r="BP14" s="327">
        <v>0.24837329999999999</v>
      </c>
      <c r="BQ14" s="327">
        <v>0.22597410000000001</v>
      </c>
      <c r="BR14" s="327">
        <v>0.1963104</v>
      </c>
      <c r="BS14" s="327">
        <v>0.21405370000000001</v>
      </c>
      <c r="BT14" s="327">
        <v>0.14800189999999999</v>
      </c>
      <c r="BU14" s="327">
        <v>0.14845630000000001</v>
      </c>
      <c r="BV14" s="327">
        <v>0.1610231</v>
      </c>
    </row>
    <row r="15" spans="1:74" ht="11.1" customHeight="1" x14ac:dyDescent="0.2">
      <c r="A15" s="61" t="s">
        <v>640</v>
      </c>
      <c r="B15" s="175" t="s">
        <v>178</v>
      </c>
      <c r="C15" s="216">
        <v>15.311064</v>
      </c>
      <c r="D15" s="216">
        <v>15.127571</v>
      </c>
      <c r="E15" s="216">
        <v>15.115741</v>
      </c>
      <c r="F15" s="216">
        <v>15.864133000000001</v>
      </c>
      <c r="G15" s="216">
        <v>15.945548</v>
      </c>
      <c r="H15" s="216">
        <v>15.817299999999999</v>
      </c>
      <c r="I15" s="216">
        <v>16.534451000000001</v>
      </c>
      <c r="J15" s="216">
        <v>16.460353999999999</v>
      </c>
      <c r="K15" s="216">
        <v>16.073499999999999</v>
      </c>
      <c r="L15" s="216">
        <v>15.361032</v>
      </c>
      <c r="M15" s="216">
        <v>16.043433</v>
      </c>
      <c r="N15" s="216">
        <v>16.469031999999999</v>
      </c>
      <c r="O15" s="216">
        <v>15.456129000000001</v>
      </c>
      <c r="P15" s="216">
        <v>15.341571</v>
      </c>
      <c r="Q15" s="216">
        <v>15.64</v>
      </c>
      <c r="R15" s="216">
        <v>16.2728</v>
      </c>
      <c r="S15" s="216">
        <v>16.401612</v>
      </c>
      <c r="T15" s="216">
        <v>16.701132999999999</v>
      </c>
      <c r="U15" s="216">
        <v>16.878644999999999</v>
      </c>
      <c r="V15" s="216">
        <v>16.700225</v>
      </c>
      <c r="W15" s="216">
        <v>16.1676</v>
      </c>
      <c r="X15" s="216">
        <v>15.439871</v>
      </c>
      <c r="Y15" s="216">
        <v>16.458033</v>
      </c>
      <c r="Z15" s="216">
        <v>16.741548000000002</v>
      </c>
      <c r="AA15" s="216">
        <v>15.95129</v>
      </c>
      <c r="AB15" s="216">
        <v>15.842828000000001</v>
      </c>
      <c r="AC15" s="216">
        <v>16.082452</v>
      </c>
      <c r="AD15" s="216">
        <v>15.920267000000001</v>
      </c>
      <c r="AE15" s="216">
        <v>16.236806999999999</v>
      </c>
      <c r="AF15" s="216">
        <v>16.432600000000001</v>
      </c>
      <c r="AG15" s="216">
        <v>16.621193999999999</v>
      </c>
      <c r="AH15" s="216">
        <v>16.593354999999999</v>
      </c>
      <c r="AI15" s="216">
        <v>16.339832999999999</v>
      </c>
      <c r="AJ15" s="216">
        <v>15.454355</v>
      </c>
      <c r="AK15" s="216">
        <v>16.235233000000001</v>
      </c>
      <c r="AL15" s="216">
        <v>16.515871000000001</v>
      </c>
      <c r="AM15" s="216">
        <v>16.118224999999999</v>
      </c>
      <c r="AN15" s="216">
        <v>15.493107</v>
      </c>
      <c r="AO15" s="216">
        <v>16.047934999999999</v>
      </c>
      <c r="AP15" s="216">
        <v>16.954433000000002</v>
      </c>
      <c r="AQ15" s="216">
        <v>17.222387000000001</v>
      </c>
      <c r="AR15" s="216">
        <v>17.204066000000001</v>
      </c>
      <c r="AS15" s="216">
        <v>17.317450999999998</v>
      </c>
      <c r="AT15" s="216">
        <v>16.980516000000001</v>
      </c>
      <c r="AU15" s="216">
        <v>15.4602</v>
      </c>
      <c r="AV15" s="216">
        <v>16.061192999999999</v>
      </c>
      <c r="AW15" s="216">
        <v>16.839600000000001</v>
      </c>
      <c r="AX15" s="216">
        <v>17.274387000000001</v>
      </c>
      <c r="AY15" s="216">
        <v>16.599226000000002</v>
      </c>
      <c r="AZ15" s="216">
        <v>15.931820999999999</v>
      </c>
      <c r="BA15" s="216">
        <v>16.665289999999999</v>
      </c>
      <c r="BB15" s="216">
        <v>16.765733000000001</v>
      </c>
      <c r="BC15" s="216">
        <v>16.989194000000001</v>
      </c>
      <c r="BD15" s="216">
        <v>17.665766999999999</v>
      </c>
      <c r="BE15" s="216">
        <v>17.354935999999999</v>
      </c>
      <c r="BF15" s="216">
        <v>17.612193999999999</v>
      </c>
      <c r="BG15" s="216">
        <v>16.985567</v>
      </c>
      <c r="BH15" s="216">
        <v>16.335838710000001</v>
      </c>
      <c r="BI15" s="216">
        <v>16.890255667000002</v>
      </c>
      <c r="BJ15" s="327">
        <v>17.217669999999998</v>
      </c>
      <c r="BK15" s="327">
        <v>16.56813</v>
      </c>
      <c r="BL15" s="327">
        <v>16.186779999999999</v>
      </c>
      <c r="BM15" s="327">
        <v>16.723960000000002</v>
      </c>
      <c r="BN15" s="327">
        <v>16.975000000000001</v>
      </c>
      <c r="BO15" s="327">
        <v>17.34882</v>
      </c>
      <c r="BP15" s="327">
        <v>17.637350000000001</v>
      </c>
      <c r="BQ15" s="327">
        <v>17.648260000000001</v>
      </c>
      <c r="BR15" s="327">
        <v>17.633209999999998</v>
      </c>
      <c r="BS15" s="327">
        <v>17.004670000000001</v>
      </c>
      <c r="BT15" s="327">
        <v>16.37276</v>
      </c>
      <c r="BU15" s="327">
        <v>16.930309999999999</v>
      </c>
      <c r="BV15" s="327">
        <v>17.290279999999999</v>
      </c>
    </row>
    <row r="16" spans="1:74" ht="11.1" customHeight="1" x14ac:dyDescent="0.2">
      <c r="A16" s="57"/>
      <c r="B16" s="44" t="s">
        <v>934</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63"/>
      <c r="BI16" s="63"/>
      <c r="BJ16" s="407"/>
      <c r="BK16" s="407"/>
      <c r="BL16" s="407"/>
      <c r="BM16" s="407"/>
      <c r="BN16" s="407"/>
      <c r="BO16" s="407"/>
      <c r="BP16" s="407"/>
      <c r="BQ16" s="407"/>
      <c r="BR16" s="407"/>
      <c r="BS16" s="407"/>
      <c r="BT16" s="407"/>
      <c r="BU16" s="407"/>
      <c r="BV16" s="407"/>
    </row>
    <row r="17" spans="1:74" ht="11.1" customHeight="1" x14ac:dyDescent="0.2">
      <c r="A17" s="61" t="s">
        <v>642</v>
      </c>
      <c r="B17" s="175" t="s">
        <v>527</v>
      </c>
      <c r="C17" s="216">
        <v>1.107288</v>
      </c>
      <c r="D17" s="216">
        <v>1.0643530000000001</v>
      </c>
      <c r="E17" s="216">
        <v>0.99148000000000003</v>
      </c>
      <c r="F17" s="216">
        <v>1.0779650000000001</v>
      </c>
      <c r="G17" s="216">
        <v>1.0128969999999999</v>
      </c>
      <c r="H17" s="216">
        <v>1.121499</v>
      </c>
      <c r="I17" s="216">
        <v>1.1071880000000001</v>
      </c>
      <c r="J17" s="216">
        <v>1.1626719999999999</v>
      </c>
      <c r="K17" s="216">
        <v>1.0154289999999999</v>
      </c>
      <c r="L17" s="216">
        <v>1.0283819999999999</v>
      </c>
      <c r="M17" s="216">
        <v>1.1776949999999999</v>
      </c>
      <c r="N17" s="216">
        <v>1.099998</v>
      </c>
      <c r="O17" s="216">
        <v>1.0751230000000001</v>
      </c>
      <c r="P17" s="216">
        <v>1.0213540000000001</v>
      </c>
      <c r="Q17" s="216">
        <v>1.013188</v>
      </c>
      <c r="R17" s="216">
        <v>1.067499</v>
      </c>
      <c r="S17" s="216">
        <v>1.083029</v>
      </c>
      <c r="T17" s="216">
        <v>1.0276639999999999</v>
      </c>
      <c r="U17" s="216">
        <v>1.092384</v>
      </c>
      <c r="V17" s="216">
        <v>1.0985119999999999</v>
      </c>
      <c r="W17" s="216">
        <v>1.04623</v>
      </c>
      <c r="X17" s="216">
        <v>1.040092</v>
      </c>
      <c r="Y17" s="216">
        <v>1.064865</v>
      </c>
      <c r="Z17" s="216">
        <v>1.108093</v>
      </c>
      <c r="AA17" s="216">
        <v>1.116614</v>
      </c>
      <c r="AB17" s="216">
        <v>1.070379</v>
      </c>
      <c r="AC17" s="216">
        <v>1.0491280000000001</v>
      </c>
      <c r="AD17" s="216">
        <v>1.0950979999999999</v>
      </c>
      <c r="AE17" s="216">
        <v>1.1603540000000001</v>
      </c>
      <c r="AF17" s="216">
        <v>1.1139669999999999</v>
      </c>
      <c r="AG17" s="216">
        <v>1.1902569999999999</v>
      </c>
      <c r="AH17" s="216">
        <v>1.1487769999999999</v>
      </c>
      <c r="AI17" s="216">
        <v>1.122369</v>
      </c>
      <c r="AJ17" s="216">
        <v>1.088838</v>
      </c>
      <c r="AK17" s="216">
        <v>1.1125670000000001</v>
      </c>
      <c r="AL17" s="216">
        <v>1.143324</v>
      </c>
      <c r="AM17" s="216">
        <v>1.1389959999999999</v>
      </c>
      <c r="AN17" s="216">
        <v>1.062497</v>
      </c>
      <c r="AO17" s="216">
        <v>1.1120620000000001</v>
      </c>
      <c r="AP17" s="216">
        <v>1.1459630000000001</v>
      </c>
      <c r="AQ17" s="216">
        <v>1.1351560000000001</v>
      </c>
      <c r="AR17" s="216">
        <v>1.159198</v>
      </c>
      <c r="AS17" s="216">
        <v>1.1010279999999999</v>
      </c>
      <c r="AT17" s="216">
        <v>1.1128309999999999</v>
      </c>
      <c r="AU17" s="216">
        <v>1.009798</v>
      </c>
      <c r="AV17" s="216">
        <v>1.0814790000000001</v>
      </c>
      <c r="AW17" s="216">
        <v>1.146163</v>
      </c>
      <c r="AX17" s="216">
        <v>1.125769</v>
      </c>
      <c r="AY17" s="216">
        <v>1.123324</v>
      </c>
      <c r="AZ17" s="216">
        <v>1.116609</v>
      </c>
      <c r="BA17" s="216">
        <v>1.0958639999999999</v>
      </c>
      <c r="BB17" s="216">
        <v>1.114368</v>
      </c>
      <c r="BC17" s="216">
        <v>1.1192260000000001</v>
      </c>
      <c r="BD17" s="216">
        <v>1.128633</v>
      </c>
      <c r="BE17" s="216">
        <v>1.1695489999999999</v>
      </c>
      <c r="BF17" s="216">
        <v>1.190904</v>
      </c>
      <c r="BG17" s="216">
        <v>1.140131</v>
      </c>
      <c r="BH17" s="216">
        <v>1.059663</v>
      </c>
      <c r="BI17" s="216">
        <v>1.107162</v>
      </c>
      <c r="BJ17" s="327">
        <v>1.1581589999999999</v>
      </c>
      <c r="BK17" s="327">
        <v>1.117856</v>
      </c>
      <c r="BL17" s="327">
        <v>1.0584849999999999</v>
      </c>
      <c r="BM17" s="327">
        <v>1.067928</v>
      </c>
      <c r="BN17" s="327">
        <v>1.093178</v>
      </c>
      <c r="BO17" s="327">
        <v>1.1170260000000001</v>
      </c>
      <c r="BP17" s="327">
        <v>1.1377919999999999</v>
      </c>
      <c r="BQ17" s="327">
        <v>1.1481330000000001</v>
      </c>
      <c r="BR17" s="327">
        <v>1.16255</v>
      </c>
      <c r="BS17" s="327">
        <v>1.1035820000000001</v>
      </c>
      <c r="BT17" s="327">
        <v>1.1028439999999999</v>
      </c>
      <c r="BU17" s="327">
        <v>1.1259790000000001</v>
      </c>
      <c r="BV17" s="327">
        <v>1.1662790000000001</v>
      </c>
    </row>
    <row r="18" spans="1:74" ht="11.1" customHeight="1" x14ac:dyDescent="0.2">
      <c r="A18" s="61" t="s">
        <v>641</v>
      </c>
      <c r="B18" s="175" t="s">
        <v>1111</v>
      </c>
      <c r="C18" s="216">
        <v>2.6954829999999999</v>
      </c>
      <c r="D18" s="216">
        <v>2.710178</v>
      </c>
      <c r="E18" s="216">
        <v>2.8294190000000001</v>
      </c>
      <c r="F18" s="216">
        <v>2.9502000000000002</v>
      </c>
      <c r="G18" s="216">
        <v>2.9555479999999998</v>
      </c>
      <c r="H18" s="216">
        <v>3.094033</v>
      </c>
      <c r="I18" s="216">
        <v>3.1148060000000002</v>
      </c>
      <c r="J18" s="216">
        <v>3.1418379999999999</v>
      </c>
      <c r="K18" s="216">
        <v>3.194766</v>
      </c>
      <c r="L18" s="216">
        <v>3.1963219999999999</v>
      </c>
      <c r="M18" s="216">
        <v>3.1153330000000001</v>
      </c>
      <c r="N18" s="216">
        <v>3.1563539999999999</v>
      </c>
      <c r="O18" s="216">
        <v>3.0547740000000001</v>
      </c>
      <c r="P18" s="216">
        <v>3.1617139999999999</v>
      </c>
      <c r="Q18" s="216">
        <v>3.236774</v>
      </c>
      <c r="R18" s="216">
        <v>3.3753329999999999</v>
      </c>
      <c r="S18" s="216">
        <v>3.3367089999999999</v>
      </c>
      <c r="T18" s="216">
        <v>3.3187660000000001</v>
      </c>
      <c r="U18" s="216">
        <v>3.355064</v>
      </c>
      <c r="V18" s="216">
        <v>3.4187409999999998</v>
      </c>
      <c r="W18" s="216">
        <v>3.437033</v>
      </c>
      <c r="X18" s="216">
        <v>3.4885160000000002</v>
      </c>
      <c r="Y18" s="216">
        <v>3.4981330000000002</v>
      </c>
      <c r="Z18" s="216">
        <v>3.4172579999999999</v>
      </c>
      <c r="AA18" s="216">
        <v>3.3447740000000001</v>
      </c>
      <c r="AB18" s="216">
        <v>3.3693439999999999</v>
      </c>
      <c r="AC18" s="216">
        <v>3.5557089999999998</v>
      </c>
      <c r="AD18" s="216">
        <v>3.5703999999999998</v>
      </c>
      <c r="AE18" s="216">
        <v>3.6716769999999999</v>
      </c>
      <c r="AF18" s="216">
        <v>3.662433</v>
      </c>
      <c r="AG18" s="216">
        <v>3.6038380000000001</v>
      </c>
      <c r="AH18" s="216">
        <v>3.4103219999999999</v>
      </c>
      <c r="AI18" s="216">
        <v>3.427333</v>
      </c>
      <c r="AJ18" s="216">
        <v>3.5443220000000002</v>
      </c>
      <c r="AK18" s="216">
        <v>3.5957659999999998</v>
      </c>
      <c r="AL18" s="216">
        <v>3.3521930000000002</v>
      </c>
      <c r="AM18" s="216">
        <v>3.395032</v>
      </c>
      <c r="AN18" s="216">
        <v>3.6327859999999998</v>
      </c>
      <c r="AO18" s="216">
        <v>3.6852580000000001</v>
      </c>
      <c r="AP18" s="216">
        <v>3.6822330000000001</v>
      </c>
      <c r="AQ18" s="216">
        <v>3.7710970000000001</v>
      </c>
      <c r="AR18" s="216">
        <v>3.8073000000000001</v>
      </c>
      <c r="AS18" s="216">
        <v>3.8220969999999999</v>
      </c>
      <c r="AT18" s="216">
        <v>3.7635160000000001</v>
      </c>
      <c r="AU18" s="216">
        <v>3.731033</v>
      </c>
      <c r="AV18" s="216">
        <v>4.0197419999999999</v>
      </c>
      <c r="AW18" s="216">
        <v>4.1056670000000004</v>
      </c>
      <c r="AX18" s="216">
        <v>3.9689679999999998</v>
      </c>
      <c r="AY18" s="216">
        <v>3.8246449999999999</v>
      </c>
      <c r="AZ18" s="216">
        <v>4.02325</v>
      </c>
      <c r="BA18" s="216">
        <v>4.1732259999999997</v>
      </c>
      <c r="BB18" s="216">
        <v>4.2598330000000004</v>
      </c>
      <c r="BC18" s="216">
        <v>4.3214839999999999</v>
      </c>
      <c r="BD18" s="216">
        <v>4.3256329999999998</v>
      </c>
      <c r="BE18" s="216">
        <v>4.4112900000000002</v>
      </c>
      <c r="BF18" s="216">
        <v>4.57</v>
      </c>
      <c r="BG18" s="216">
        <v>4.6311999999999998</v>
      </c>
      <c r="BH18" s="216">
        <v>4.6413967553999997</v>
      </c>
      <c r="BI18" s="216">
        <v>4.6806546970999996</v>
      </c>
      <c r="BJ18" s="327">
        <v>4.7085220000000003</v>
      </c>
      <c r="BK18" s="327">
        <v>4.7030310000000002</v>
      </c>
      <c r="BL18" s="327">
        <v>4.8036349999999999</v>
      </c>
      <c r="BM18" s="327">
        <v>4.883724</v>
      </c>
      <c r="BN18" s="327">
        <v>4.89168</v>
      </c>
      <c r="BO18" s="327">
        <v>4.9560060000000004</v>
      </c>
      <c r="BP18" s="327">
        <v>4.9774430000000001</v>
      </c>
      <c r="BQ18" s="327">
        <v>4.9923479999999998</v>
      </c>
      <c r="BR18" s="327">
        <v>5.095885</v>
      </c>
      <c r="BS18" s="327">
        <v>5.1181049999999999</v>
      </c>
      <c r="BT18" s="327">
        <v>5.1299239999999999</v>
      </c>
      <c r="BU18" s="327">
        <v>5.1594110000000004</v>
      </c>
      <c r="BV18" s="327">
        <v>5.0463120000000004</v>
      </c>
    </row>
    <row r="19" spans="1:74" ht="11.1" customHeight="1" x14ac:dyDescent="0.2">
      <c r="A19" s="61" t="s">
        <v>1088</v>
      </c>
      <c r="B19" s="175" t="s">
        <v>1089</v>
      </c>
      <c r="C19" s="216">
        <v>1.0002610000000001</v>
      </c>
      <c r="D19" s="216">
        <v>0.99921499999999996</v>
      </c>
      <c r="E19" s="216">
        <v>1.024624</v>
      </c>
      <c r="F19" s="216">
        <v>1.038589</v>
      </c>
      <c r="G19" s="216">
        <v>1.055396</v>
      </c>
      <c r="H19" s="216">
        <v>1.0887180000000001</v>
      </c>
      <c r="I19" s="216">
        <v>1.085769</v>
      </c>
      <c r="J19" s="216">
        <v>1.048373</v>
      </c>
      <c r="K19" s="216">
        <v>1.0567059999999999</v>
      </c>
      <c r="L19" s="216">
        <v>1.0411379999999999</v>
      </c>
      <c r="M19" s="216">
        <v>1.0571809999999999</v>
      </c>
      <c r="N19" s="216">
        <v>1.1324650000000001</v>
      </c>
      <c r="O19" s="216">
        <v>1.0538799999999999</v>
      </c>
      <c r="P19" s="216">
        <v>1.046316</v>
      </c>
      <c r="Q19" s="216">
        <v>1.0496939999999999</v>
      </c>
      <c r="R19" s="216">
        <v>1.0624279999999999</v>
      </c>
      <c r="S19" s="216">
        <v>1.1037509999999999</v>
      </c>
      <c r="T19" s="216">
        <v>1.1437189999999999</v>
      </c>
      <c r="U19" s="216">
        <v>1.1202179999999999</v>
      </c>
      <c r="V19" s="216">
        <v>1.099153</v>
      </c>
      <c r="W19" s="216">
        <v>1.0871660000000001</v>
      </c>
      <c r="X19" s="216">
        <v>1.100803</v>
      </c>
      <c r="Y19" s="216">
        <v>1.1148670000000001</v>
      </c>
      <c r="Z19" s="216">
        <v>1.121928</v>
      </c>
      <c r="AA19" s="216">
        <v>1.107224</v>
      </c>
      <c r="AB19" s="216">
        <v>1.1271599999999999</v>
      </c>
      <c r="AC19" s="216">
        <v>1.1439649999999999</v>
      </c>
      <c r="AD19" s="216">
        <v>1.092033</v>
      </c>
      <c r="AE19" s="216">
        <v>1.1434340000000001</v>
      </c>
      <c r="AF19" s="216">
        <v>1.1763749999999999</v>
      </c>
      <c r="AG19" s="216">
        <v>1.177408</v>
      </c>
      <c r="AH19" s="216">
        <v>1.186167</v>
      </c>
      <c r="AI19" s="216">
        <v>1.163246</v>
      </c>
      <c r="AJ19" s="216">
        <v>1.150069</v>
      </c>
      <c r="AK19" s="216">
        <v>1.1916789999999999</v>
      </c>
      <c r="AL19" s="216">
        <v>1.2087429999999999</v>
      </c>
      <c r="AM19" s="216">
        <v>1.183983</v>
      </c>
      <c r="AN19" s="216">
        <v>1.170666</v>
      </c>
      <c r="AO19" s="216">
        <v>1.176749</v>
      </c>
      <c r="AP19" s="216">
        <v>1.1395500000000001</v>
      </c>
      <c r="AQ19" s="216">
        <v>1.1761090000000001</v>
      </c>
      <c r="AR19" s="216">
        <v>1.187074</v>
      </c>
      <c r="AS19" s="216">
        <v>1.190156</v>
      </c>
      <c r="AT19" s="216">
        <v>1.2177150000000001</v>
      </c>
      <c r="AU19" s="216">
        <v>1.1760649999999999</v>
      </c>
      <c r="AV19" s="216">
        <v>1.209865</v>
      </c>
      <c r="AW19" s="216">
        <v>1.262677</v>
      </c>
      <c r="AX19" s="216">
        <v>1.235941</v>
      </c>
      <c r="AY19" s="216">
        <v>1.199155</v>
      </c>
      <c r="AZ19" s="216">
        <v>1.2160470000000001</v>
      </c>
      <c r="BA19" s="216">
        <v>1.2017599999999999</v>
      </c>
      <c r="BB19" s="216">
        <v>1.1939420000000001</v>
      </c>
      <c r="BC19" s="216">
        <v>1.2168289999999999</v>
      </c>
      <c r="BD19" s="216">
        <v>1.2521279999999999</v>
      </c>
      <c r="BE19" s="216">
        <v>1.267665</v>
      </c>
      <c r="BF19" s="216">
        <v>1.281738</v>
      </c>
      <c r="BG19" s="216">
        <v>1.206415</v>
      </c>
      <c r="BH19" s="216">
        <v>1.2105329870999999</v>
      </c>
      <c r="BI19" s="216">
        <v>1.2349828</v>
      </c>
      <c r="BJ19" s="327">
        <v>1.2342649999999999</v>
      </c>
      <c r="BK19" s="327">
        <v>1.1666080000000001</v>
      </c>
      <c r="BL19" s="327">
        <v>1.1674070000000001</v>
      </c>
      <c r="BM19" s="327">
        <v>1.2031240000000001</v>
      </c>
      <c r="BN19" s="327">
        <v>1.177046</v>
      </c>
      <c r="BO19" s="327">
        <v>1.2254890000000001</v>
      </c>
      <c r="BP19" s="327">
        <v>1.249185</v>
      </c>
      <c r="BQ19" s="327">
        <v>1.229411</v>
      </c>
      <c r="BR19" s="327">
        <v>1.2275929999999999</v>
      </c>
      <c r="BS19" s="327">
        <v>1.197754</v>
      </c>
      <c r="BT19" s="327">
        <v>1.190172</v>
      </c>
      <c r="BU19" s="327">
        <v>1.2270939999999999</v>
      </c>
      <c r="BV19" s="327">
        <v>1.2687630000000001</v>
      </c>
    </row>
    <row r="20" spans="1:74" ht="11.1" customHeight="1" x14ac:dyDescent="0.2">
      <c r="A20" s="61" t="s">
        <v>981</v>
      </c>
      <c r="B20" s="175" t="s">
        <v>118</v>
      </c>
      <c r="C20" s="216">
        <v>0.90948300000000004</v>
      </c>
      <c r="D20" s="216">
        <v>0.90246400000000004</v>
      </c>
      <c r="E20" s="216">
        <v>0.90709600000000001</v>
      </c>
      <c r="F20" s="216">
        <v>0.92443299999999995</v>
      </c>
      <c r="G20" s="216">
        <v>0.931871</v>
      </c>
      <c r="H20" s="216">
        <v>0.95430000000000004</v>
      </c>
      <c r="I20" s="216">
        <v>0.94880600000000004</v>
      </c>
      <c r="J20" s="216">
        <v>0.92467699999999997</v>
      </c>
      <c r="K20" s="216">
        <v>0.92689999999999995</v>
      </c>
      <c r="L20" s="216">
        <v>0.92400000000000004</v>
      </c>
      <c r="M20" s="216">
        <v>0.95293300000000003</v>
      </c>
      <c r="N20" s="216">
        <v>0.99454799999999999</v>
      </c>
      <c r="O20" s="216">
        <v>0.96032200000000001</v>
      </c>
      <c r="P20" s="216">
        <v>0.95764199999999999</v>
      </c>
      <c r="Q20" s="216">
        <v>0.951129</v>
      </c>
      <c r="R20" s="216">
        <v>0.93033299999999997</v>
      </c>
      <c r="S20" s="216">
        <v>0.95696700000000001</v>
      </c>
      <c r="T20" s="216">
        <v>0.98946599999999996</v>
      </c>
      <c r="U20" s="216">
        <v>0.97577400000000003</v>
      </c>
      <c r="V20" s="216">
        <v>0.96006400000000003</v>
      </c>
      <c r="W20" s="216">
        <v>0.95236600000000005</v>
      </c>
      <c r="X20" s="216">
        <v>0.96406400000000003</v>
      </c>
      <c r="Y20" s="216">
        <v>0.98916599999999999</v>
      </c>
      <c r="Z20" s="216">
        <v>1.0026120000000001</v>
      </c>
      <c r="AA20" s="216">
        <v>0.98232299999999995</v>
      </c>
      <c r="AB20" s="216">
        <v>0.993448</v>
      </c>
      <c r="AC20" s="216">
        <v>0.99861299999999997</v>
      </c>
      <c r="AD20" s="216">
        <v>0.94026699999999996</v>
      </c>
      <c r="AE20" s="216">
        <v>0.97890299999999997</v>
      </c>
      <c r="AF20" s="216">
        <v>1.014767</v>
      </c>
      <c r="AG20" s="216">
        <v>1.0151289999999999</v>
      </c>
      <c r="AH20" s="216">
        <v>1.0276130000000001</v>
      </c>
      <c r="AI20" s="216">
        <v>1.0016</v>
      </c>
      <c r="AJ20" s="216">
        <v>1.000194</v>
      </c>
      <c r="AK20" s="216">
        <v>1.023533</v>
      </c>
      <c r="AL20" s="216">
        <v>1.0541940000000001</v>
      </c>
      <c r="AM20" s="216">
        <v>1.0608709999999999</v>
      </c>
      <c r="AN20" s="216">
        <v>1.046678</v>
      </c>
      <c r="AO20" s="216">
        <v>1.0449349999999999</v>
      </c>
      <c r="AP20" s="216">
        <v>0.98796600000000001</v>
      </c>
      <c r="AQ20" s="216">
        <v>1.027838</v>
      </c>
      <c r="AR20" s="216">
        <v>1.0264660000000001</v>
      </c>
      <c r="AS20" s="216">
        <v>1.0123869999999999</v>
      </c>
      <c r="AT20" s="216">
        <v>1.0539350000000001</v>
      </c>
      <c r="AU20" s="216">
        <v>1.023366</v>
      </c>
      <c r="AV20" s="216">
        <v>1.039096</v>
      </c>
      <c r="AW20" s="216">
        <v>1.0876999999999999</v>
      </c>
      <c r="AX20" s="216">
        <v>1.062967</v>
      </c>
      <c r="AY20" s="216">
        <v>1.046065</v>
      </c>
      <c r="AZ20" s="216">
        <v>1.0542499999999999</v>
      </c>
      <c r="BA20" s="216">
        <v>1.0392250000000001</v>
      </c>
      <c r="BB20" s="216">
        <v>1.017733</v>
      </c>
      <c r="BC20" s="216">
        <v>1.039194</v>
      </c>
      <c r="BD20" s="216">
        <v>1.064133</v>
      </c>
      <c r="BE20" s="216">
        <v>1.080516</v>
      </c>
      <c r="BF20" s="216">
        <v>1.0894520000000001</v>
      </c>
      <c r="BG20" s="216">
        <v>1.0222329999999999</v>
      </c>
      <c r="BH20" s="216">
        <v>1.0395483871</v>
      </c>
      <c r="BI20" s="216">
        <v>1.0569055999999999</v>
      </c>
      <c r="BJ20" s="327">
        <v>1.052457</v>
      </c>
      <c r="BK20" s="327">
        <v>1.0347150000000001</v>
      </c>
      <c r="BL20" s="327">
        <v>1.0247329999999999</v>
      </c>
      <c r="BM20" s="327">
        <v>1.049647</v>
      </c>
      <c r="BN20" s="327">
        <v>1.0085919999999999</v>
      </c>
      <c r="BO20" s="327">
        <v>1.0530250000000001</v>
      </c>
      <c r="BP20" s="327">
        <v>1.068697</v>
      </c>
      <c r="BQ20" s="327">
        <v>1.044273</v>
      </c>
      <c r="BR20" s="327">
        <v>1.0423770000000001</v>
      </c>
      <c r="BS20" s="327">
        <v>1.008939</v>
      </c>
      <c r="BT20" s="327">
        <v>1.006759</v>
      </c>
      <c r="BU20" s="327">
        <v>1.0358160000000001</v>
      </c>
      <c r="BV20" s="327">
        <v>1.074292</v>
      </c>
    </row>
    <row r="21" spans="1:74" ht="11.1" customHeight="1" x14ac:dyDescent="0.2">
      <c r="A21" s="61" t="s">
        <v>1090</v>
      </c>
      <c r="B21" s="175" t="s">
        <v>1091</v>
      </c>
      <c r="C21" s="216">
        <v>0.20629612903</v>
      </c>
      <c r="D21" s="216">
        <v>0.19332414285999999</v>
      </c>
      <c r="E21" s="216">
        <v>0.20402151613</v>
      </c>
      <c r="F21" s="216">
        <v>0.22350300000000001</v>
      </c>
      <c r="G21" s="216">
        <v>0.21993954838999999</v>
      </c>
      <c r="H21" s="216">
        <v>0.23743</v>
      </c>
      <c r="I21" s="216">
        <v>0.22543238709999999</v>
      </c>
      <c r="J21" s="216">
        <v>0.21519503226</v>
      </c>
      <c r="K21" s="216">
        <v>0.21179999999999999</v>
      </c>
      <c r="L21" s="216">
        <v>0.22620577418999999</v>
      </c>
      <c r="M21" s="216">
        <v>0.24238933333000001</v>
      </c>
      <c r="N21" s="216">
        <v>0.24140522581000001</v>
      </c>
      <c r="O21" s="216">
        <v>0.2069533871</v>
      </c>
      <c r="P21" s="216">
        <v>0.20239214286000001</v>
      </c>
      <c r="Q21" s="216">
        <v>0.19996141935</v>
      </c>
      <c r="R21" s="216">
        <v>0.19642299999999999</v>
      </c>
      <c r="S21" s="216">
        <v>0.22483729031999999</v>
      </c>
      <c r="T21" s="216">
        <v>0.21409066667000001</v>
      </c>
      <c r="U21" s="216">
        <v>0.23070367742</v>
      </c>
      <c r="V21" s="216">
        <v>0.20385641935000001</v>
      </c>
      <c r="W21" s="216">
        <v>0.20772666667</v>
      </c>
      <c r="X21" s="216">
        <v>0.20077729032</v>
      </c>
      <c r="Y21" s="216">
        <v>0.23482466666999999</v>
      </c>
      <c r="Z21" s="216">
        <v>0.22046003225999999</v>
      </c>
      <c r="AA21" s="216">
        <v>0.23175470968</v>
      </c>
      <c r="AB21" s="216">
        <v>0.21000737930999999</v>
      </c>
      <c r="AC21" s="216">
        <v>0.20175512903000001</v>
      </c>
      <c r="AD21" s="216">
        <v>0.23435966666999999</v>
      </c>
      <c r="AE21" s="216">
        <v>0.22810109677000001</v>
      </c>
      <c r="AF21" s="216">
        <v>0.20393800000000001</v>
      </c>
      <c r="AG21" s="216">
        <v>0.22647254839</v>
      </c>
      <c r="AH21" s="216">
        <v>0.22012567742</v>
      </c>
      <c r="AI21" s="216">
        <v>0.21014733332999999</v>
      </c>
      <c r="AJ21" s="216">
        <v>0.18997790322999999</v>
      </c>
      <c r="AK21" s="216">
        <v>0.19737533333000001</v>
      </c>
      <c r="AL21" s="216">
        <v>0.23178838709999999</v>
      </c>
      <c r="AM21" s="216">
        <v>0.18334241935000001</v>
      </c>
      <c r="AN21" s="216">
        <v>0.20601928571</v>
      </c>
      <c r="AO21" s="216">
        <v>0.22293370968000001</v>
      </c>
      <c r="AP21" s="216">
        <v>0.20313999999999999</v>
      </c>
      <c r="AQ21" s="216">
        <v>0.21407138710000001</v>
      </c>
      <c r="AR21" s="216">
        <v>0.23731933332999999</v>
      </c>
      <c r="AS21" s="216">
        <v>0.21067267742000001</v>
      </c>
      <c r="AT21" s="216">
        <v>0.23117529032</v>
      </c>
      <c r="AU21" s="216">
        <v>0.19752700000000001</v>
      </c>
      <c r="AV21" s="216">
        <v>0.21292135483999999</v>
      </c>
      <c r="AW21" s="216">
        <v>0.23336333333000001</v>
      </c>
      <c r="AX21" s="216">
        <v>0.21527138709999999</v>
      </c>
      <c r="AY21" s="216">
        <v>0.22430145161000001</v>
      </c>
      <c r="AZ21" s="216">
        <v>0.16970071429</v>
      </c>
      <c r="BA21" s="216">
        <v>0.22393277418999999</v>
      </c>
      <c r="BB21" s="216">
        <v>0.202928</v>
      </c>
      <c r="BC21" s="216">
        <v>0.20308483870999999</v>
      </c>
      <c r="BD21" s="216">
        <v>0.21964066667000001</v>
      </c>
      <c r="BE21" s="216">
        <v>0.19443116128999999</v>
      </c>
      <c r="BF21" s="216">
        <v>0.20967596774</v>
      </c>
      <c r="BG21" s="216">
        <v>0.21475666667000001</v>
      </c>
      <c r="BH21" s="216">
        <v>0.21364240000000001</v>
      </c>
      <c r="BI21" s="216">
        <v>0.22465299999999999</v>
      </c>
      <c r="BJ21" s="327">
        <v>0.23238230000000001</v>
      </c>
      <c r="BK21" s="327">
        <v>0.21663250000000001</v>
      </c>
      <c r="BL21" s="327">
        <v>0.21166280000000001</v>
      </c>
      <c r="BM21" s="327">
        <v>0.21540500000000001</v>
      </c>
      <c r="BN21" s="327">
        <v>0.22161610000000001</v>
      </c>
      <c r="BO21" s="327">
        <v>0.2240289</v>
      </c>
      <c r="BP21" s="327">
        <v>0.22794300000000001</v>
      </c>
      <c r="BQ21" s="327">
        <v>0.2284458</v>
      </c>
      <c r="BR21" s="327">
        <v>0.22481699999999999</v>
      </c>
      <c r="BS21" s="327">
        <v>0.2210375</v>
      </c>
      <c r="BT21" s="327">
        <v>0.21526500000000001</v>
      </c>
      <c r="BU21" s="327">
        <v>0.22635759999999999</v>
      </c>
      <c r="BV21" s="327">
        <v>0.2327186</v>
      </c>
    </row>
    <row r="22" spans="1:74" ht="11.1" customHeight="1" x14ac:dyDescent="0.2">
      <c r="A22" s="61" t="s">
        <v>643</v>
      </c>
      <c r="B22" s="175" t="s">
        <v>130</v>
      </c>
      <c r="C22" s="216">
        <v>-1.9472400000000001</v>
      </c>
      <c r="D22" s="216">
        <v>-1.4550449999999999</v>
      </c>
      <c r="E22" s="216">
        <v>-1.759333</v>
      </c>
      <c r="F22" s="216">
        <v>-1.6471389999999999</v>
      </c>
      <c r="G22" s="216">
        <v>-1.5838890000000001</v>
      </c>
      <c r="H22" s="216">
        <v>-1.991042</v>
      </c>
      <c r="I22" s="216">
        <v>-2.177689</v>
      </c>
      <c r="J22" s="216">
        <v>-2.2196639999999999</v>
      </c>
      <c r="K22" s="216">
        <v>-1.911557</v>
      </c>
      <c r="L22" s="216">
        <v>-1.9820059999999999</v>
      </c>
      <c r="M22" s="216">
        <v>-2.1183369999999999</v>
      </c>
      <c r="N22" s="216">
        <v>-2.2939229999999999</v>
      </c>
      <c r="O22" s="216">
        <v>-1.7907310000000001</v>
      </c>
      <c r="P22" s="216">
        <v>-2.0258259999999999</v>
      </c>
      <c r="Q22" s="216">
        <v>-1.627316</v>
      </c>
      <c r="R22" s="216">
        <v>-2.1724290000000002</v>
      </c>
      <c r="S22" s="216">
        <v>-2.0687769999999999</v>
      </c>
      <c r="T22" s="216">
        <v>-1.927373</v>
      </c>
      <c r="U22" s="216">
        <v>-2.202874</v>
      </c>
      <c r="V22" s="216">
        <v>-1.9047320000000001</v>
      </c>
      <c r="W22" s="216">
        <v>-2.3109120000000001</v>
      </c>
      <c r="X22" s="216">
        <v>-2.377224</v>
      </c>
      <c r="Y22" s="216">
        <v>-2.8034789999999998</v>
      </c>
      <c r="Z22" s="216">
        <v>-3.0336080000000001</v>
      </c>
      <c r="AA22" s="216">
        <v>-2.3954680000000002</v>
      </c>
      <c r="AB22" s="216">
        <v>-2.3276460000000001</v>
      </c>
      <c r="AC22" s="216">
        <v>-2.5068570000000001</v>
      </c>
      <c r="AD22" s="216">
        <v>-2.3609049999999998</v>
      </c>
      <c r="AE22" s="216">
        <v>-2.6985999999999999</v>
      </c>
      <c r="AF22" s="216">
        <v>-2.4123610000000002</v>
      </c>
      <c r="AG22" s="216">
        <v>-2.2546580000000001</v>
      </c>
      <c r="AH22" s="216">
        <v>-2.0694590000000002</v>
      </c>
      <c r="AI22" s="216">
        <v>-2.5057140000000002</v>
      </c>
      <c r="AJ22" s="216">
        <v>-2.3536769999999998</v>
      </c>
      <c r="AK22" s="216">
        <v>-2.55078</v>
      </c>
      <c r="AL22" s="216">
        <v>-3.130363</v>
      </c>
      <c r="AM22" s="216">
        <v>-2.6661130000000002</v>
      </c>
      <c r="AN22" s="216">
        <v>-3.1582129999999999</v>
      </c>
      <c r="AO22" s="216">
        <v>-3.1051660000000001</v>
      </c>
      <c r="AP22" s="216">
        <v>-3.0317319999999999</v>
      </c>
      <c r="AQ22" s="216">
        <v>-2.891391</v>
      </c>
      <c r="AR22" s="216">
        <v>-3.15083</v>
      </c>
      <c r="AS22" s="216">
        <v>-3.2961459999999998</v>
      </c>
      <c r="AT22" s="216">
        <v>-2.6586530000000002</v>
      </c>
      <c r="AU22" s="216">
        <v>-2.3966479999999999</v>
      </c>
      <c r="AV22" s="216">
        <v>-3.3061919999999998</v>
      </c>
      <c r="AW22" s="216">
        <v>-3.3980260000000002</v>
      </c>
      <c r="AX22" s="216">
        <v>-3.4608669999999999</v>
      </c>
      <c r="AY22" s="216">
        <v>-3.011517</v>
      </c>
      <c r="AZ22" s="216">
        <v>-3.15124</v>
      </c>
      <c r="BA22" s="216">
        <v>-3.2283539999999999</v>
      </c>
      <c r="BB22" s="216">
        <v>-3.8546320000000001</v>
      </c>
      <c r="BC22" s="216">
        <v>-3.1074830000000002</v>
      </c>
      <c r="BD22" s="216">
        <v>-3.374676</v>
      </c>
      <c r="BE22" s="216">
        <v>-3.4358029999999999</v>
      </c>
      <c r="BF22" s="216">
        <v>-2.8620809999999999</v>
      </c>
      <c r="BG22" s="216">
        <v>-3.199719</v>
      </c>
      <c r="BH22" s="216">
        <v>-4.0168335746999997</v>
      </c>
      <c r="BI22" s="216">
        <v>-4.0671038800000003</v>
      </c>
      <c r="BJ22" s="327">
        <v>-3.8705970000000001</v>
      </c>
      <c r="BK22" s="327">
        <v>-3.3628450000000001</v>
      </c>
      <c r="BL22" s="327">
        <v>-3.41798</v>
      </c>
      <c r="BM22" s="327">
        <v>-3.5445319999999998</v>
      </c>
      <c r="BN22" s="327">
        <v>-3.5115159999999999</v>
      </c>
      <c r="BO22" s="327">
        <v>-3.543031</v>
      </c>
      <c r="BP22" s="327">
        <v>-3.6321560000000002</v>
      </c>
      <c r="BQ22" s="327">
        <v>-3.5276839999999998</v>
      </c>
      <c r="BR22" s="327">
        <v>-3.6982529999999998</v>
      </c>
      <c r="BS22" s="327">
        <v>-3.8083589999999998</v>
      </c>
      <c r="BT22" s="327">
        <v>-3.5641229999999999</v>
      </c>
      <c r="BU22" s="327">
        <v>-3.872023</v>
      </c>
      <c r="BV22" s="327">
        <v>-4.0656879999999997</v>
      </c>
    </row>
    <row r="23" spans="1:74" ht="11.1" customHeight="1" x14ac:dyDescent="0.2">
      <c r="A23" s="638" t="s">
        <v>1189</v>
      </c>
      <c r="B23" s="66" t="s">
        <v>1190</v>
      </c>
      <c r="C23" s="216">
        <v>-0.38011699999999998</v>
      </c>
      <c r="D23" s="216">
        <v>-0.27188899999999999</v>
      </c>
      <c r="E23" s="216">
        <v>-0.42430299999999999</v>
      </c>
      <c r="F23" s="216">
        <v>-0.53062299999999996</v>
      </c>
      <c r="G23" s="216">
        <v>-0.62198200000000003</v>
      </c>
      <c r="H23" s="216">
        <v>-0.554948</v>
      </c>
      <c r="I23" s="216">
        <v>-0.68006100000000003</v>
      </c>
      <c r="J23" s="216">
        <v>-0.65225</v>
      </c>
      <c r="K23" s="216">
        <v>-0.66003500000000004</v>
      </c>
      <c r="L23" s="216">
        <v>-0.688222</v>
      </c>
      <c r="M23" s="216">
        <v>-0.58038800000000001</v>
      </c>
      <c r="N23" s="216">
        <v>-0.65510000000000002</v>
      </c>
      <c r="O23" s="216">
        <v>-0.61219699999999999</v>
      </c>
      <c r="P23" s="216">
        <v>-0.82397100000000001</v>
      </c>
      <c r="Q23" s="216">
        <v>-0.58380100000000001</v>
      </c>
      <c r="R23" s="216">
        <v>-0.75280499999999995</v>
      </c>
      <c r="S23" s="216">
        <v>-0.83058399999999999</v>
      </c>
      <c r="T23" s="216">
        <v>-0.79997399999999996</v>
      </c>
      <c r="U23" s="216">
        <v>-0.87443099999999996</v>
      </c>
      <c r="V23" s="216">
        <v>-0.85055400000000003</v>
      </c>
      <c r="W23" s="216">
        <v>-1.021488</v>
      </c>
      <c r="X23" s="216">
        <v>-0.79430599999999996</v>
      </c>
      <c r="Y23" s="216">
        <v>-0.90520599999999996</v>
      </c>
      <c r="Z23" s="216">
        <v>-0.88553599999999999</v>
      </c>
      <c r="AA23" s="216">
        <v>-1.026219</v>
      </c>
      <c r="AB23" s="216">
        <v>-0.99529400000000001</v>
      </c>
      <c r="AC23" s="216">
        <v>-0.92516100000000001</v>
      </c>
      <c r="AD23" s="216">
        <v>-1.0083169999999999</v>
      </c>
      <c r="AE23" s="216">
        <v>-1.195206</v>
      </c>
      <c r="AF23" s="216">
        <v>-0.99624500000000005</v>
      </c>
      <c r="AG23" s="216">
        <v>-0.99929000000000001</v>
      </c>
      <c r="AH23" s="216">
        <v>-0.89968800000000004</v>
      </c>
      <c r="AI23" s="216">
        <v>-0.95105499999999998</v>
      </c>
      <c r="AJ23" s="216">
        <v>-1.064406</v>
      </c>
      <c r="AK23" s="216">
        <v>-1.047785</v>
      </c>
      <c r="AL23" s="216">
        <v>-1.2576830000000001</v>
      </c>
      <c r="AM23" s="216">
        <v>-1.168777</v>
      </c>
      <c r="AN23" s="216">
        <v>-1.184483</v>
      </c>
      <c r="AO23" s="216">
        <v>-1.288097</v>
      </c>
      <c r="AP23" s="216">
        <v>-1.323428</v>
      </c>
      <c r="AQ23" s="216">
        <v>-1.178768</v>
      </c>
      <c r="AR23" s="216">
        <v>-1.0935589999999999</v>
      </c>
      <c r="AS23" s="216">
        <v>-1.129707</v>
      </c>
      <c r="AT23" s="216">
        <v>-1.070881</v>
      </c>
      <c r="AU23" s="216">
        <v>-1.272138</v>
      </c>
      <c r="AV23" s="216">
        <v>-1.2455959999999999</v>
      </c>
      <c r="AW23" s="216">
        <v>-1.2720830000000001</v>
      </c>
      <c r="AX23" s="216">
        <v>-1.275153</v>
      </c>
      <c r="AY23" s="216">
        <v>-1.220909</v>
      </c>
      <c r="AZ23" s="216">
        <v>-1.1987639999999999</v>
      </c>
      <c r="BA23" s="216">
        <v>-1.234864</v>
      </c>
      <c r="BB23" s="216">
        <v>-1.5103869999999999</v>
      </c>
      <c r="BC23" s="216">
        <v>-1.591639</v>
      </c>
      <c r="BD23" s="216">
        <v>-1.492788</v>
      </c>
      <c r="BE23" s="216">
        <v>-1.520797</v>
      </c>
      <c r="BF23" s="216">
        <v>-1.481935</v>
      </c>
      <c r="BG23" s="216">
        <v>-1.468002</v>
      </c>
      <c r="BH23" s="216">
        <v>-1.4033110451999999</v>
      </c>
      <c r="BI23" s="216">
        <v>-1.6082465333</v>
      </c>
      <c r="BJ23" s="327">
        <v>-1.713713</v>
      </c>
      <c r="BK23" s="327">
        <v>-1.6834960000000001</v>
      </c>
      <c r="BL23" s="327">
        <v>-1.8120879999999999</v>
      </c>
      <c r="BM23" s="327">
        <v>-1.802384</v>
      </c>
      <c r="BN23" s="327">
        <v>-1.8074600000000001</v>
      </c>
      <c r="BO23" s="327">
        <v>-1.865391</v>
      </c>
      <c r="BP23" s="327">
        <v>-1.861494</v>
      </c>
      <c r="BQ23" s="327">
        <v>-1.8363419999999999</v>
      </c>
      <c r="BR23" s="327">
        <v>-1.8292999999999999</v>
      </c>
      <c r="BS23" s="327">
        <v>-1.812003</v>
      </c>
      <c r="BT23" s="327">
        <v>-1.8107</v>
      </c>
      <c r="BU23" s="327">
        <v>-1.751878</v>
      </c>
      <c r="BV23" s="327">
        <v>-1.838824</v>
      </c>
    </row>
    <row r="24" spans="1:74" ht="11.1" customHeight="1" x14ac:dyDescent="0.2">
      <c r="A24" s="61" t="s">
        <v>187</v>
      </c>
      <c r="B24" s="175" t="s">
        <v>188</v>
      </c>
      <c r="C24" s="216">
        <v>0.224659</v>
      </c>
      <c r="D24" s="216">
        <v>0.33029999999999998</v>
      </c>
      <c r="E24" s="216">
        <v>0.469165</v>
      </c>
      <c r="F24" s="216">
        <v>0.47146700000000002</v>
      </c>
      <c r="G24" s="216">
        <v>0.468694</v>
      </c>
      <c r="H24" s="216">
        <v>0.35019600000000001</v>
      </c>
      <c r="I24" s="216">
        <v>0.33010200000000001</v>
      </c>
      <c r="J24" s="216">
        <v>0.30165999999999998</v>
      </c>
      <c r="K24" s="216">
        <v>0.38891300000000001</v>
      </c>
      <c r="L24" s="216">
        <v>0.32802799999999999</v>
      </c>
      <c r="M24" s="216">
        <v>0.35515200000000002</v>
      </c>
      <c r="N24" s="216">
        <v>0.41354800000000003</v>
      </c>
      <c r="O24" s="216">
        <v>0.35356500000000002</v>
      </c>
      <c r="P24" s="216">
        <v>0.29100999999999999</v>
      </c>
      <c r="Q24" s="216">
        <v>0.24776000000000001</v>
      </c>
      <c r="R24" s="216">
        <v>0.30552099999999999</v>
      </c>
      <c r="S24" s="216">
        <v>0.32592599999999999</v>
      </c>
      <c r="T24" s="216">
        <v>0.275731</v>
      </c>
      <c r="U24" s="216">
        <v>0.49734299999999998</v>
      </c>
      <c r="V24" s="216">
        <v>0.30169699999999999</v>
      </c>
      <c r="W24" s="216">
        <v>0.40487499999999998</v>
      </c>
      <c r="X24" s="216">
        <v>0.19303799999999999</v>
      </c>
      <c r="Y24" s="216">
        <v>0.25280000000000002</v>
      </c>
      <c r="Z24" s="216">
        <v>8.7049000000000001E-2</v>
      </c>
      <c r="AA24" s="216">
        <v>0.32184699999999999</v>
      </c>
      <c r="AB24" s="216">
        <v>0.411609</v>
      </c>
      <c r="AC24" s="216">
        <v>0.325822</v>
      </c>
      <c r="AD24" s="216">
        <v>0.43748799999999999</v>
      </c>
      <c r="AE24" s="216">
        <v>0.40595599999999998</v>
      </c>
      <c r="AF24" s="216">
        <v>0.52581800000000001</v>
      </c>
      <c r="AG24" s="216">
        <v>0.50162399999999996</v>
      </c>
      <c r="AH24" s="216">
        <v>0.43985099999999999</v>
      </c>
      <c r="AI24" s="216">
        <v>0.32591300000000001</v>
      </c>
      <c r="AJ24" s="216">
        <v>0.43620399999999998</v>
      </c>
      <c r="AK24" s="216">
        <v>0.33325900000000003</v>
      </c>
      <c r="AL24" s="216">
        <v>0.33307300000000001</v>
      </c>
      <c r="AM24" s="216">
        <v>0.45453900000000003</v>
      </c>
      <c r="AN24" s="216">
        <v>0.343779</v>
      </c>
      <c r="AO24" s="216">
        <v>0.43352600000000002</v>
      </c>
      <c r="AP24" s="216">
        <v>0.32072800000000001</v>
      </c>
      <c r="AQ24" s="216">
        <v>0.31476700000000002</v>
      </c>
      <c r="AR24" s="216">
        <v>0.44519900000000001</v>
      </c>
      <c r="AS24" s="216">
        <v>0.380579</v>
      </c>
      <c r="AT24" s="216">
        <v>0.386071</v>
      </c>
      <c r="AU24" s="216">
        <v>0.46413900000000002</v>
      </c>
      <c r="AV24" s="216">
        <v>0.50045700000000004</v>
      </c>
      <c r="AW24" s="216">
        <v>0.41354800000000003</v>
      </c>
      <c r="AX24" s="216">
        <v>0.42022799999999999</v>
      </c>
      <c r="AY24" s="216">
        <v>0.41366999999999998</v>
      </c>
      <c r="AZ24" s="216">
        <v>0.40040799999999999</v>
      </c>
      <c r="BA24" s="216">
        <v>0.34285599999999999</v>
      </c>
      <c r="BB24" s="216">
        <v>0.23969799999999999</v>
      </c>
      <c r="BC24" s="216">
        <v>0.41666999999999998</v>
      </c>
      <c r="BD24" s="216">
        <v>0.30779699999999999</v>
      </c>
      <c r="BE24" s="216">
        <v>0.27275899999999997</v>
      </c>
      <c r="BF24" s="216">
        <v>0.43890499999999999</v>
      </c>
      <c r="BG24" s="216">
        <v>0.330098</v>
      </c>
      <c r="BH24" s="216">
        <v>0.38347690000000001</v>
      </c>
      <c r="BI24" s="216">
        <v>0.35207100000000002</v>
      </c>
      <c r="BJ24" s="327">
        <v>0.1942295</v>
      </c>
      <c r="BK24" s="327">
        <v>0.31141239999999998</v>
      </c>
      <c r="BL24" s="327">
        <v>0.36541810000000002</v>
      </c>
      <c r="BM24" s="327">
        <v>0.3791021</v>
      </c>
      <c r="BN24" s="327">
        <v>0.4154582</v>
      </c>
      <c r="BO24" s="327">
        <v>0.30411569999999999</v>
      </c>
      <c r="BP24" s="327">
        <v>0.42966399999999999</v>
      </c>
      <c r="BQ24" s="327">
        <v>0.32754080000000002</v>
      </c>
      <c r="BR24" s="327">
        <v>0.44049539999999998</v>
      </c>
      <c r="BS24" s="327">
        <v>0.44762869999999999</v>
      </c>
      <c r="BT24" s="327">
        <v>0.4573334</v>
      </c>
      <c r="BU24" s="327">
        <v>0.26106829999999998</v>
      </c>
      <c r="BV24" s="327">
        <v>0.2378786</v>
      </c>
    </row>
    <row r="25" spans="1:74" ht="11.1" customHeight="1" x14ac:dyDescent="0.2">
      <c r="A25" s="61" t="s">
        <v>192</v>
      </c>
      <c r="B25" s="175" t="s">
        <v>191</v>
      </c>
      <c r="C25" s="216">
        <v>-0.10092</v>
      </c>
      <c r="D25" s="216">
        <v>-7.2291999999999995E-2</v>
      </c>
      <c r="E25" s="216">
        <v>-9.8128999999999994E-2</v>
      </c>
      <c r="F25" s="216">
        <v>-0.101425</v>
      </c>
      <c r="G25" s="216">
        <v>-6.3158000000000006E-2</v>
      </c>
      <c r="H25" s="216">
        <v>-0.109459</v>
      </c>
      <c r="I25" s="216">
        <v>-8.2584000000000005E-2</v>
      </c>
      <c r="J25" s="216">
        <v>-8.7225999999999998E-2</v>
      </c>
      <c r="K25" s="216">
        <v>-6.8756999999999999E-2</v>
      </c>
      <c r="L25" s="216">
        <v>-0.100949</v>
      </c>
      <c r="M25" s="216">
        <v>-9.4254000000000004E-2</v>
      </c>
      <c r="N25" s="216">
        <v>-7.7868000000000007E-2</v>
      </c>
      <c r="O25" s="216">
        <v>-7.8240000000000004E-2</v>
      </c>
      <c r="P25" s="216">
        <v>-5.3551000000000001E-2</v>
      </c>
      <c r="Q25" s="216">
        <v>-7.3511999999999994E-2</v>
      </c>
      <c r="R25" s="216">
        <v>-8.8648000000000005E-2</v>
      </c>
      <c r="S25" s="216">
        <v>-0.10097100000000001</v>
      </c>
      <c r="T25" s="216">
        <v>-8.8069999999999996E-2</v>
      </c>
      <c r="U25" s="216">
        <v>-6.9126000000000007E-2</v>
      </c>
      <c r="V25" s="216">
        <v>-5.833E-2</v>
      </c>
      <c r="W25" s="216">
        <v>-5.0602000000000001E-2</v>
      </c>
      <c r="X25" s="216">
        <v>-7.6141E-2</v>
      </c>
      <c r="Y25" s="216">
        <v>-6.2922000000000006E-2</v>
      </c>
      <c r="Z25" s="216">
        <v>-6.2950999999999993E-2</v>
      </c>
      <c r="AA25" s="216">
        <v>-0.130467</v>
      </c>
      <c r="AB25" s="216">
        <v>-8.7918999999999997E-2</v>
      </c>
      <c r="AC25" s="216">
        <v>-0.117117</v>
      </c>
      <c r="AD25" s="216">
        <v>-0.131602</v>
      </c>
      <c r="AE25" s="216">
        <v>-9.6419000000000005E-2</v>
      </c>
      <c r="AF25" s="216">
        <v>-2.87E-2</v>
      </c>
      <c r="AG25" s="216">
        <v>-5.3108000000000002E-2</v>
      </c>
      <c r="AH25" s="216">
        <v>-4.8554E-2</v>
      </c>
      <c r="AI25" s="216">
        <v>-6.8872000000000003E-2</v>
      </c>
      <c r="AJ25" s="216">
        <v>-7.8728000000000006E-2</v>
      </c>
      <c r="AK25" s="216">
        <v>-6.6822000000000006E-2</v>
      </c>
      <c r="AL25" s="216">
        <v>-2.801E-2</v>
      </c>
      <c r="AM25" s="216">
        <v>-0.12642500000000001</v>
      </c>
      <c r="AN25" s="216">
        <v>-0.16319800000000001</v>
      </c>
      <c r="AO25" s="216">
        <v>-0.114521</v>
      </c>
      <c r="AP25" s="216">
        <v>-8.4325999999999998E-2</v>
      </c>
      <c r="AQ25" s="216">
        <v>-0.10607999999999999</v>
      </c>
      <c r="AR25" s="216">
        <v>-6.7161999999999999E-2</v>
      </c>
      <c r="AS25" s="216">
        <v>-7.9785999999999996E-2</v>
      </c>
      <c r="AT25" s="216">
        <v>-8.3822999999999995E-2</v>
      </c>
      <c r="AU25" s="216">
        <v>-0.11255900000000001</v>
      </c>
      <c r="AV25" s="216">
        <v>-0.120045</v>
      </c>
      <c r="AW25" s="216">
        <v>-0.11514199999999999</v>
      </c>
      <c r="AX25" s="216">
        <v>-0.17613999999999999</v>
      </c>
      <c r="AY25" s="216">
        <v>-0.12235</v>
      </c>
      <c r="AZ25" s="216">
        <v>-0.21291499999999999</v>
      </c>
      <c r="BA25" s="216">
        <v>-0.199903</v>
      </c>
      <c r="BB25" s="216">
        <v>-0.17385</v>
      </c>
      <c r="BC25" s="216">
        <v>-0.11836099999999999</v>
      </c>
      <c r="BD25" s="216">
        <v>-0.16700899999999999</v>
      </c>
      <c r="BE25" s="216">
        <v>-0.137905</v>
      </c>
      <c r="BF25" s="216">
        <v>-0.13211300000000001</v>
      </c>
      <c r="BG25" s="216">
        <v>-0.12159300000000001</v>
      </c>
      <c r="BH25" s="216">
        <v>-9.5913458064999998E-2</v>
      </c>
      <c r="BI25" s="216">
        <v>-9.6170169999999999E-2</v>
      </c>
      <c r="BJ25" s="327">
        <v>-9.1362299999999994E-2</v>
      </c>
      <c r="BK25" s="327">
        <v>-0.12927939999999999</v>
      </c>
      <c r="BL25" s="327">
        <v>-0.1236046</v>
      </c>
      <c r="BM25" s="327">
        <v>-0.1209948</v>
      </c>
      <c r="BN25" s="327">
        <v>-0.1078452</v>
      </c>
      <c r="BO25" s="327">
        <v>-9.5468499999999998E-2</v>
      </c>
      <c r="BP25" s="327">
        <v>-8.52329E-2</v>
      </c>
      <c r="BQ25" s="327">
        <v>-8.0574699999999999E-2</v>
      </c>
      <c r="BR25" s="327">
        <v>-7.8681200000000007E-2</v>
      </c>
      <c r="BS25" s="327">
        <v>-8.06645E-2</v>
      </c>
      <c r="BT25" s="327">
        <v>-8.659E-2</v>
      </c>
      <c r="BU25" s="327">
        <v>-8.6832699999999999E-2</v>
      </c>
      <c r="BV25" s="327">
        <v>-8.1946400000000003E-2</v>
      </c>
    </row>
    <row r="26" spans="1:74" ht="11.1" customHeight="1" x14ac:dyDescent="0.2">
      <c r="A26" s="61" t="s">
        <v>183</v>
      </c>
      <c r="B26" s="175" t="s">
        <v>871</v>
      </c>
      <c r="C26" s="216">
        <v>0.26157399999999997</v>
      </c>
      <c r="D26" s="216">
        <v>0.27193600000000001</v>
      </c>
      <c r="E26" s="216">
        <v>0.374917</v>
      </c>
      <c r="F26" s="216">
        <v>0.52061100000000005</v>
      </c>
      <c r="G26" s="216">
        <v>0.72877599999999998</v>
      </c>
      <c r="H26" s="216">
        <v>0.49560999999999999</v>
      </c>
      <c r="I26" s="216">
        <v>0.51767099999999999</v>
      </c>
      <c r="J26" s="216">
        <v>0.57500200000000001</v>
      </c>
      <c r="K26" s="216">
        <v>0.28424300000000002</v>
      </c>
      <c r="L26" s="216">
        <v>0.385185</v>
      </c>
      <c r="M26" s="216">
        <v>0.32465100000000002</v>
      </c>
      <c r="N26" s="216">
        <v>0.465082</v>
      </c>
      <c r="O26" s="216">
        <v>0.37957200000000002</v>
      </c>
      <c r="P26" s="216">
        <v>0.42128500000000002</v>
      </c>
      <c r="Q26" s="216">
        <v>0.43270799999999998</v>
      </c>
      <c r="R26" s="216">
        <v>0.45662000000000003</v>
      </c>
      <c r="S26" s="216">
        <v>0.50479499999999999</v>
      </c>
      <c r="T26" s="216">
        <v>0.61677300000000002</v>
      </c>
      <c r="U26" s="216">
        <v>0.58887500000000004</v>
      </c>
      <c r="V26" s="216">
        <v>0.66097499999999998</v>
      </c>
      <c r="W26" s="216">
        <v>0.547906</v>
      </c>
      <c r="X26" s="216">
        <v>0.392349</v>
      </c>
      <c r="Y26" s="216">
        <v>0.200679</v>
      </c>
      <c r="Z26" s="216">
        <v>0.28179599999999999</v>
      </c>
      <c r="AA26" s="216">
        <v>0.33569199999999999</v>
      </c>
      <c r="AB26" s="216">
        <v>0.34243000000000001</v>
      </c>
      <c r="AC26" s="216">
        <v>0.34323599999999999</v>
      </c>
      <c r="AD26" s="216">
        <v>0.57131100000000001</v>
      </c>
      <c r="AE26" s="216">
        <v>0.65013799999999999</v>
      </c>
      <c r="AF26" s="216">
        <v>0.68996400000000002</v>
      </c>
      <c r="AG26" s="216">
        <v>0.60665800000000003</v>
      </c>
      <c r="AH26" s="216">
        <v>0.53606600000000004</v>
      </c>
      <c r="AI26" s="216">
        <v>0.60439799999999999</v>
      </c>
      <c r="AJ26" s="216">
        <v>0.53859500000000005</v>
      </c>
      <c r="AK26" s="216">
        <v>0.58948999999999996</v>
      </c>
      <c r="AL26" s="216">
        <v>0.43861800000000001</v>
      </c>
      <c r="AM26" s="216">
        <v>0.50365899999999997</v>
      </c>
      <c r="AN26" s="216">
        <v>0.42750700000000003</v>
      </c>
      <c r="AO26" s="216">
        <v>0.36482199999999998</v>
      </c>
      <c r="AP26" s="216">
        <v>0.70697500000000002</v>
      </c>
      <c r="AQ26" s="216">
        <v>0.65046099999999996</v>
      </c>
      <c r="AR26" s="216">
        <v>0.67406200000000005</v>
      </c>
      <c r="AS26" s="216">
        <v>0.58368600000000004</v>
      </c>
      <c r="AT26" s="216">
        <v>0.64555399999999996</v>
      </c>
      <c r="AU26" s="216">
        <v>0.68994599999999995</v>
      </c>
      <c r="AV26" s="216">
        <v>0.38626100000000002</v>
      </c>
      <c r="AW26" s="216">
        <v>0.37608399999999997</v>
      </c>
      <c r="AX26" s="216">
        <v>0.32482699999999998</v>
      </c>
      <c r="AY26" s="216">
        <v>0.42569299999999999</v>
      </c>
      <c r="AZ26" s="216">
        <v>0.44105899999999998</v>
      </c>
      <c r="BA26" s="216">
        <v>0.63367099999999998</v>
      </c>
      <c r="BB26" s="216">
        <v>0.72672800000000004</v>
      </c>
      <c r="BC26" s="216">
        <v>0.82694400000000001</v>
      </c>
      <c r="BD26" s="216">
        <v>0.77129899999999996</v>
      </c>
      <c r="BE26" s="216">
        <v>0.73955300000000002</v>
      </c>
      <c r="BF26" s="216">
        <v>0.75279700000000005</v>
      </c>
      <c r="BG26" s="216">
        <v>0.491975</v>
      </c>
      <c r="BH26" s="216">
        <v>0.14823359262999999</v>
      </c>
      <c r="BI26" s="216">
        <v>0.14822066196</v>
      </c>
      <c r="BJ26" s="327">
        <v>0.44668819999999998</v>
      </c>
      <c r="BK26" s="327">
        <v>0.60762640000000001</v>
      </c>
      <c r="BL26" s="327">
        <v>0.42623030000000001</v>
      </c>
      <c r="BM26" s="327">
        <v>0.47084870000000001</v>
      </c>
      <c r="BN26" s="327">
        <v>0.59111060000000004</v>
      </c>
      <c r="BO26" s="327">
        <v>0.71798620000000002</v>
      </c>
      <c r="BP26" s="327">
        <v>0.70832340000000005</v>
      </c>
      <c r="BQ26" s="327">
        <v>0.60373149999999998</v>
      </c>
      <c r="BR26" s="327">
        <v>0.48166100000000001</v>
      </c>
      <c r="BS26" s="327">
        <v>0.3978082</v>
      </c>
      <c r="BT26" s="327">
        <v>0.41330270000000002</v>
      </c>
      <c r="BU26" s="327">
        <v>0.46421899999999999</v>
      </c>
      <c r="BV26" s="327">
        <v>0.46774110000000002</v>
      </c>
    </row>
    <row r="27" spans="1:74" ht="11.1" customHeight="1" x14ac:dyDescent="0.2">
      <c r="A27" s="61" t="s">
        <v>182</v>
      </c>
      <c r="B27" s="175" t="s">
        <v>536</v>
      </c>
      <c r="C27" s="216">
        <v>-0.43252099999999999</v>
      </c>
      <c r="D27" s="216">
        <v>-0.41231200000000001</v>
      </c>
      <c r="E27" s="216">
        <v>-0.36490400000000001</v>
      </c>
      <c r="F27" s="216">
        <v>-0.33772799999999997</v>
      </c>
      <c r="G27" s="216">
        <v>-0.44778600000000002</v>
      </c>
      <c r="H27" s="216">
        <v>-0.31682700000000003</v>
      </c>
      <c r="I27" s="216">
        <v>-0.38149899999999998</v>
      </c>
      <c r="J27" s="216">
        <v>-0.34684900000000002</v>
      </c>
      <c r="K27" s="216">
        <v>-0.257685</v>
      </c>
      <c r="L27" s="216">
        <v>-0.31814900000000002</v>
      </c>
      <c r="M27" s="216">
        <v>-0.45615899999999998</v>
      </c>
      <c r="N27" s="216">
        <v>-0.63222100000000003</v>
      </c>
      <c r="O27" s="216">
        <v>-0.47760599999999998</v>
      </c>
      <c r="P27" s="216">
        <v>-0.49651200000000001</v>
      </c>
      <c r="Q27" s="216">
        <v>-0.34403600000000001</v>
      </c>
      <c r="R27" s="216">
        <v>-0.28970600000000002</v>
      </c>
      <c r="S27" s="216">
        <v>-0.34297499999999997</v>
      </c>
      <c r="T27" s="216">
        <v>-0.29919499999999999</v>
      </c>
      <c r="U27" s="216">
        <v>-0.47980600000000001</v>
      </c>
      <c r="V27" s="216">
        <v>-0.416072</v>
      </c>
      <c r="W27" s="216">
        <v>-0.29355999999999999</v>
      </c>
      <c r="X27" s="216">
        <v>-0.37540800000000002</v>
      </c>
      <c r="Y27" s="216">
        <v>-0.54247900000000004</v>
      </c>
      <c r="Z27" s="216">
        <v>-0.49987599999999999</v>
      </c>
      <c r="AA27" s="216">
        <v>-0.52551499999999995</v>
      </c>
      <c r="AB27" s="216">
        <v>-0.63054399999999999</v>
      </c>
      <c r="AC27" s="216">
        <v>-0.54852000000000001</v>
      </c>
      <c r="AD27" s="216">
        <v>-0.448181</v>
      </c>
      <c r="AE27" s="216">
        <v>-0.53729899999999997</v>
      </c>
      <c r="AF27" s="216">
        <v>-0.49161500000000002</v>
      </c>
      <c r="AG27" s="216">
        <v>-0.44551299999999999</v>
      </c>
      <c r="AH27" s="216">
        <v>-0.44642700000000002</v>
      </c>
      <c r="AI27" s="216">
        <v>-0.49808200000000002</v>
      </c>
      <c r="AJ27" s="216">
        <v>-0.647841</v>
      </c>
      <c r="AK27" s="216">
        <v>-0.78998400000000002</v>
      </c>
      <c r="AL27" s="216">
        <v>-0.90682200000000002</v>
      </c>
      <c r="AM27" s="216">
        <v>-0.78454500000000005</v>
      </c>
      <c r="AN27" s="216">
        <v>-0.68166700000000002</v>
      </c>
      <c r="AO27" s="216">
        <v>-0.57893799999999995</v>
      </c>
      <c r="AP27" s="216">
        <v>-0.61463699999999999</v>
      </c>
      <c r="AQ27" s="216">
        <v>-0.58507500000000001</v>
      </c>
      <c r="AR27" s="216">
        <v>-0.68389100000000003</v>
      </c>
      <c r="AS27" s="216">
        <v>-0.68879000000000001</v>
      </c>
      <c r="AT27" s="216">
        <v>-0.58121</v>
      </c>
      <c r="AU27" s="216">
        <v>-0.62994099999999997</v>
      </c>
      <c r="AV27" s="216">
        <v>-0.70150599999999996</v>
      </c>
      <c r="AW27" s="216">
        <v>-1.0797380000000001</v>
      </c>
      <c r="AX27" s="216">
        <v>-0.99498399999999998</v>
      </c>
      <c r="AY27" s="216">
        <v>-1.047647</v>
      </c>
      <c r="AZ27" s="216">
        <v>-0.861792</v>
      </c>
      <c r="BA27" s="216">
        <v>-0.91256300000000001</v>
      </c>
      <c r="BB27" s="216">
        <v>-0.85370900000000005</v>
      </c>
      <c r="BC27" s="216">
        <v>-0.62307000000000001</v>
      </c>
      <c r="BD27" s="216">
        <v>-0.64431000000000005</v>
      </c>
      <c r="BE27" s="216">
        <v>-0.78919300000000003</v>
      </c>
      <c r="BF27" s="216">
        <v>-0.61710799999999999</v>
      </c>
      <c r="BG27" s="216">
        <v>-0.76308799999999999</v>
      </c>
      <c r="BH27" s="216">
        <v>-0.78270046083</v>
      </c>
      <c r="BI27" s="216">
        <v>-0.90878737727000003</v>
      </c>
      <c r="BJ27" s="327">
        <v>-0.68409560000000003</v>
      </c>
      <c r="BK27" s="327">
        <v>-0.95826820000000001</v>
      </c>
      <c r="BL27" s="327">
        <v>-0.821384</v>
      </c>
      <c r="BM27" s="327">
        <v>-0.63118070000000004</v>
      </c>
      <c r="BN27" s="327">
        <v>-0.73632900000000001</v>
      </c>
      <c r="BO27" s="327">
        <v>-0.59652870000000002</v>
      </c>
      <c r="BP27" s="327">
        <v>-0.57875449999999995</v>
      </c>
      <c r="BQ27" s="327">
        <v>-0.5260764</v>
      </c>
      <c r="BR27" s="327">
        <v>-0.62340329999999999</v>
      </c>
      <c r="BS27" s="327">
        <v>-0.7333461</v>
      </c>
      <c r="BT27" s="327">
        <v>-0.81152939999999996</v>
      </c>
      <c r="BU27" s="327">
        <v>-0.96163480000000001</v>
      </c>
      <c r="BV27" s="327">
        <v>-0.85581490000000005</v>
      </c>
    </row>
    <row r="28" spans="1:74" ht="11.1" customHeight="1" x14ac:dyDescent="0.2">
      <c r="A28" s="61" t="s">
        <v>184</v>
      </c>
      <c r="B28" s="175" t="s">
        <v>180</v>
      </c>
      <c r="C28" s="216">
        <v>-9.3799999999999994E-2</v>
      </c>
      <c r="D28" s="216">
        <v>-5.2289000000000002E-2</v>
      </c>
      <c r="E28" s="216">
        <v>-5.0636E-2</v>
      </c>
      <c r="F28" s="216">
        <v>3.0120999999999998E-2</v>
      </c>
      <c r="G28" s="216">
        <v>-5.4271E-2</v>
      </c>
      <c r="H28" s="216">
        <v>-4.3323E-2</v>
      </c>
      <c r="I28" s="216">
        <v>-0.120987</v>
      </c>
      <c r="J28" s="216">
        <v>-0.14932500000000001</v>
      </c>
      <c r="K28" s="216">
        <v>-5.0099999999999997E-3</v>
      </c>
      <c r="L28" s="216">
        <v>-0.11280999999999999</v>
      </c>
      <c r="M28" s="216">
        <v>-0.109302</v>
      </c>
      <c r="N28" s="216">
        <v>-5.3518999999999997E-2</v>
      </c>
      <c r="O28" s="216">
        <v>-0.108612</v>
      </c>
      <c r="P28" s="216">
        <v>-6.5749000000000002E-2</v>
      </c>
      <c r="Q28" s="216">
        <v>8.0289999999999997E-3</v>
      </c>
      <c r="R28" s="216">
        <v>-5.9204E-2</v>
      </c>
      <c r="S28" s="216">
        <v>4.0758999999999997E-2</v>
      </c>
      <c r="T28" s="216">
        <v>5.7241E-2</v>
      </c>
      <c r="U28" s="216">
        <v>-2.1623E-2</v>
      </c>
      <c r="V28" s="216">
        <v>-2.1264999999999999E-2</v>
      </c>
      <c r="W28" s="216">
        <v>-9.6543000000000004E-2</v>
      </c>
      <c r="X28" s="216">
        <v>-3.5748000000000002E-2</v>
      </c>
      <c r="Y28" s="216">
        <v>-8.9421E-2</v>
      </c>
      <c r="Z28" s="216">
        <v>-4.6306E-2</v>
      </c>
      <c r="AA28" s="216">
        <v>-5.1137000000000002E-2</v>
      </c>
      <c r="AB28" s="216">
        <v>-5.4170999999999997E-2</v>
      </c>
      <c r="AC28" s="216">
        <v>2.8506E-2</v>
      </c>
      <c r="AD28" s="216">
        <v>-4.2481999999999999E-2</v>
      </c>
      <c r="AE28" s="216">
        <v>-2.6350000000000002E-3</v>
      </c>
      <c r="AF28" s="216">
        <v>-7.2539999999999993E-2</v>
      </c>
      <c r="AG28" s="216">
        <v>3.0338E-2</v>
      </c>
      <c r="AH28" s="216">
        <v>-5.2925E-2</v>
      </c>
      <c r="AI28" s="216">
        <v>-3.1961999999999997E-2</v>
      </c>
      <c r="AJ28" s="216">
        <v>1.7389999999999999E-2</v>
      </c>
      <c r="AK28" s="216">
        <v>-4.4389999999999999E-2</v>
      </c>
      <c r="AL28" s="216">
        <v>-7.1457000000000007E-2</v>
      </c>
      <c r="AM28" s="216">
        <v>-4.2206E-2</v>
      </c>
      <c r="AN28" s="216">
        <v>-3.0172000000000001E-2</v>
      </c>
      <c r="AO28" s="216">
        <v>-5.2194999999999998E-2</v>
      </c>
      <c r="AP28" s="216">
        <v>-1.9748000000000002E-2</v>
      </c>
      <c r="AQ28" s="216">
        <v>-4.6396E-2</v>
      </c>
      <c r="AR28" s="216">
        <v>-0.116287</v>
      </c>
      <c r="AS28" s="216">
        <v>-8.0463999999999994E-2</v>
      </c>
      <c r="AT28" s="216">
        <v>-2.5118000000000001E-2</v>
      </c>
      <c r="AU28" s="216">
        <v>7.0274000000000003E-2</v>
      </c>
      <c r="AV28" s="216">
        <v>8.2105999999999998E-2</v>
      </c>
      <c r="AW28" s="216">
        <v>-7.8069999999999997E-3</v>
      </c>
      <c r="AX28" s="216">
        <v>-2.3986E-2</v>
      </c>
      <c r="AY28" s="216">
        <v>-5.5833000000000001E-2</v>
      </c>
      <c r="AZ28" s="216">
        <v>-8.2423999999999997E-2</v>
      </c>
      <c r="BA28" s="216">
        <v>-0.14896899999999999</v>
      </c>
      <c r="BB28" s="216">
        <v>-0.14619399999999999</v>
      </c>
      <c r="BC28" s="216">
        <v>-8.5172999999999999E-2</v>
      </c>
      <c r="BD28" s="216">
        <v>-6.0528999999999999E-2</v>
      </c>
      <c r="BE28" s="216">
        <v>-0.116165</v>
      </c>
      <c r="BF28" s="216">
        <v>-7.1517999999999998E-2</v>
      </c>
      <c r="BG28" s="216">
        <v>1.4189E-2</v>
      </c>
      <c r="BH28" s="216">
        <v>-0.16781566819999999</v>
      </c>
      <c r="BI28" s="216">
        <v>-9.6595673719999997E-2</v>
      </c>
      <c r="BJ28" s="327">
        <v>-2.4455500000000002E-2</v>
      </c>
      <c r="BK28" s="327">
        <v>7.8459199999999993E-3</v>
      </c>
      <c r="BL28" s="327">
        <v>4.0335200000000002E-2</v>
      </c>
      <c r="BM28" s="327">
        <v>-1.69686E-2</v>
      </c>
      <c r="BN28" s="327">
        <v>1.0135699999999999E-2</v>
      </c>
      <c r="BO28" s="327">
        <v>-4.5752900000000001E-3</v>
      </c>
      <c r="BP28" s="327">
        <v>-4.44617E-2</v>
      </c>
      <c r="BQ28" s="327">
        <v>-3.0957200000000001E-2</v>
      </c>
      <c r="BR28" s="327">
        <v>-6.6758899999999996E-2</v>
      </c>
      <c r="BS28" s="327">
        <v>-1.8809900000000001E-2</v>
      </c>
      <c r="BT28" s="327">
        <v>1.35672E-2</v>
      </c>
      <c r="BU28" s="327">
        <v>-4.1270100000000004E-3</v>
      </c>
      <c r="BV28" s="327">
        <v>-2.77399E-3</v>
      </c>
    </row>
    <row r="29" spans="1:74" ht="11.1" customHeight="1" x14ac:dyDescent="0.2">
      <c r="A29" s="61" t="s">
        <v>185</v>
      </c>
      <c r="B29" s="175" t="s">
        <v>179</v>
      </c>
      <c r="C29" s="216">
        <v>-0.78434400000000004</v>
      </c>
      <c r="D29" s="216">
        <v>-0.51559999999999995</v>
      </c>
      <c r="E29" s="216">
        <v>-0.68960900000000003</v>
      </c>
      <c r="F29" s="216">
        <v>-0.98100299999999996</v>
      </c>
      <c r="G29" s="216">
        <v>-0.96360199999999996</v>
      </c>
      <c r="H29" s="216">
        <v>-1.049671</v>
      </c>
      <c r="I29" s="216">
        <v>-1.0783370000000001</v>
      </c>
      <c r="J29" s="216">
        <v>-1.1483110000000001</v>
      </c>
      <c r="K29" s="216">
        <v>-0.97137099999999998</v>
      </c>
      <c r="L29" s="216">
        <v>-0.80890499999999999</v>
      </c>
      <c r="M29" s="216">
        <v>-0.964592</v>
      </c>
      <c r="N29" s="216">
        <v>-0.89429099999999995</v>
      </c>
      <c r="O29" s="216">
        <v>-0.77209000000000005</v>
      </c>
      <c r="P29" s="216">
        <v>-0.55566800000000005</v>
      </c>
      <c r="Q29" s="216">
        <v>-0.694187</v>
      </c>
      <c r="R29" s="216">
        <v>-0.97602999999999995</v>
      </c>
      <c r="S29" s="216">
        <v>-1.0889740000000001</v>
      </c>
      <c r="T29" s="216">
        <v>-1.077434</v>
      </c>
      <c r="U29" s="216">
        <v>-1.185584</v>
      </c>
      <c r="V29" s="216">
        <v>-0.926292</v>
      </c>
      <c r="W29" s="216">
        <v>-1.1738660000000001</v>
      </c>
      <c r="X29" s="216">
        <v>-1.0487610000000001</v>
      </c>
      <c r="Y29" s="216">
        <v>-1.02772</v>
      </c>
      <c r="Z29" s="216">
        <v>-1.144965</v>
      </c>
      <c r="AA29" s="216">
        <v>-0.74717699999999998</v>
      </c>
      <c r="AB29" s="216">
        <v>-0.66524499999999998</v>
      </c>
      <c r="AC29" s="216">
        <v>-1.0397449999999999</v>
      </c>
      <c r="AD29" s="216">
        <v>-1.1060080000000001</v>
      </c>
      <c r="AE29" s="216">
        <v>-1.111918</v>
      </c>
      <c r="AF29" s="216">
        <v>-1.3547899999999999</v>
      </c>
      <c r="AG29" s="216">
        <v>-1.2305379999999999</v>
      </c>
      <c r="AH29" s="216">
        <v>-1.0478959999999999</v>
      </c>
      <c r="AI29" s="216">
        <v>-1.0611919999999999</v>
      </c>
      <c r="AJ29" s="216">
        <v>-0.92969100000000005</v>
      </c>
      <c r="AK29" s="216">
        <v>-1.0200419999999999</v>
      </c>
      <c r="AL29" s="216">
        <v>-1.0633649999999999</v>
      </c>
      <c r="AM29" s="216">
        <v>-0.95159499999999997</v>
      </c>
      <c r="AN29" s="216">
        <v>-1.034756</v>
      </c>
      <c r="AO29" s="216">
        <v>-1.0811850000000001</v>
      </c>
      <c r="AP29" s="216">
        <v>-1.237428</v>
      </c>
      <c r="AQ29" s="216">
        <v>-1.3854040000000001</v>
      </c>
      <c r="AR29" s="216">
        <v>-1.499298</v>
      </c>
      <c r="AS29" s="216">
        <v>-1.6361509999999999</v>
      </c>
      <c r="AT29" s="216">
        <v>-1.265304</v>
      </c>
      <c r="AU29" s="216">
        <v>-1.076292</v>
      </c>
      <c r="AV29" s="216">
        <v>-1.2795190000000001</v>
      </c>
      <c r="AW29" s="216">
        <v>-1.1780729999999999</v>
      </c>
      <c r="AX29" s="216">
        <v>-1.1258079999999999</v>
      </c>
      <c r="AY29" s="216">
        <v>-0.82826100000000002</v>
      </c>
      <c r="AZ29" s="216">
        <v>-0.76883199999999996</v>
      </c>
      <c r="BA29" s="216">
        <v>-0.993259</v>
      </c>
      <c r="BB29" s="216">
        <v>-1.365875</v>
      </c>
      <c r="BC29" s="216">
        <v>-1.184661</v>
      </c>
      <c r="BD29" s="216">
        <v>-1.368052</v>
      </c>
      <c r="BE29" s="216">
        <v>-1.1639949999999999</v>
      </c>
      <c r="BF29" s="216">
        <v>-1.1194459999999999</v>
      </c>
      <c r="BG29" s="216">
        <v>-1.138293</v>
      </c>
      <c r="BH29" s="216">
        <v>-1.3405161290000001</v>
      </c>
      <c r="BI29" s="216">
        <v>-1.2591722887000001</v>
      </c>
      <c r="BJ29" s="327">
        <v>-1.2356320000000001</v>
      </c>
      <c r="BK29" s="327">
        <v>-0.99374359999999995</v>
      </c>
      <c r="BL29" s="327">
        <v>-0.87999050000000001</v>
      </c>
      <c r="BM29" s="327">
        <v>-1.1230990000000001</v>
      </c>
      <c r="BN29" s="327">
        <v>-1.1485719999999999</v>
      </c>
      <c r="BO29" s="327">
        <v>-1.2466630000000001</v>
      </c>
      <c r="BP29" s="327">
        <v>-1.4905109999999999</v>
      </c>
      <c r="BQ29" s="327">
        <v>-1.3088420000000001</v>
      </c>
      <c r="BR29" s="327">
        <v>-1.2986850000000001</v>
      </c>
      <c r="BS29" s="327">
        <v>-1.357899</v>
      </c>
      <c r="BT29" s="327">
        <v>-1.040964</v>
      </c>
      <c r="BU29" s="327">
        <v>-1.117041</v>
      </c>
      <c r="BV29" s="327">
        <v>-1.131589</v>
      </c>
    </row>
    <row r="30" spans="1:74" ht="11.1" customHeight="1" x14ac:dyDescent="0.2">
      <c r="A30" s="61" t="s">
        <v>186</v>
      </c>
      <c r="B30" s="175" t="s">
        <v>181</v>
      </c>
      <c r="C30" s="216">
        <v>-0.19278999999999999</v>
      </c>
      <c r="D30" s="216">
        <v>-0.20802899999999999</v>
      </c>
      <c r="E30" s="216">
        <v>-0.290441</v>
      </c>
      <c r="F30" s="216">
        <v>-0.143928</v>
      </c>
      <c r="G30" s="216">
        <v>-0.153003</v>
      </c>
      <c r="H30" s="216">
        <v>-0.25602000000000003</v>
      </c>
      <c r="I30" s="216">
        <v>-0.179674</v>
      </c>
      <c r="J30" s="216">
        <v>-0.162523</v>
      </c>
      <c r="K30" s="216">
        <v>-0.162272</v>
      </c>
      <c r="L30" s="216">
        <v>-0.16389999999999999</v>
      </c>
      <c r="M30" s="216">
        <v>-0.13819000000000001</v>
      </c>
      <c r="N30" s="216">
        <v>-0.234016</v>
      </c>
      <c r="O30" s="216">
        <v>-5.9195999999999999E-2</v>
      </c>
      <c r="P30" s="216">
        <v>-0.12808</v>
      </c>
      <c r="Q30" s="216">
        <v>-0.17167499999999999</v>
      </c>
      <c r="R30" s="216">
        <v>-0.26933099999999999</v>
      </c>
      <c r="S30" s="216">
        <v>-0.13130700000000001</v>
      </c>
      <c r="T30" s="216">
        <v>-0.19269</v>
      </c>
      <c r="U30" s="216">
        <v>-0.160384</v>
      </c>
      <c r="V30" s="216">
        <v>-0.144792</v>
      </c>
      <c r="W30" s="216">
        <v>-5.8845000000000001E-2</v>
      </c>
      <c r="X30" s="216">
        <v>-0.12992000000000001</v>
      </c>
      <c r="Y30" s="216">
        <v>-6.3366000000000006E-2</v>
      </c>
      <c r="Z30" s="216">
        <v>-0.106366</v>
      </c>
      <c r="AA30" s="216">
        <v>-2.6797999999999999E-2</v>
      </c>
      <c r="AB30" s="216">
        <v>-0.15590899999999999</v>
      </c>
      <c r="AC30" s="216">
        <v>-8.3812999999999999E-2</v>
      </c>
      <c r="AD30" s="216">
        <v>-3.1267999999999997E-2</v>
      </c>
      <c r="AE30" s="216">
        <v>-0.197212</v>
      </c>
      <c r="AF30" s="216">
        <v>-4.7807000000000002E-2</v>
      </c>
      <c r="AG30" s="216">
        <v>-3.6329E-2</v>
      </c>
      <c r="AH30" s="216">
        <v>-6.7019999999999996E-2</v>
      </c>
      <c r="AI30" s="216">
        <v>-0.20827200000000001</v>
      </c>
      <c r="AJ30" s="216">
        <v>-0.101434</v>
      </c>
      <c r="AK30" s="216">
        <v>-9.4132999999999994E-2</v>
      </c>
      <c r="AL30" s="216">
        <v>-7.3325000000000001E-2</v>
      </c>
      <c r="AM30" s="216">
        <v>-4.1215000000000002E-2</v>
      </c>
      <c r="AN30" s="216">
        <v>-0.22798099999999999</v>
      </c>
      <c r="AO30" s="216">
        <v>-9.5797999999999994E-2</v>
      </c>
      <c r="AP30" s="216">
        <v>-0.167294</v>
      </c>
      <c r="AQ30" s="216">
        <v>-3.4199E-2</v>
      </c>
      <c r="AR30" s="216">
        <v>-0.18570200000000001</v>
      </c>
      <c r="AS30" s="216">
        <v>-0.16791500000000001</v>
      </c>
      <c r="AT30" s="216">
        <v>-5.9018000000000001E-2</v>
      </c>
      <c r="AU30" s="216">
        <v>-0.12573300000000001</v>
      </c>
      <c r="AV30" s="216">
        <v>-0.236845</v>
      </c>
      <c r="AW30" s="216">
        <v>-1.8911000000000001E-2</v>
      </c>
      <c r="AX30" s="216">
        <v>-7.1845999999999993E-2</v>
      </c>
      <c r="AY30" s="216">
        <v>-2.9933999999999999E-2</v>
      </c>
      <c r="AZ30" s="216">
        <v>-0.16511200000000001</v>
      </c>
      <c r="BA30" s="216">
        <v>-0.10606599999999999</v>
      </c>
      <c r="BB30" s="216">
        <v>-0.131193</v>
      </c>
      <c r="BC30" s="216">
        <v>-0.116782</v>
      </c>
      <c r="BD30" s="216">
        <v>-0.160771</v>
      </c>
      <c r="BE30" s="216">
        <v>-0.12954299999999999</v>
      </c>
      <c r="BF30" s="216">
        <v>-0.12842300000000001</v>
      </c>
      <c r="BG30" s="216">
        <v>-4.0876000000000003E-2</v>
      </c>
      <c r="BH30" s="216">
        <v>-7.4281105991000004E-2</v>
      </c>
      <c r="BI30" s="216">
        <v>-4.9405898923E-2</v>
      </c>
      <c r="BJ30" s="327">
        <v>-8.2118999999999998E-2</v>
      </c>
      <c r="BK30" s="327">
        <v>5.9408900000000001E-2</v>
      </c>
      <c r="BL30" s="327">
        <v>-4.7662999999999997E-2</v>
      </c>
      <c r="BM30" s="327">
        <v>-4.8531499999999998E-2</v>
      </c>
      <c r="BN30" s="327">
        <v>-6.9143300000000005E-2</v>
      </c>
      <c r="BO30" s="327">
        <v>-0.1164927</v>
      </c>
      <c r="BP30" s="327">
        <v>-8.7314600000000006E-2</v>
      </c>
      <c r="BQ30" s="327">
        <v>-3.68046E-2</v>
      </c>
      <c r="BR30" s="327">
        <v>-8.3684900000000007E-2</v>
      </c>
      <c r="BS30" s="327">
        <v>-7.1956300000000001E-2</v>
      </c>
      <c r="BT30" s="327">
        <v>-7.0323800000000006E-2</v>
      </c>
      <c r="BU30" s="327">
        <v>-7.9634700000000003E-2</v>
      </c>
      <c r="BV30" s="327">
        <v>-0.12312529999999999</v>
      </c>
    </row>
    <row r="31" spans="1:74" ht="11.1" customHeight="1" x14ac:dyDescent="0.2">
      <c r="A31" s="61" t="s">
        <v>193</v>
      </c>
      <c r="B31" s="644" t="s">
        <v>1188</v>
      </c>
      <c r="C31" s="216">
        <v>-0.44898100000000002</v>
      </c>
      <c r="D31" s="216">
        <v>-0.52486999999999995</v>
      </c>
      <c r="E31" s="216">
        <v>-0.68539300000000003</v>
      </c>
      <c r="F31" s="216">
        <v>-0.574631</v>
      </c>
      <c r="G31" s="216">
        <v>-0.47755700000000001</v>
      </c>
      <c r="H31" s="216">
        <v>-0.50660000000000005</v>
      </c>
      <c r="I31" s="216">
        <v>-0.50231999999999999</v>
      </c>
      <c r="J31" s="216">
        <v>-0.54984200000000005</v>
      </c>
      <c r="K31" s="216">
        <v>-0.45958300000000002</v>
      </c>
      <c r="L31" s="216">
        <v>-0.50228399999999995</v>
      </c>
      <c r="M31" s="216">
        <v>-0.45525500000000002</v>
      </c>
      <c r="N31" s="216">
        <v>-0.62553800000000004</v>
      </c>
      <c r="O31" s="216">
        <v>-0.41592699999999999</v>
      </c>
      <c r="P31" s="216">
        <v>-0.61458999999999997</v>
      </c>
      <c r="Q31" s="216">
        <v>-0.448602</v>
      </c>
      <c r="R31" s="216">
        <v>-0.49884600000000001</v>
      </c>
      <c r="S31" s="216">
        <v>-0.44544600000000001</v>
      </c>
      <c r="T31" s="216">
        <v>-0.41975499999999999</v>
      </c>
      <c r="U31" s="216">
        <v>-0.49813800000000003</v>
      </c>
      <c r="V31" s="216">
        <v>-0.45009900000000003</v>
      </c>
      <c r="W31" s="216">
        <v>-0.56878899999999999</v>
      </c>
      <c r="X31" s="216">
        <v>-0.50232699999999997</v>
      </c>
      <c r="Y31" s="216">
        <v>-0.56584400000000001</v>
      </c>
      <c r="Z31" s="216">
        <v>-0.65645299999999995</v>
      </c>
      <c r="AA31" s="216">
        <v>-0.54569400000000001</v>
      </c>
      <c r="AB31" s="216">
        <v>-0.49260300000000001</v>
      </c>
      <c r="AC31" s="216">
        <v>-0.49006499999999997</v>
      </c>
      <c r="AD31" s="216">
        <v>-0.60184599999999999</v>
      </c>
      <c r="AE31" s="216">
        <v>-0.61400500000000002</v>
      </c>
      <c r="AF31" s="216">
        <v>-0.63644599999999996</v>
      </c>
      <c r="AG31" s="216">
        <v>-0.62849999999999995</v>
      </c>
      <c r="AH31" s="216">
        <v>-0.48286600000000002</v>
      </c>
      <c r="AI31" s="216">
        <v>-0.61658999999999997</v>
      </c>
      <c r="AJ31" s="216">
        <v>-0.52376599999999995</v>
      </c>
      <c r="AK31" s="216">
        <v>-0.41037299999999999</v>
      </c>
      <c r="AL31" s="216">
        <v>-0.50139199999999995</v>
      </c>
      <c r="AM31" s="216">
        <v>-0.509548</v>
      </c>
      <c r="AN31" s="216">
        <v>-0.60724199999999995</v>
      </c>
      <c r="AO31" s="216">
        <v>-0.69277999999999995</v>
      </c>
      <c r="AP31" s="216">
        <v>-0.61257399999999995</v>
      </c>
      <c r="AQ31" s="216">
        <v>-0.52069699999999997</v>
      </c>
      <c r="AR31" s="216">
        <v>-0.62419199999999997</v>
      </c>
      <c r="AS31" s="216">
        <v>-0.47759800000000002</v>
      </c>
      <c r="AT31" s="216">
        <v>-0.60492400000000002</v>
      </c>
      <c r="AU31" s="216">
        <v>-0.40434399999999998</v>
      </c>
      <c r="AV31" s="216">
        <v>-0.69150500000000004</v>
      </c>
      <c r="AW31" s="216">
        <v>-0.51590400000000003</v>
      </c>
      <c r="AX31" s="216">
        <v>-0.53800499999999996</v>
      </c>
      <c r="AY31" s="216">
        <v>-0.54594600000000004</v>
      </c>
      <c r="AZ31" s="216">
        <v>-0.70286800000000005</v>
      </c>
      <c r="BA31" s="216">
        <v>-0.60925700000000005</v>
      </c>
      <c r="BB31" s="216">
        <v>-0.63985000000000003</v>
      </c>
      <c r="BC31" s="216">
        <v>-0.63141099999999994</v>
      </c>
      <c r="BD31" s="216">
        <v>-0.56031299999999995</v>
      </c>
      <c r="BE31" s="216">
        <v>-0.59051699999999996</v>
      </c>
      <c r="BF31" s="216">
        <v>-0.50324000000000002</v>
      </c>
      <c r="BG31" s="216">
        <v>-0.50412900000000005</v>
      </c>
      <c r="BH31" s="216">
        <v>-0.68400620000000001</v>
      </c>
      <c r="BI31" s="216">
        <v>-0.54901759999999999</v>
      </c>
      <c r="BJ31" s="327">
        <v>-0.68013820000000003</v>
      </c>
      <c r="BK31" s="327">
        <v>-0.58435170000000003</v>
      </c>
      <c r="BL31" s="327">
        <v>-0.56523299999999999</v>
      </c>
      <c r="BM31" s="327">
        <v>-0.65132350000000006</v>
      </c>
      <c r="BN31" s="327">
        <v>-0.65887180000000001</v>
      </c>
      <c r="BO31" s="327">
        <v>-0.64001319999999995</v>
      </c>
      <c r="BP31" s="327">
        <v>-0.62237520000000002</v>
      </c>
      <c r="BQ31" s="327">
        <v>-0.6393588</v>
      </c>
      <c r="BR31" s="327">
        <v>-0.63989620000000003</v>
      </c>
      <c r="BS31" s="327">
        <v>-0.57911749999999995</v>
      </c>
      <c r="BT31" s="327">
        <v>-0.62821930000000004</v>
      </c>
      <c r="BU31" s="327">
        <v>-0.59616259999999999</v>
      </c>
      <c r="BV31" s="327">
        <v>-0.73723360000000004</v>
      </c>
    </row>
    <row r="32" spans="1:74" ht="11.1" customHeight="1" x14ac:dyDescent="0.2">
      <c r="A32" s="61" t="s">
        <v>935</v>
      </c>
      <c r="B32" s="175" t="s">
        <v>131</v>
      </c>
      <c r="C32" s="216">
        <v>0.72191609677000002</v>
      </c>
      <c r="D32" s="216">
        <v>0.27660153571000001</v>
      </c>
      <c r="E32" s="216">
        <v>5.0525129032000002E-2</v>
      </c>
      <c r="F32" s="216">
        <v>-0.66925579999999996</v>
      </c>
      <c r="G32" s="216">
        <v>-1.0319371612999999</v>
      </c>
      <c r="H32" s="216">
        <v>-0.49761316667</v>
      </c>
      <c r="I32" s="216">
        <v>-0.63299406451999995</v>
      </c>
      <c r="J32" s="216">
        <v>-0.43101283871000001</v>
      </c>
      <c r="K32" s="216">
        <v>-0.40105873332999997</v>
      </c>
      <c r="L32" s="216">
        <v>0.83773435484000003</v>
      </c>
      <c r="M32" s="216">
        <v>-0.14525669999999999</v>
      </c>
      <c r="N32" s="216">
        <v>-0.32846441934999998</v>
      </c>
      <c r="O32" s="216">
        <v>0.20532812903</v>
      </c>
      <c r="P32" s="216">
        <v>0.91703332143000005</v>
      </c>
      <c r="Q32" s="216">
        <v>-0.17224219355000001</v>
      </c>
      <c r="R32" s="216">
        <v>-0.55068709999999998</v>
      </c>
      <c r="S32" s="216">
        <v>-0.76511690323000003</v>
      </c>
      <c r="T32" s="216">
        <v>-0.62478443333</v>
      </c>
      <c r="U32" s="216">
        <v>-0.33967293547999999</v>
      </c>
      <c r="V32" s="216">
        <v>-0.67614135484000004</v>
      </c>
      <c r="W32" s="216">
        <v>-0.20218156667000001</v>
      </c>
      <c r="X32" s="216">
        <v>0.59799341935000005</v>
      </c>
      <c r="Y32" s="216">
        <v>-0.43967616666999998</v>
      </c>
      <c r="Z32" s="216">
        <v>1.3602322581E-2</v>
      </c>
      <c r="AA32" s="216">
        <v>-0.29326012902999998</v>
      </c>
      <c r="AB32" s="216">
        <v>0.55466651724000005</v>
      </c>
      <c r="AC32" s="216">
        <v>0.20217658064999999</v>
      </c>
      <c r="AD32" s="216">
        <v>-0.21089479999999999</v>
      </c>
      <c r="AE32" s="216">
        <v>-0.41349351613000002</v>
      </c>
      <c r="AF32" s="216">
        <v>-0.33064339999999998</v>
      </c>
      <c r="AG32" s="216">
        <v>-0.78872654839</v>
      </c>
      <c r="AH32" s="216">
        <v>-0.21437567741999999</v>
      </c>
      <c r="AI32" s="216">
        <v>-2.5799999999000001E-4</v>
      </c>
      <c r="AJ32" s="216">
        <v>0.57635616129</v>
      </c>
      <c r="AK32" s="216">
        <v>-0.12281233333</v>
      </c>
      <c r="AL32" s="216">
        <v>0.66256458065000001</v>
      </c>
      <c r="AM32" s="216">
        <v>-3.0437322581000001E-2</v>
      </c>
      <c r="AN32" s="216">
        <v>0.78371796428999996</v>
      </c>
      <c r="AO32" s="216">
        <v>0.92047593547999995</v>
      </c>
      <c r="AP32" s="216">
        <v>-0.49813676667000001</v>
      </c>
      <c r="AQ32" s="216">
        <v>-0.56106722581000001</v>
      </c>
      <c r="AR32" s="216">
        <v>0.11724583332999999</v>
      </c>
      <c r="AS32" s="216">
        <v>-0.22621432257999999</v>
      </c>
      <c r="AT32" s="216">
        <v>-0.39579419355000001</v>
      </c>
      <c r="AU32" s="216">
        <v>0.46276543332999998</v>
      </c>
      <c r="AV32" s="216">
        <v>0.71076167741999996</v>
      </c>
      <c r="AW32" s="216">
        <v>0.11792316667</v>
      </c>
      <c r="AX32" s="216">
        <v>-3.5893612903E-2</v>
      </c>
      <c r="AY32" s="216">
        <v>0.47700693548</v>
      </c>
      <c r="AZ32" s="216">
        <v>0.31340099999999999</v>
      </c>
      <c r="BA32" s="216">
        <v>0.44140719355000002</v>
      </c>
      <c r="BB32" s="216">
        <v>0.25889933332999998</v>
      </c>
      <c r="BC32" s="216">
        <v>-0.38568477419000002</v>
      </c>
      <c r="BD32" s="216">
        <v>-0.51167173333000004</v>
      </c>
      <c r="BE32" s="216">
        <v>-0.34061067742000001</v>
      </c>
      <c r="BF32" s="216">
        <v>-0.70001225806</v>
      </c>
      <c r="BG32" s="216">
        <v>-1.0268056667000001</v>
      </c>
      <c r="BH32" s="216">
        <v>1.0184179557999999</v>
      </c>
      <c r="BI32" s="216">
        <v>0.67999220616</v>
      </c>
      <c r="BJ32" s="327">
        <v>0.2450196</v>
      </c>
      <c r="BK32" s="327">
        <v>-1.31416E-3</v>
      </c>
      <c r="BL32" s="327">
        <v>0.44815329999999998</v>
      </c>
      <c r="BM32" s="327">
        <v>0.1559411</v>
      </c>
      <c r="BN32" s="327">
        <v>-0.44687510000000003</v>
      </c>
      <c r="BO32" s="327">
        <v>-0.67008279999999998</v>
      </c>
      <c r="BP32" s="327">
        <v>-0.6380382</v>
      </c>
      <c r="BQ32" s="327">
        <v>-0.55620539999999996</v>
      </c>
      <c r="BR32" s="327">
        <v>-0.40079629999999999</v>
      </c>
      <c r="BS32" s="327">
        <v>-0.1562964</v>
      </c>
      <c r="BT32" s="327">
        <v>0.53873040000000005</v>
      </c>
      <c r="BU32" s="327">
        <v>7.8587399999999995E-3</v>
      </c>
      <c r="BV32" s="327">
        <v>0.31621310000000002</v>
      </c>
    </row>
    <row r="33" spans="1:74" s="64" customFormat="1" ht="11.1" customHeight="1" x14ac:dyDescent="0.2">
      <c r="A33" s="61" t="s">
        <v>940</v>
      </c>
      <c r="B33" s="175" t="s">
        <v>528</v>
      </c>
      <c r="C33" s="216">
        <v>19.095068225999999</v>
      </c>
      <c r="D33" s="216">
        <v>18.916197679</v>
      </c>
      <c r="E33" s="216">
        <v>18.456477645</v>
      </c>
      <c r="F33" s="216">
        <v>18.837995200000002</v>
      </c>
      <c r="G33" s="216">
        <v>18.573502387000001</v>
      </c>
      <c r="H33" s="216">
        <v>18.870324833000002</v>
      </c>
      <c r="I33" s="216">
        <v>19.256963323000001</v>
      </c>
      <c r="J33" s="216">
        <v>19.377755193999999</v>
      </c>
      <c r="K33" s="216">
        <v>19.239585266999999</v>
      </c>
      <c r="L33" s="216">
        <v>19.708808129000001</v>
      </c>
      <c r="M33" s="216">
        <v>19.372437633000001</v>
      </c>
      <c r="N33" s="216">
        <v>19.476866806</v>
      </c>
      <c r="O33" s="216">
        <v>19.261456515999999</v>
      </c>
      <c r="P33" s="216">
        <v>19.664554463999998</v>
      </c>
      <c r="Q33" s="216">
        <v>19.340059226000001</v>
      </c>
      <c r="R33" s="216">
        <v>19.251366900000001</v>
      </c>
      <c r="S33" s="216">
        <v>19.316044387000002</v>
      </c>
      <c r="T33" s="216">
        <v>19.853215233</v>
      </c>
      <c r="U33" s="216">
        <v>20.134467741999998</v>
      </c>
      <c r="V33" s="216">
        <v>19.939614065000001</v>
      </c>
      <c r="W33" s="216">
        <v>19.432662100000002</v>
      </c>
      <c r="X33" s="216">
        <v>19.490828709999999</v>
      </c>
      <c r="Y33" s="216">
        <v>19.127567500000001</v>
      </c>
      <c r="Z33" s="216">
        <v>19.589281355000001</v>
      </c>
      <c r="AA33" s="216">
        <v>19.062928581000001</v>
      </c>
      <c r="AB33" s="216">
        <v>19.846738897000002</v>
      </c>
      <c r="AC33" s="216">
        <v>19.72832871</v>
      </c>
      <c r="AD33" s="216">
        <v>19.340357867000002</v>
      </c>
      <c r="AE33" s="216">
        <v>19.328279581</v>
      </c>
      <c r="AF33" s="216">
        <v>19.8463086</v>
      </c>
      <c r="AG33" s="216">
        <v>19.775784999999999</v>
      </c>
      <c r="AH33" s="216">
        <v>20.274912</v>
      </c>
      <c r="AI33" s="216">
        <v>19.756956333000002</v>
      </c>
      <c r="AJ33" s="216">
        <v>19.650241064999999</v>
      </c>
      <c r="AK33" s="216">
        <v>19.659027999999999</v>
      </c>
      <c r="AL33" s="216">
        <v>19.984120967999999</v>
      </c>
      <c r="AM33" s="216">
        <v>19.323028097000002</v>
      </c>
      <c r="AN33" s="216">
        <v>19.19058025</v>
      </c>
      <c r="AO33" s="216">
        <v>20.060247645</v>
      </c>
      <c r="AP33" s="216">
        <v>19.595450233000001</v>
      </c>
      <c r="AQ33" s="216">
        <v>20.066362161000001</v>
      </c>
      <c r="AR33" s="216">
        <v>20.561373166999999</v>
      </c>
      <c r="AS33" s="216">
        <v>20.119044355</v>
      </c>
      <c r="AT33" s="216">
        <v>20.251306097000001</v>
      </c>
      <c r="AU33" s="216">
        <v>19.640740433000001</v>
      </c>
      <c r="AV33" s="216">
        <v>19.989770031999999</v>
      </c>
      <c r="AW33" s="216">
        <v>20.307367500000002</v>
      </c>
      <c r="AX33" s="216">
        <v>20.323575773999998</v>
      </c>
      <c r="AY33" s="216">
        <v>20.436141386999999</v>
      </c>
      <c r="AZ33" s="216">
        <v>19.619588713999999</v>
      </c>
      <c r="BA33" s="216">
        <v>20.573125967999999</v>
      </c>
      <c r="BB33" s="216">
        <v>19.941071333</v>
      </c>
      <c r="BC33" s="216">
        <v>20.356650065</v>
      </c>
      <c r="BD33" s="216">
        <v>20.705453933000001</v>
      </c>
      <c r="BE33" s="216">
        <v>20.621457484</v>
      </c>
      <c r="BF33" s="216">
        <v>21.302418710000001</v>
      </c>
      <c r="BG33" s="216">
        <v>19.951544999999999</v>
      </c>
      <c r="BH33" s="216">
        <v>20.462658232999999</v>
      </c>
      <c r="BI33" s="216">
        <v>20.75059649</v>
      </c>
      <c r="BJ33" s="327">
        <v>20.925419999999999</v>
      </c>
      <c r="BK33" s="327">
        <v>20.408090000000001</v>
      </c>
      <c r="BL33" s="327">
        <v>20.45814</v>
      </c>
      <c r="BM33" s="327">
        <v>20.705549999999999</v>
      </c>
      <c r="BN33" s="327">
        <v>20.400130000000001</v>
      </c>
      <c r="BO33" s="327">
        <v>20.658259999999999</v>
      </c>
      <c r="BP33" s="327">
        <v>20.959520000000001</v>
      </c>
      <c r="BQ33" s="327">
        <v>21.162710000000001</v>
      </c>
      <c r="BR33" s="327">
        <v>21.245000000000001</v>
      </c>
      <c r="BS33" s="327">
        <v>20.680489999999999</v>
      </c>
      <c r="BT33" s="327">
        <v>20.985569999999999</v>
      </c>
      <c r="BU33" s="327">
        <v>20.80499</v>
      </c>
      <c r="BV33" s="327">
        <v>21.25488</v>
      </c>
    </row>
    <row r="34" spans="1:74" s="64" customFormat="1" ht="11.1" customHeight="1" x14ac:dyDescent="0.2">
      <c r="A34" s="61"/>
      <c r="B34" s="44"/>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2"/>
      <c r="AZ34" s="62"/>
      <c r="BA34" s="62"/>
      <c r="BB34" s="62"/>
      <c r="BC34" s="62"/>
      <c r="BD34" s="62"/>
      <c r="BE34" s="62"/>
      <c r="BF34" s="62"/>
      <c r="BG34" s="62"/>
      <c r="BH34" s="62"/>
      <c r="BI34" s="62"/>
      <c r="BJ34" s="330"/>
      <c r="BK34" s="330"/>
      <c r="BL34" s="330"/>
      <c r="BM34" s="330"/>
      <c r="BN34" s="330"/>
      <c r="BO34" s="330"/>
      <c r="BP34" s="330"/>
      <c r="BQ34" s="330"/>
      <c r="BR34" s="330"/>
      <c r="BS34" s="330"/>
      <c r="BT34" s="330"/>
      <c r="BU34" s="330"/>
      <c r="BV34" s="330"/>
    </row>
    <row r="35" spans="1:74" ht="11.1" customHeight="1" x14ac:dyDescent="0.2">
      <c r="A35" s="57"/>
      <c r="B35" s="65" t="s">
        <v>965</v>
      </c>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62"/>
      <c r="BB35" s="62"/>
      <c r="BC35" s="62"/>
      <c r="BD35" s="62"/>
      <c r="BE35" s="62"/>
      <c r="BF35" s="62"/>
      <c r="BG35" s="62"/>
      <c r="BH35" s="62"/>
      <c r="BI35" s="62"/>
      <c r="BJ35" s="330"/>
      <c r="BK35" s="330"/>
      <c r="BL35" s="330"/>
      <c r="BM35" s="330"/>
      <c r="BN35" s="330"/>
      <c r="BO35" s="330"/>
      <c r="BP35" s="330"/>
      <c r="BQ35" s="330"/>
      <c r="BR35" s="330"/>
      <c r="BS35" s="330"/>
      <c r="BT35" s="330"/>
      <c r="BU35" s="330"/>
      <c r="BV35" s="330"/>
    </row>
    <row r="36" spans="1:74" ht="11.1" customHeight="1" x14ac:dyDescent="0.2">
      <c r="A36" s="637" t="s">
        <v>1183</v>
      </c>
      <c r="B36" s="644" t="s">
        <v>1186</v>
      </c>
      <c r="C36" s="216">
        <v>2.9787859999999999</v>
      </c>
      <c r="D36" s="216">
        <v>2.680647</v>
      </c>
      <c r="E36" s="216">
        <v>2.4205679999999998</v>
      </c>
      <c r="F36" s="216">
        <v>2.2027760000000001</v>
      </c>
      <c r="G36" s="216">
        <v>1.9547600000000001</v>
      </c>
      <c r="H36" s="216">
        <v>2.163818</v>
      </c>
      <c r="I36" s="216">
        <v>2.123745</v>
      </c>
      <c r="J36" s="216">
        <v>2.3583949999999998</v>
      </c>
      <c r="K36" s="216">
        <v>2.4109639999999999</v>
      </c>
      <c r="L36" s="216">
        <v>2.5077129999999999</v>
      </c>
      <c r="M36" s="216">
        <v>2.7299449999999998</v>
      </c>
      <c r="N36" s="216">
        <v>2.7917380000000001</v>
      </c>
      <c r="O36" s="216">
        <v>2.9210929999999999</v>
      </c>
      <c r="P36" s="216">
        <v>2.891743</v>
      </c>
      <c r="Q36" s="216">
        <v>2.5479409999999998</v>
      </c>
      <c r="R36" s="216">
        <v>2.3663280000000002</v>
      </c>
      <c r="S36" s="216">
        <v>2.3219959999999999</v>
      </c>
      <c r="T36" s="216">
        <v>2.4300259999999998</v>
      </c>
      <c r="U36" s="216">
        <v>2.4680529999999998</v>
      </c>
      <c r="V36" s="216">
        <v>2.453865</v>
      </c>
      <c r="W36" s="216">
        <v>2.2829109999999999</v>
      </c>
      <c r="X36" s="216">
        <v>2.5403060000000002</v>
      </c>
      <c r="Y36" s="216">
        <v>2.5850930000000001</v>
      </c>
      <c r="Z36" s="216">
        <v>2.8258830000000001</v>
      </c>
      <c r="AA36" s="216">
        <v>2.9580700000000002</v>
      </c>
      <c r="AB36" s="216">
        <v>2.7981189999999998</v>
      </c>
      <c r="AC36" s="216">
        <v>2.613194</v>
      </c>
      <c r="AD36" s="216">
        <v>2.402549</v>
      </c>
      <c r="AE36" s="216">
        <v>2.3829880000000001</v>
      </c>
      <c r="AF36" s="216">
        <v>2.2693880000000002</v>
      </c>
      <c r="AG36" s="216">
        <v>2.4212579999999999</v>
      </c>
      <c r="AH36" s="216">
        <v>2.3081499999999999</v>
      </c>
      <c r="AI36" s="216">
        <v>2.4291779999999998</v>
      </c>
      <c r="AJ36" s="216">
        <v>2.5566909999999998</v>
      </c>
      <c r="AK36" s="216">
        <v>2.5195810000000001</v>
      </c>
      <c r="AL36" s="216">
        <v>2.7747679999999999</v>
      </c>
      <c r="AM36" s="216">
        <v>3.0485129999999998</v>
      </c>
      <c r="AN36" s="216">
        <v>2.6554099999999998</v>
      </c>
      <c r="AO36" s="216">
        <v>2.7292900000000002</v>
      </c>
      <c r="AP36" s="216">
        <v>2.5240390000000001</v>
      </c>
      <c r="AQ36" s="216">
        <v>2.4512649999999998</v>
      </c>
      <c r="AR36" s="216">
        <v>2.478907</v>
      </c>
      <c r="AS36" s="216">
        <v>2.587777</v>
      </c>
      <c r="AT36" s="216">
        <v>2.2493460000000001</v>
      </c>
      <c r="AU36" s="216">
        <v>2.3473290000000002</v>
      </c>
      <c r="AV36" s="216">
        <v>2.6141139999999998</v>
      </c>
      <c r="AW36" s="216">
        <v>2.9017499999999998</v>
      </c>
      <c r="AX36" s="216">
        <v>3.1175250000000001</v>
      </c>
      <c r="AY36" s="216">
        <v>3.45051</v>
      </c>
      <c r="AZ36" s="216">
        <v>3.119272</v>
      </c>
      <c r="BA36" s="216">
        <v>3.068619</v>
      </c>
      <c r="BB36" s="216">
        <v>2.8299470000000002</v>
      </c>
      <c r="BC36" s="216">
        <v>2.5431680000000001</v>
      </c>
      <c r="BD36" s="216">
        <v>2.6319780000000002</v>
      </c>
      <c r="BE36" s="216">
        <v>2.80559</v>
      </c>
      <c r="BF36" s="216">
        <v>2.8889369999999999</v>
      </c>
      <c r="BG36" s="216">
        <v>2.841199</v>
      </c>
      <c r="BH36" s="216">
        <v>3.0635856903000001</v>
      </c>
      <c r="BI36" s="216">
        <v>3.2187391000000001</v>
      </c>
      <c r="BJ36" s="327">
        <v>3.3762370000000002</v>
      </c>
      <c r="BK36" s="327">
        <v>3.4638650000000002</v>
      </c>
      <c r="BL36" s="327">
        <v>3.2740100000000001</v>
      </c>
      <c r="BM36" s="327">
        <v>3.095971</v>
      </c>
      <c r="BN36" s="327">
        <v>2.8868819999999999</v>
      </c>
      <c r="BO36" s="327">
        <v>2.8087339999999998</v>
      </c>
      <c r="BP36" s="327">
        <v>2.866387</v>
      </c>
      <c r="BQ36" s="327">
        <v>2.9915780000000001</v>
      </c>
      <c r="BR36" s="327">
        <v>2.9609640000000002</v>
      </c>
      <c r="BS36" s="327">
        <v>3.09307</v>
      </c>
      <c r="BT36" s="327">
        <v>3.2529330000000001</v>
      </c>
      <c r="BU36" s="327">
        <v>3.3735580000000001</v>
      </c>
      <c r="BV36" s="327">
        <v>3.5854089999999998</v>
      </c>
    </row>
    <row r="37" spans="1:74" ht="11.1" customHeight="1" x14ac:dyDescent="0.2">
      <c r="A37" s="637" t="s">
        <v>937</v>
      </c>
      <c r="B37" s="176" t="s">
        <v>529</v>
      </c>
      <c r="C37" s="216">
        <v>-0.14405000000000001</v>
      </c>
      <c r="D37" s="216">
        <v>-8.4199999999999998E-4</v>
      </c>
      <c r="E37" s="216">
        <v>-5.7027000000000001E-2</v>
      </c>
      <c r="F37" s="216">
        <v>4.0534000000000001E-2</v>
      </c>
      <c r="G37" s="216">
        <v>-1.9757E-2</v>
      </c>
      <c r="H37" s="216">
        <v>-0.107904</v>
      </c>
      <c r="I37" s="216">
        <v>-8.1864999999999993E-2</v>
      </c>
      <c r="J37" s="216">
        <v>-6.8146999999999999E-2</v>
      </c>
      <c r="K37" s="216">
        <v>5.3478999999999999E-2</v>
      </c>
      <c r="L37" s="216">
        <v>1.8027999999999999E-2</v>
      </c>
      <c r="M37" s="216">
        <v>6.8849999999999996E-3</v>
      </c>
      <c r="N37" s="216">
        <v>-8.5934999999999997E-2</v>
      </c>
      <c r="O37" s="216">
        <v>-8.7433999999999998E-2</v>
      </c>
      <c r="P37" s="216">
        <v>2.4473999999999999E-2</v>
      </c>
      <c r="Q37" s="216">
        <v>-3.6273E-2</v>
      </c>
      <c r="R37" s="216">
        <v>-2.6712E-2</v>
      </c>
      <c r="S37" s="216">
        <v>0.14366699999999999</v>
      </c>
      <c r="T37" s="216">
        <v>9.7463999999999995E-2</v>
      </c>
      <c r="U37" s="216">
        <v>8.2600999999999994E-2</v>
      </c>
      <c r="V37" s="216">
        <v>-6.3044000000000003E-2</v>
      </c>
      <c r="W37" s="216">
        <v>-7.0191000000000003E-2</v>
      </c>
      <c r="X37" s="216">
        <v>-0.17925199999999999</v>
      </c>
      <c r="Y37" s="216">
        <v>-1.8499999999999999E-2</v>
      </c>
      <c r="Z37" s="216">
        <v>3.6468E-2</v>
      </c>
      <c r="AA37" s="216">
        <v>-3.4120999999999999E-2</v>
      </c>
      <c r="AB37" s="216">
        <v>0.208679</v>
      </c>
      <c r="AC37" s="216">
        <v>-6.0533000000000003E-2</v>
      </c>
      <c r="AD37" s="216">
        <v>4.0254999999999999E-2</v>
      </c>
      <c r="AE37" s="216">
        <v>-9.3720999999999999E-2</v>
      </c>
      <c r="AF37" s="216">
        <v>-1.6681000000000001E-2</v>
      </c>
      <c r="AG37" s="216">
        <v>-0.109537</v>
      </c>
      <c r="AH37" s="216">
        <v>6.6592999999999999E-2</v>
      </c>
      <c r="AI37" s="216">
        <v>3.8470000000000002E-3</v>
      </c>
      <c r="AJ37" s="216">
        <v>8.2526000000000002E-2</v>
      </c>
      <c r="AK37" s="216">
        <v>-5.0040000000000001E-2</v>
      </c>
      <c r="AL37" s="216">
        <v>2.2976E-2</v>
      </c>
      <c r="AM37" s="216">
        <v>-2.3654999999999999E-2</v>
      </c>
      <c r="AN37" s="216">
        <v>-7.2099999999999996E-4</v>
      </c>
      <c r="AO37" s="216">
        <v>7.9493999999999995E-2</v>
      </c>
      <c r="AP37" s="216">
        <v>0.118561</v>
      </c>
      <c r="AQ37" s="216">
        <v>-2.0749E-2</v>
      </c>
      <c r="AR37" s="216">
        <v>8.2232E-2</v>
      </c>
      <c r="AS37" s="216">
        <v>1.1771999999999999E-2</v>
      </c>
      <c r="AT37" s="216">
        <v>-8.9599999999999992E-3</v>
      </c>
      <c r="AU37" s="216">
        <v>4.4738E-2</v>
      </c>
      <c r="AV37" s="216">
        <v>7.4489E-2</v>
      </c>
      <c r="AW37" s="216">
        <v>4.1147000000000003E-2</v>
      </c>
      <c r="AX37" s="216">
        <v>3.3743000000000002E-2</v>
      </c>
      <c r="AY37" s="216">
        <v>9.7413E-2</v>
      </c>
      <c r="AZ37" s="216">
        <v>0.184087</v>
      </c>
      <c r="BA37" s="216">
        <v>0.126275</v>
      </c>
      <c r="BB37" s="216">
        <v>-0.111802</v>
      </c>
      <c r="BC37" s="216">
        <v>-2.5846000000000001E-2</v>
      </c>
      <c r="BD37" s="216">
        <v>2.8264000000000001E-2</v>
      </c>
      <c r="BE37" s="216">
        <v>-8.3821000000000007E-2</v>
      </c>
      <c r="BF37" s="216">
        <v>-2.0643999999999999E-2</v>
      </c>
      <c r="BG37" s="216">
        <v>-0.18613499999999999</v>
      </c>
      <c r="BH37" s="216">
        <v>6.4880900000000005E-2</v>
      </c>
      <c r="BI37" s="216">
        <v>-3.3847599999999999E-2</v>
      </c>
      <c r="BJ37" s="327">
        <v>1.7790199999999999E-2</v>
      </c>
      <c r="BK37" s="327">
        <v>-3.7223600000000003E-2</v>
      </c>
      <c r="BL37" s="327">
        <v>5.0787499999999999E-2</v>
      </c>
      <c r="BM37" s="327">
        <v>-1.3557700000000001E-3</v>
      </c>
      <c r="BN37" s="327">
        <v>-2.4405400000000002E-3</v>
      </c>
      <c r="BO37" s="327">
        <v>-4.8189099999999999E-2</v>
      </c>
      <c r="BP37" s="327">
        <v>-3.7768200000000002E-2</v>
      </c>
      <c r="BQ37" s="327">
        <v>-4.9837199999999998E-2</v>
      </c>
      <c r="BR37" s="327">
        <v>-2.1218000000000001E-2</v>
      </c>
      <c r="BS37" s="327">
        <v>-2.0237399999999999E-2</v>
      </c>
      <c r="BT37" s="327">
        <v>1.4642499999999999E-2</v>
      </c>
      <c r="BU37" s="327">
        <v>-1.3824400000000001E-2</v>
      </c>
      <c r="BV37" s="327">
        <v>1.5834600000000001E-2</v>
      </c>
    </row>
    <row r="38" spans="1:74" ht="11.1" customHeight="1" x14ac:dyDescent="0.2">
      <c r="A38" s="61" t="s">
        <v>644</v>
      </c>
      <c r="B38" s="644" t="s">
        <v>530</v>
      </c>
      <c r="C38" s="216">
        <v>8.2734369999999995</v>
      </c>
      <c r="D38" s="216">
        <v>8.6467179999999999</v>
      </c>
      <c r="E38" s="216">
        <v>8.6966629999999991</v>
      </c>
      <c r="F38" s="216">
        <v>8.9551309999999997</v>
      </c>
      <c r="G38" s="216">
        <v>9.0227900000000005</v>
      </c>
      <c r="H38" s="216">
        <v>9.0393670000000004</v>
      </c>
      <c r="I38" s="216">
        <v>9.2486709999999999</v>
      </c>
      <c r="J38" s="216">
        <v>9.311064</v>
      </c>
      <c r="K38" s="216">
        <v>8.8216099999999997</v>
      </c>
      <c r="L38" s="216">
        <v>9.1478959999999994</v>
      </c>
      <c r="M38" s="216">
        <v>8.9211639999999992</v>
      </c>
      <c r="N38" s="216">
        <v>8.9407709999999998</v>
      </c>
      <c r="O38" s="216">
        <v>8.6390989999999999</v>
      </c>
      <c r="P38" s="216">
        <v>8.8285579999999992</v>
      </c>
      <c r="Q38" s="216">
        <v>9.0565329999999999</v>
      </c>
      <c r="R38" s="216">
        <v>9.1894620000000007</v>
      </c>
      <c r="S38" s="216">
        <v>9.262454</v>
      </c>
      <c r="T38" s="216">
        <v>9.4170639999999999</v>
      </c>
      <c r="U38" s="216">
        <v>9.4702940000000009</v>
      </c>
      <c r="V38" s="216">
        <v>9.4600939999999998</v>
      </c>
      <c r="W38" s="216">
        <v>9.2886109999999995</v>
      </c>
      <c r="X38" s="216">
        <v>9.2446680000000008</v>
      </c>
      <c r="Y38" s="216">
        <v>9.1116349999999997</v>
      </c>
      <c r="Z38" s="216">
        <v>9.1475760000000008</v>
      </c>
      <c r="AA38" s="216">
        <v>8.6532859999999996</v>
      </c>
      <c r="AB38" s="216">
        <v>9.2212859999999992</v>
      </c>
      <c r="AC38" s="216">
        <v>9.3731500000000008</v>
      </c>
      <c r="AD38" s="216">
        <v>9.1755420000000001</v>
      </c>
      <c r="AE38" s="216">
        <v>9.4168880000000001</v>
      </c>
      <c r="AF38" s="216">
        <v>9.6079310000000007</v>
      </c>
      <c r="AG38" s="216">
        <v>9.5775959999999998</v>
      </c>
      <c r="AH38" s="216">
        <v>9.6871050000000007</v>
      </c>
      <c r="AI38" s="216">
        <v>9.4837319999999998</v>
      </c>
      <c r="AJ38" s="216">
        <v>9.0933220000000006</v>
      </c>
      <c r="AK38" s="216">
        <v>9.2332300000000007</v>
      </c>
      <c r="AL38" s="216">
        <v>9.2832000000000008</v>
      </c>
      <c r="AM38" s="216">
        <v>8.5066919999999993</v>
      </c>
      <c r="AN38" s="216">
        <v>9.0077560000000005</v>
      </c>
      <c r="AO38" s="216">
        <v>9.3252480000000002</v>
      </c>
      <c r="AP38" s="216">
        <v>9.2951650000000008</v>
      </c>
      <c r="AQ38" s="216">
        <v>9.5498069999999995</v>
      </c>
      <c r="AR38" s="216">
        <v>9.7722610000000003</v>
      </c>
      <c r="AS38" s="216">
        <v>9.5952330000000003</v>
      </c>
      <c r="AT38" s="216">
        <v>9.7517069999999997</v>
      </c>
      <c r="AU38" s="216">
        <v>9.3775619999999993</v>
      </c>
      <c r="AV38" s="216">
        <v>9.3571259999999992</v>
      </c>
      <c r="AW38" s="216">
        <v>9.1104780000000005</v>
      </c>
      <c r="AX38" s="216">
        <v>9.2465609999999998</v>
      </c>
      <c r="AY38" s="216">
        <v>8.7420570000000009</v>
      </c>
      <c r="AZ38" s="216">
        <v>8.8171350000000004</v>
      </c>
      <c r="BA38" s="216">
        <v>9.4458870000000008</v>
      </c>
      <c r="BB38" s="216">
        <v>9.1869460000000007</v>
      </c>
      <c r="BC38" s="216">
        <v>9.5496850000000002</v>
      </c>
      <c r="BD38" s="216">
        <v>9.7982949999999995</v>
      </c>
      <c r="BE38" s="216">
        <v>9.6396940000000004</v>
      </c>
      <c r="BF38" s="216">
        <v>9.7476420000000008</v>
      </c>
      <c r="BG38" s="216">
        <v>9.117597</v>
      </c>
      <c r="BH38" s="216">
        <v>9.2176451613000001</v>
      </c>
      <c r="BI38" s="216">
        <v>9.0846070999999995</v>
      </c>
      <c r="BJ38" s="327">
        <v>9.3552119999999999</v>
      </c>
      <c r="BK38" s="327">
        <v>8.7396609999999999</v>
      </c>
      <c r="BL38" s="327">
        <v>9.0031140000000001</v>
      </c>
      <c r="BM38" s="327">
        <v>9.4104690000000009</v>
      </c>
      <c r="BN38" s="327">
        <v>9.3038799999999995</v>
      </c>
      <c r="BO38" s="327">
        <v>9.6322930000000007</v>
      </c>
      <c r="BP38" s="327">
        <v>9.8126770000000008</v>
      </c>
      <c r="BQ38" s="327">
        <v>9.6848969999999994</v>
      </c>
      <c r="BR38" s="327">
        <v>9.6930910000000008</v>
      </c>
      <c r="BS38" s="327">
        <v>9.2709919999999997</v>
      </c>
      <c r="BT38" s="327">
        <v>9.2794209999999993</v>
      </c>
      <c r="BU38" s="327">
        <v>9.165286</v>
      </c>
      <c r="BV38" s="327">
        <v>9.3892819999999997</v>
      </c>
    </row>
    <row r="39" spans="1:74" ht="11.1" customHeight="1" x14ac:dyDescent="0.2">
      <c r="A39" s="61" t="s">
        <v>1109</v>
      </c>
      <c r="B39" s="644" t="s">
        <v>1110</v>
      </c>
      <c r="C39" s="216">
        <v>0.82067687096999997</v>
      </c>
      <c r="D39" s="216">
        <v>0.86013271429000004</v>
      </c>
      <c r="E39" s="216">
        <v>0.82871716128999995</v>
      </c>
      <c r="F39" s="216">
        <v>0.87435099999999999</v>
      </c>
      <c r="G39" s="216">
        <v>0.88593219354999997</v>
      </c>
      <c r="H39" s="216">
        <v>0.89651933333</v>
      </c>
      <c r="I39" s="216">
        <v>0.90343596774000001</v>
      </c>
      <c r="J39" s="216">
        <v>0.89871935483999998</v>
      </c>
      <c r="K39" s="216">
        <v>0.86515433333000002</v>
      </c>
      <c r="L39" s="216">
        <v>0.90669790322999999</v>
      </c>
      <c r="M39" s="216">
        <v>0.89377399999999996</v>
      </c>
      <c r="N39" s="216">
        <v>0.88862225805999995</v>
      </c>
      <c r="O39" s="216">
        <v>0.84610061290000005</v>
      </c>
      <c r="P39" s="216">
        <v>0.88503514285999996</v>
      </c>
      <c r="Q39" s="216">
        <v>0.89076519354999995</v>
      </c>
      <c r="R39" s="216">
        <v>0.88098299999999996</v>
      </c>
      <c r="S39" s="216">
        <v>0.93150664516000004</v>
      </c>
      <c r="T39" s="216">
        <v>0.94065266667000003</v>
      </c>
      <c r="U39" s="216">
        <v>0.93551719354999996</v>
      </c>
      <c r="V39" s="216">
        <v>0.94090325805999997</v>
      </c>
      <c r="W39" s="216">
        <v>0.93433366666999995</v>
      </c>
      <c r="X39" s="216">
        <v>0.91182567741999998</v>
      </c>
      <c r="Y39" s="216">
        <v>0.92103633333000001</v>
      </c>
      <c r="Z39" s="216">
        <v>0.89733467741999995</v>
      </c>
      <c r="AA39" s="216">
        <v>0.85185112903000004</v>
      </c>
      <c r="AB39" s="216">
        <v>0.92970996551999996</v>
      </c>
      <c r="AC39" s="216">
        <v>0.92859680644999998</v>
      </c>
      <c r="AD39" s="216">
        <v>0.88944666667000005</v>
      </c>
      <c r="AE39" s="216">
        <v>0.93849951613000004</v>
      </c>
      <c r="AF39" s="216">
        <v>0.96921266666999994</v>
      </c>
      <c r="AG39" s="216">
        <v>0.95906196773999997</v>
      </c>
      <c r="AH39" s="216">
        <v>0.97146822581000003</v>
      </c>
      <c r="AI39" s="216">
        <v>0.94061466667000004</v>
      </c>
      <c r="AJ39" s="216">
        <v>0.92450283871000005</v>
      </c>
      <c r="AK39" s="216">
        <v>0.94272166667000001</v>
      </c>
      <c r="AL39" s="216">
        <v>0.96137087096999996</v>
      </c>
      <c r="AM39" s="216">
        <v>0.87490419355000004</v>
      </c>
      <c r="AN39" s="216">
        <v>0.89949042856999994</v>
      </c>
      <c r="AO39" s="216">
        <v>0.92207616129000003</v>
      </c>
      <c r="AP39" s="216">
        <v>0.93436133333000004</v>
      </c>
      <c r="AQ39" s="216">
        <v>0.96284358064999997</v>
      </c>
      <c r="AR39" s="216">
        <v>0.99445866667000005</v>
      </c>
      <c r="AS39" s="216">
        <v>0.94949961289999996</v>
      </c>
      <c r="AT39" s="216">
        <v>0.98788209677000005</v>
      </c>
      <c r="AU39" s="216">
        <v>0.95409299999999997</v>
      </c>
      <c r="AV39" s="216">
        <v>0.95601574194000005</v>
      </c>
      <c r="AW39" s="216">
        <v>0.96740166667000005</v>
      </c>
      <c r="AX39" s="216">
        <v>0.93346229032000005</v>
      </c>
      <c r="AY39" s="216">
        <v>0.93994793548</v>
      </c>
      <c r="AZ39" s="216">
        <v>0.86126028571000002</v>
      </c>
      <c r="BA39" s="216">
        <v>0.92084170968000001</v>
      </c>
      <c r="BB39" s="216">
        <v>0.87642666667000002</v>
      </c>
      <c r="BC39" s="216">
        <v>0.98565000000000003</v>
      </c>
      <c r="BD39" s="216">
        <v>0.96903799999999995</v>
      </c>
      <c r="BE39" s="216">
        <v>0.97055906451999996</v>
      </c>
      <c r="BF39" s="216">
        <v>1.0033399999999999</v>
      </c>
      <c r="BG39" s="216">
        <v>0.89907433332999998</v>
      </c>
      <c r="BH39" s="216">
        <v>0.99709359631000005</v>
      </c>
      <c r="BI39" s="216">
        <v>0.97004805386000004</v>
      </c>
      <c r="BJ39" s="327">
        <v>0.94356960000000001</v>
      </c>
      <c r="BK39" s="327">
        <v>0.87519400000000003</v>
      </c>
      <c r="BL39" s="327">
        <v>0.9198421</v>
      </c>
      <c r="BM39" s="327">
        <v>0.9531115</v>
      </c>
      <c r="BN39" s="327">
        <v>0.93553909999999996</v>
      </c>
      <c r="BO39" s="327">
        <v>0.98648210000000003</v>
      </c>
      <c r="BP39" s="327">
        <v>1.003865</v>
      </c>
      <c r="BQ39" s="327">
        <v>0.97922659999999995</v>
      </c>
      <c r="BR39" s="327">
        <v>0.98641809999999996</v>
      </c>
      <c r="BS39" s="327">
        <v>0.93306469999999997</v>
      </c>
      <c r="BT39" s="327">
        <v>0.94516889999999998</v>
      </c>
      <c r="BU39" s="327">
        <v>0.93490039999999996</v>
      </c>
      <c r="BV39" s="327">
        <v>0.96999760000000002</v>
      </c>
    </row>
    <row r="40" spans="1:74" ht="11.1" customHeight="1" x14ac:dyDescent="0.2">
      <c r="A40" s="61" t="s">
        <v>645</v>
      </c>
      <c r="B40" s="644" t="s">
        <v>519</v>
      </c>
      <c r="C40" s="216">
        <v>1.364393</v>
      </c>
      <c r="D40" s="216">
        <v>1.3804959999999999</v>
      </c>
      <c r="E40" s="216">
        <v>1.433138</v>
      </c>
      <c r="F40" s="216">
        <v>1.455387</v>
      </c>
      <c r="G40" s="216">
        <v>1.400277</v>
      </c>
      <c r="H40" s="216">
        <v>1.5435099999999999</v>
      </c>
      <c r="I40" s="216">
        <v>1.558786</v>
      </c>
      <c r="J40" s="216">
        <v>1.5222549999999999</v>
      </c>
      <c r="K40" s="216">
        <v>1.4817899999999999</v>
      </c>
      <c r="L40" s="216">
        <v>1.4794480000000001</v>
      </c>
      <c r="M40" s="216">
        <v>1.476164</v>
      </c>
      <c r="N40" s="216">
        <v>1.5373190000000001</v>
      </c>
      <c r="O40" s="216">
        <v>1.375227</v>
      </c>
      <c r="P40" s="216">
        <v>1.4452860000000001</v>
      </c>
      <c r="Q40" s="216">
        <v>1.5481579999999999</v>
      </c>
      <c r="R40" s="216">
        <v>1.526762</v>
      </c>
      <c r="S40" s="216">
        <v>1.5192749999999999</v>
      </c>
      <c r="T40" s="216">
        <v>1.654074</v>
      </c>
      <c r="U40" s="216">
        <v>1.650441</v>
      </c>
      <c r="V40" s="216">
        <v>1.6014120000000001</v>
      </c>
      <c r="W40" s="216">
        <v>1.53399</v>
      </c>
      <c r="X40" s="216">
        <v>1.6139289999999999</v>
      </c>
      <c r="Y40" s="216">
        <v>1.5237449999999999</v>
      </c>
      <c r="Z40" s="216">
        <v>1.578114</v>
      </c>
      <c r="AA40" s="216">
        <v>1.449282</v>
      </c>
      <c r="AB40" s="216">
        <v>1.5343800000000001</v>
      </c>
      <c r="AC40" s="216">
        <v>1.546602</v>
      </c>
      <c r="AD40" s="216">
        <v>1.5661510000000001</v>
      </c>
      <c r="AE40" s="216">
        <v>1.5778810000000001</v>
      </c>
      <c r="AF40" s="216">
        <v>1.7226600000000001</v>
      </c>
      <c r="AG40" s="216">
        <v>1.7200150000000001</v>
      </c>
      <c r="AH40" s="216">
        <v>1.7217199999999999</v>
      </c>
      <c r="AI40" s="216">
        <v>1.635238</v>
      </c>
      <c r="AJ40" s="216">
        <v>1.609551</v>
      </c>
      <c r="AK40" s="216">
        <v>1.632377</v>
      </c>
      <c r="AL40" s="216">
        <v>1.65293</v>
      </c>
      <c r="AM40" s="216">
        <v>1.5883419999999999</v>
      </c>
      <c r="AN40" s="216">
        <v>1.5170779999999999</v>
      </c>
      <c r="AO40" s="216">
        <v>1.6758690000000001</v>
      </c>
      <c r="AP40" s="216">
        <v>1.643518</v>
      </c>
      <c r="AQ40" s="216">
        <v>1.668893</v>
      </c>
      <c r="AR40" s="216">
        <v>1.761779</v>
      </c>
      <c r="AS40" s="216">
        <v>1.7336320000000001</v>
      </c>
      <c r="AT40" s="216">
        <v>1.7618819999999999</v>
      </c>
      <c r="AU40" s="216">
        <v>1.626806</v>
      </c>
      <c r="AV40" s="216">
        <v>1.7511060000000001</v>
      </c>
      <c r="AW40" s="216">
        <v>1.6853260000000001</v>
      </c>
      <c r="AX40" s="216">
        <v>1.75553</v>
      </c>
      <c r="AY40" s="216">
        <v>1.585812</v>
      </c>
      <c r="AZ40" s="216">
        <v>1.598754</v>
      </c>
      <c r="BA40" s="216">
        <v>1.7181599999999999</v>
      </c>
      <c r="BB40" s="216">
        <v>1.6341730000000001</v>
      </c>
      <c r="BC40" s="216">
        <v>1.706569</v>
      </c>
      <c r="BD40" s="216">
        <v>1.853871</v>
      </c>
      <c r="BE40" s="216">
        <v>1.7722869999999999</v>
      </c>
      <c r="BF40" s="216">
        <v>1.856385</v>
      </c>
      <c r="BG40" s="216">
        <v>1.7002219999999999</v>
      </c>
      <c r="BH40" s="216">
        <v>1.6900967741999999</v>
      </c>
      <c r="BI40" s="216">
        <v>1.7830131667</v>
      </c>
      <c r="BJ40" s="327">
        <v>1.7858510000000001</v>
      </c>
      <c r="BK40" s="327">
        <v>1.676966</v>
      </c>
      <c r="BL40" s="327">
        <v>1.6866479999999999</v>
      </c>
      <c r="BM40" s="327">
        <v>1.7538819999999999</v>
      </c>
      <c r="BN40" s="327">
        <v>1.754176</v>
      </c>
      <c r="BO40" s="327">
        <v>1.7587330000000001</v>
      </c>
      <c r="BP40" s="327">
        <v>1.8335900000000001</v>
      </c>
      <c r="BQ40" s="327">
        <v>1.8565739999999999</v>
      </c>
      <c r="BR40" s="327">
        <v>1.853464</v>
      </c>
      <c r="BS40" s="327">
        <v>1.7765120000000001</v>
      </c>
      <c r="BT40" s="327">
        <v>1.7910870000000001</v>
      </c>
      <c r="BU40" s="327">
        <v>1.790011</v>
      </c>
      <c r="BV40" s="327">
        <v>1.819126</v>
      </c>
    </row>
    <row r="41" spans="1:74" ht="11.1" customHeight="1" x14ac:dyDescent="0.2">
      <c r="A41" s="61" t="s">
        <v>646</v>
      </c>
      <c r="B41" s="644" t="s">
        <v>531</v>
      </c>
      <c r="C41" s="216">
        <v>4.339988</v>
      </c>
      <c r="D41" s="216">
        <v>4.1602639999999997</v>
      </c>
      <c r="E41" s="216">
        <v>4.066173</v>
      </c>
      <c r="F41" s="216">
        <v>3.989827</v>
      </c>
      <c r="G41" s="216">
        <v>3.951613</v>
      </c>
      <c r="H41" s="216">
        <v>3.9015520000000001</v>
      </c>
      <c r="I41" s="216">
        <v>3.866466</v>
      </c>
      <c r="J41" s="216">
        <v>3.8747530000000001</v>
      </c>
      <c r="K41" s="216">
        <v>3.9334009999999999</v>
      </c>
      <c r="L41" s="216">
        <v>4.2663010000000003</v>
      </c>
      <c r="M41" s="216">
        <v>3.9171969999999998</v>
      </c>
      <c r="N41" s="216">
        <v>4.1782089999999998</v>
      </c>
      <c r="O41" s="216">
        <v>4.1857329999999999</v>
      </c>
      <c r="P41" s="216">
        <v>4.5592389999999998</v>
      </c>
      <c r="Q41" s="216">
        <v>4.0781460000000003</v>
      </c>
      <c r="R41" s="216">
        <v>4.027406</v>
      </c>
      <c r="S41" s="216">
        <v>3.777539</v>
      </c>
      <c r="T41" s="216">
        <v>3.8968370000000001</v>
      </c>
      <c r="U41" s="216">
        <v>3.9011840000000002</v>
      </c>
      <c r="V41" s="216">
        <v>3.9146679999999998</v>
      </c>
      <c r="W41" s="216">
        <v>4.0629799999999996</v>
      </c>
      <c r="X41" s="216">
        <v>4.0141410000000004</v>
      </c>
      <c r="Y41" s="216">
        <v>3.74024</v>
      </c>
      <c r="Z41" s="216">
        <v>3.8311299999999999</v>
      </c>
      <c r="AA41" s="216">
        <v>3.850257</v>
      </c>
      <c r="AB41" s="216">
        <v>3.9960969999999998</v>
      </c>
      <c r="AC41" s="216">
        <v>3.94699</v>
      </c>
      <c r="AD41" s="216">
        <v>3.7988770000000001</v>
      </c>
      <c r="AE41" s="216">
        <v>3.7319819999999999</v>
      </c>
      <c r="AF41" s="216">
        <v>3.8527300000000002</v>
      </c>
      <c r="AG41" s="216">
        <v>3.5973799999999998</v>
      </c>
      <c r="AH41" s="216">
        <v>3.8803570000000001</v>
      </c>
      <c r="AI41" s="216">
        <v>3.9120249999999999</v>
      </c>
      <c r="AJ41" s="216">
        <v>3.9863170000000001</v>
      </c>
      <c r="AK41" s="216">
        <v>3.9383900000000001</v>
      </c>
      <c r="AL41" s="216">
        <v>4.0430599999999997</v>
      </c>
      <c r="AM41" s="216">
        <v>3.7355800000000001</v>
      </c>
      <c r="AN41" s="216">
        <v>3.9348179999999999</v>
      </c>
      <c r="AO41" s="216">
        <v>4.1266369999999997</v>
      </c>
      <c r="AP41" s="216">
        <v>3.762839</v>
      </c>
      <c r="AQ41" s="216">
        <v>3.9550480000000001</v>
      </c>
      <c r="AR41" s="216">
        <v>3.9635560000000001</v>
      </c>
      <c r="AS41" s="216">
        <v>3.6417920000000001</v>
      </c>
      <c r="AT41" s="216">
        <v>4.0035080000000001</v>
      </c>
      <c r="AU41" s="216">
        <v>3.9212159999999998</v>
      </c>
      <c r="AV41" s="216">
        <v>4.0112269999999999</v>
      </c>
      <c r="AW41" s="216">
        <v>4.1574489999999997</v>
      </c>
      <c r="AX41" s="216">
        <v>3.9752990000000001</v>
      </c>
      <c r="AY41" s="216">
        <v>4.3938620000000004</v>
      </c>
      <c r="AZ41" s="216">
        <v>3.9619270000000002</v>
      </c>
      <c r="BA41" s="216">
        <v>4.1686100000000001</v>
      </c>
      <c r="BB41" s="216">
        <v>4.1537160000000002</v>
      </c>
      <c r="BC41" s="216">
        <v>4.2734920000000001</v>
      </c>
      <c r="BD41" s="216">
        <v>3.9540630000000001</v>
      </c>
      <c r="BE41" s="216">
        <v>3.9580920000000002</v>
      </c>
      <c r="BF41" s="216">
        <v>4.1729539999999998</v>
      </c>
      <c r="BG41" s="216">
        <v>4.00657</v>
      </c>
      <c r="BH41" s="216">
        <v>4.1935161289999998</v>
      </c>
      <c r="BI41" s="216">
        <v>4.2097216333</v>
      </c>
      <c r="BJ41" s="327">
        <v>4.137715</v>
      </c>
      <c r="BK41" s="327">
        <v>4.2061140000000004</v>
      </c>
      <c r="BL41" s="327">
        <v>4.2644590000000004</v>
      </c>
      <c r="BM41" s="327">
        <v>4.1832320000000003</v>
      </c>
      <c r="BN41" s="327">
        <v>4.1733520000000004</v>
      </c>
      <c r="BO41" s="327">
        <v>4.1740259999999996</v>
      </c>
      <c r="BP41" s="327">
        <v>3.9980910000000001</v>
      </c>
      <c r="BQ41" s="327">
        <v>4.0771759999999997</v>
      </c>
      <c r="BR41" s="327">
        <v>4.1907389999999998</v>
      </c>
      <c r="BS41" s="327">
        <v>4.1082869999999998</v>
      </c>
      <c r="BT41" s="327">
        <v>4.322228</v>
      </c>
      <c r="BU41" s="327">
        <v>4.1728680000000002</v>
      </c>
      <c r="BV41" s="327">
        <v>4.2357440000000004</v>
      </c>
    </row>
    <row r="42" spans="1:74" ht="11.1" customHeight="1" x14ac:dyDescent="0.2">
      <c r="A42" s="61" t="s">
        <v>647</v>
      </c>
      <c r="B42" s="644" t="s">
        <v>532</v>
      </c>
      <c r="C42" s="216">
        <v>0.32450000000000001</v>
      </c>
      <c r="D42" s="216">
        <v>0.23797099999999999</v>
      </c>
      <c r="E42" s="216">
        <v>0.18026800000000001</v>
      </c>
      <c r="F42" s="216">
        <v>0.27910400000000002</v>
      </c>
      <c r="G42" s="216">
        <v>0.22551199999999999</v>
      </c>
      <c r="H42" s="216">
        <v>0.25438</v>
      </c>
      <c r="I42" s="216">
        <v>0.25313200000000002</v>
      </c>
      <c r="J42" s="216">
        <v>0.21779999999999999</v>
      </c>
      <c r="K42" s="216">
        <v>0.27812700000000001</v>
      </c>
      <c r="L42" s="216">
        <v>0.24596999999999999</v>
      </c>
      <c r="M42" s="216">
        <v>0.33914299999999997</v>
      </c>
      <c r="N42" s="216">
        <v>0.25246800000000003</v>
      </c>
      <c r="O42" s="216">
        <v>0.29402899999999998</v>
      </c>
      <c r="P42" s="216">
        <v>0.194741</v>
      </c>
      <c r="Q42" s="216">
        <v>0.26319599999999999</v>
      </c>
      <c r="R42" s="216">
        <v>0.171902</v>
      </c>
      <c r="S42" s="216">
        <v>0.23469200000000001</v>
      </c>
      <c r="T42" s="216">
        <v>0.20030899999999999</v>
      </c>
      <c r="U42" s="216">
        <v>0.325326</v>
      </c>
      <c r="V42" s="216">
        <v>0.29788500000000001</v>
      </c>
      <c r="W42" s="216">
        <v>0.26722099999999999</v>
      </c>
      <c r="X42" s="216">
        <v>0.23614399999999999</v>
      </c>
      <c r="Y42" s="216">
        <v>0.30046699999999998</v>
      </c>
      <c r="Z42" s="216">
        <v>0.31660100000000002</v>
      </c>
      <c r="AA42" s="216">
        <v>0.30630000000000002</v>
      </c>
      <c r="AB42" s="216">
        <v>0.183092</v>
      </c>
      <c r="AC42" s="216">
        <v>0.36121999999999999</v>
      </c>
      <c r="AD42" s="216">
        <v>0.44886500000000001</v>
      </c>
      <c r="AE42" s="216">
        <v>0.32330399999999998</v>
      </c>
      <c r="AF42" s="216">
        <v>0.33785900000000002</v>
      </c>
      <c r="AG42" s="216">
        <v>0.424122</v>
      </c>
      <c r="AH42" s="216">
        <v>0.31768999999999997</v>
      </c>
      <c r="AI42" s="216">
        <v>0.25276199999999999</v>
      </c>
      <c r="AJ42" s="216">
        <v>0.34043699999999999</v>
      </c>
      <c r="AK42" s="216">
        <v>0.30530099999999999</v>
      </c>
      <c r="AL42" s="216">
        <v>0.30580400000000002</v>
      </c>
      <c r="AM42" s="216">
        <v>0.53988100000000006</v>
      </c>
      <c r="AN42" s="216">
        <v>0.279304</v>
      </c>
      <c r="AO42" s="216">
        <v>0.31933099999999998</v>
      </c>
      <c r="AP42" s="216">
        <v>0.28250500000000001</v>
      </c>
      <c r="AQ42" s="216">
        <v>0.35650999999999999</v>
      </c>
      <c r="AR42" s="216">
        <v>0.34926400000000002</v>
      </c>
      <c r="AS42" s="216">
        <v>0.28682600000000003</v>
      </c>
      <c r="AT42" s="216">
        <v>0.346273</v>
      </c>
      <c r="AU42" s="216">
        <v>0.30193300000000001</v>
      </c>
      <c r="AV42" s="216">
        <v>0.32299299999999997</v>
      </c>
      <c r="AW42" s="216">
        <v>0.39425500000000002</v>
      </c>
      <c r="AX42" s="216">
        <v>0.31415399999999999</v>
      </c>
      <c r="AY42" s="216">
        <v>0.340227</v>
      </c>
      <c r="AZ42" s="216">
        <v>0.28220899999999999</v>
      </c>
      <c r="BA42" s="216">
        <v>0.222966</v>
      </c>
      <c r="BB42" s="216">
        <v>0.40900700000000001</v>
      </c>
      <c r="BC42" s="216">
        <v>0.312218</v>
      </c>
      <c r="BD42" s="216">
        <v>0.249496</v>
      </c>
      <c r="BE42" s="216">
        <v>0.33706900000000001</v>
      </c>
      <c r="BF42" s="216">
        <v>0.311996</v>
      </c>
      <c r="BG42" s="216">
        <v>0.36205799999999999</v>
      </c>
      <c r="BH42" s="216">
        <v>0.27961290322999999</v>
      </c>
      <c r="BI42" s="216">
        <v>0.3836579</v>
      </c>
      <c r="BJ42" s="327">
        <v>0.31880449999999999</v>
      </c>
      <c r="BK42" s="327">
        <v>0.41726799999999997</v>
      </c>
      <c r="BL42" s="327">
        <v>0.31690000000000002</v>
      </c>
      <c r="BM42" s="327">
        <v>0.38318160000000001</v>
      </c>
      <c r="BN42" s="327">
        <v>0.3530084</v>
      </c>
      <c r="BO42" s="327">
        <v>0.31452550000000001</v>
      </c>
      <c r="BP42" s="327">
        <v>0.32174130000000001</v>
      </c>
      <c r="BQ42" s="327">
        <v>0.38789610000000002</v>
      </c>
      <c r="BR42" s="327">
        <v>0.32670519999999997</v>
      </c>
      <c r="BS42" s="327">
        <v>0.3189476</v>
      </c>
      <c r="BT42" s="327">
        <v>0.29982110000000001</v>
      </c>
      <c r="BU42" s="327">
        <v>0.31934849999999998</v>
      </c>
      <c r="BV42" s="327">
        <v>0.30202560000000001</v>
      </c>
    </row>
    <row r="43" spans="1:74" ht="11.1" customHeight="1" x14ac:dyDescent="0.2">
      <c r="A43" s="61" t="s">
        <v>938</v>
      </c>
      <c r="B43" s="644" t="s">
        <v>1187</v>
      </c>
      <c r="C43" s="216">
        <v>1.957886</v>
      </c>
      <c r="D43" s="216">
        <v>1.8108059999999999</v>
      </c>
      <c r="E43" s="216">
        <v>1.716574</v>
      </c>
      <c r="F43" s="216">
        <v>1.9150990000000001</v>
      </c>
      <c r="G43" s="216">
        <v>2.0382449999999999</v>
      </c>
      <c r="H43" s="216">
        <v>2.0754609999999998</v>
      </c>
      <c r="I43" s="216">
        <v>2.2879019999999999</v>
      </c>
      <c r="J43" s="216">
        <v>2.161508</v>
      </c>
      <c r="K43" s="216">
        <v>2.260081</v>
      </c>
      <c r="L43" s="216">
        <v>2.0433249999999998</v>
      </c>
      <c r="M43" s="216">
        <v>1.981808</v>
      </c>
      <c r="N43" s="216">
        <v>1.862169</v>
      </c>
      <c r="O43" s="216">
        <v>1.933586</v>
      </c>
      <c r="P43" s="216">
        <v>1.7203729999999999</v>
      </c>
      <c r="Q43" s="216">
        <v>1.882233</v>
      </c>
      <c r="R43" s="216">
        <v>1.9960819999999999</v>
      </c>
      <c r="S43" s="216">
        <v>2.0562900000000002</v>
      </c>
      <c r="T43" s="216">
        <v>2.1573060000000002</v>
      </c>
      <c r="U43" s="216">
        <v>2.23644</v>
      </c>
      <c r="V43" s="216">
        <v>2.2746080000000002</v>
      </c>
      <c r="W43" s="216">
        <v>2.0670090000000001</v>
      </c>
      <c r="X43" s="216">
        <v>2.0207679999999999</v>
      </c>
      <c r="Y43" s="216">
        <v>1.8847529999999999</v>
      </c>
      <c r="Z43" s="216">
        <v>1.853383</v>
      </c>
      <c r="AA43" s="216">
        <v>1.8797269999999999</v>
      </c>
      <c r="AB43" s="216">
        <v>1.9049499999999999</v>
      </c>
      <c r="AC43" s="216">
        <v>1.947581</v>
      </c>
      <c r="AD43" s="216">
        <v>1.9079870000000001</v>
      </c>
      <c r="AE43" s="216">
        <v>1.988834</v>
      </c>
      <c r="AF43" s="216">
        <v>2.0722860000000001</v>
      </c>
      <c r="AG43" s="216">
        <v>2.1448239999999998</v>
      </c>
      <c r="AH43" s="216">
        <v>2.2931680000000001</v>
      </c>
      <c r="AI43" s="216">
        <v>2.040044</v>
      </c>
      <c r="AJ43" s="216">
        <v>1.981263</v>
      </c>
      <c r="AK43" s="216">
        <v>2.0800290000000001</v>
      </c>
      <c r="AL43" s="216">
        <v>1.901221</v>
      </c>
      <c r="AM43" s="216">
        <v>1.9274830000000001</v>
      </c>
      <c r="AN43" s="216">
        <v>1.796754</v>
      </c>
      <c r="AO43" s="216">
        <v>1.804252</v>
      </c>
      <c r="AP43" s="216">
        <v>1.9686900000000001</v>
      </c>
      <c r="AQ43" s="216">
        <v>2.105461</v>
      </c>
      <c r="AR43" s="216">
        <v>2.1532369999999998</v>
      </c>
      <c r="AS43" s="216">
        <v>2.2618819999999999</v>
      </c>
      <c r="AT43" s="216">
        <v>2.1474280000000001</v>
      </c>
      <c r="AU43" s="216">
        <v>2.0210210000000002</v>
      </c>
      <c r="AV43" s="216">
        <v>1.858589</v>
      </c>
      <c r="AW43" s="216">
        <v>2.0168249999999999</v>
      </c>
      <c r="AX43" s="216">
        <v>1.8806350000000001</v>
      </c>
      <c r="AY43" s="216">
        <v>1.851442</v>
      </c>
      <c r="AZ43" s="216">
        <v>1.6560619999999999</v>
      </c>
      <c r="BA43" s="216">
        <v>1.8224849999999999</v>
      </c>
      <c r="BB43" s="216">
        <v>1.8389500000000001</v>
      </c>
      <c r="BC43" s="216">
        <v>1.997231</v>
      </c>
      <c r="BD43" s="216">
        <v>2.1893560000000001</v>
      </c>
      <c r="BE43" s="216">
        <v>2.192418</v>
      </c>
      <c r="BF43" s="216">
        <v>2.3450199999999999</v>
      </c>
      <c r="BG43" s="216">
        <v>2.1099060000000001</v>
      </c>
      <c r="BH43" s="216">
        <v>1.9532102</v>
      </c>
      <c r="BI43" s="216">
        <v>2.1042649999999998</v>
      </c>
      <c r="BJ43" s="327">
        <v>1.933808</v>
      </c>
      <c r="BK43" s="327">
        <v>1.9414439999999999</v>
      </c>
      <c r="BL43" s="327">
        <v>1.86222</v>
      </c>
      <c r="BM43" s="327">
        <v>1.880172</v>
      </c>
      <c r="BN43" s="327">
        <v>1.9312689999999999</v>
      </c>
      <c r="BO43" s="327">
        <v>2.018138</v>
      </c>
      <c r="BP43" s="327">
        <v>2.1648040000000002</v>
      </c>
      <c r="BQ43" s="327">
        <v>2.2144249999999999</v>
      </c>
      <c r="BR43" s="327">
        <v>2.2412559999999999</v>
      </c>
      <c r="BS43" s="327">
        <v>2.1329220000000002</v>
      </c>
      <c r="BT43" s="327">
        <v>2.0254370000000002</v>
      </c>
      <c r="BU43" s="327">
        <v>1.997743</v>
      </c>
      <c r="BV43" s="327">
        <v>1.907459</v>
      </c>
    </row>
    <row r="44" spans="1:74" ht="11.1" customHeight="1" x14ac:dyDescent="0.2">
      <c r="A44" s="61" t="s">
        <v>648</v>
      </c>
      <c r="B44" s="644" t="s">
        <v>197</v>
      </c>
      <c r="C44" s="216">
        <v>19.094940000000001</v>
      </c>
      <c r="D44" s="216">
        <v>18.916060000000002</v>
      </c>
      <c r="E44" s="216">
        <v>18.456357000000001</v>
      </c>
      <c r="F44" s="216">
        <v>18.837858000000001</v>
      </c>
      <c r="G44" s="216">
        <v>18.573440000000002</v>
      </c>
      <c r="H44" s="216">
        <v>18.870183999999998</v>
      </c>
      <c r="I44" s="216">
        <v>19.256837000000001</v>
      </c>
      <c r="J44" s="216">
        <v>19.377628000000001</v>
      </c>
      <c r="K44" s="216">
        <v>19.239452</v>
      </c>
      <c r="L44" s="216">
        <v>19.708680999999999</v>
      </c>
      <c r="M44" s="216">
        <v>19.372305999999998</v>
      </c>
      <c r="N44" s="216">
        <v>19.476738999999998</v>
      </c>
      <c r="O44" s="216">
        <v>19.261333</v>
      </c>
      <c r="P44" s="216">
        <v>19.664414000000001</v>
      </c>
      <c r="Q44" s="216">
        <v>19.339934</v>
      </c>
      <c r="R44" s="216">
        <v>19.25123</v>
      </c>
      <c r="S44" s="216">
        <v>19.315912999999998</v>
      </c>
      <c r="T44" s="216">
        <v>19.853079999999999</v>
      </c>
      <c r="U44" s="216">
        <v>20.134339000000001</v>
      </c>
      <c r="V44" s="216">
        <v>19.939488000000001</v>
      </c>
      <c r="W44" s="216">
        <v>19.432531000000001</v>
      </c>
      <c r="X44" s="216">
        <v>19.490704000000001</v>
      </c>
      <c r="Y44" s="216">
        <v>19.127433</v>
      </c>
      <c r="Z44" s="216">
        <v>19.589155000000002</v>
      </c>
      <c r="AA44" s="216">
        <v>19.062801</v>
      </c>
      <c r="AB44" s="216">
        <v>19.846603000000002</v>
      </c>
      <c r="AC44" s="216">
        <v>19.728204000000002</v>
      </c>
      <c r="AD44" s="216">
        <v>19.340226000000001</v>
      </c>
      <c r="AE44" s="216">
        <v>19.328156</v>
      </c>
      <c r="AF44" s="216">
        <v>19.846173</v>
      </c>
      <c r="AG44" s="216">
        <v>19.775658</v>
      </c>
      <c r="AH44" s="216">
        <v>20.274782999999999</v>
      </c>
      <c r="AI44" s="216">
        <v>19.756826</v>
      </c>
      <c r="AJ44" s="216">
        <v>19.650106999999998</v>
      </c>
      <c r="AK44" s="216">
        <v>19.658867999999998</v>
      </c>
      <c r="AL44" s="216">
        <v>19.983958999999999</v>
      </c>
      <c r="AM44" s="216">
        <v>19.322835999999999</v>
      </c>
      <c r="AN44" s="216">
        <v>19.190398999999999</v>
      </c>
      <c r="AO44" s="216">
        <v>20.060120999999999</v>
      </c>
      <c r="AP44" s="216">
        <v>19.595317000000001</v>
      </c>
      <c r="AQ44" s="216">
        <v>20.066234999999999</v>
      </c>
      <c r="AR44" s="216">
        <v>20.561236000000001</v>
      </c>
      <c r="AS44" s="216">
        <v>20.118914</v>
      </c>
      <c r="AT44" s="216">
        <v>20.251183999999999</v>
      </c>
      <c r="AU44" s="216">
        <v>19.640605000000001</v>
      </c>
      <c r="AV44" s="216">
        <v>19.989643999999998</v>
      </c>
      <c r="AW44" s="216">
        <v>20.307230000000001</v>
      </c>
      <c r="AX44" s="216">
        <v>20.323447000000002</v>
      </c>
      <c r="AY44" s="216">
        <v>20.461323</v>
      </c>
      <c r="AZ44" s="216">
        <v>19.619446</v>
      </c>
      <c r="BA44" s="216">
        <v>20.573001999999999</v>
      </c>
      <c r="BB44" s="216">
        <v>19.940937000000002</v>
      </c>
      <c r="BC44" s="216">
        <v>20.356517</v>
      </c>
      <c r="BD44" s="216">
        <v>20.705323</v>
      </c>
      <c r="BE44" s="216">
        <v>20.621328999999999</v>
      </c>
      <c r="BF44" s="216">
        <v>21.302289999999999</v>
      </c>
      <c r="BG44" s="216">
        <v>19.951416999999999</v>
      </c>
      <c r="BH44" s="216">
        <v>20.462547757999999</v>
      </c>
      <c r="BI44" s="216">
        <v>20.7501563</v>
      </c>
      <c r="BJ44" s="327">
        <v>20.925419999999999</v>
      </c>
      <c r="BK44" s="327">
        <v>20.408090000000001</v>
      </c>
      <c r="BL44" s="327">
        <v>20.45814</v>
      </c>
      <c r="BM44" s="327">
        <v>20.705549999999999</v>
      </c>
      <c r="BN44" s="327">
        <v>20.400130000000001</v>
      </c>
      <c r="BO44" s="327">
        <v>20.658259999999999</v>
      </c>
      <c r="BP44" s="327">
        <v>20.959520000000001</v>
      </c>
      <c r="BQ44" s="327">
        <v>21.162710000000001</v>
      </c>
      <c r="BR44" s="327">
        <v>21.245000000000001</v>
      </c>
      <c r="BS44" s="327">
        <v>20.680489999999999</v>
      </c>
      <c r="BT44" s="327">
        <v>20.985569999999999</v>
      </c>
      <c r="BU44" s="327">
        <v>20.80499</v>
      </c>
      <c r="BV44" s="327">
        <v>21.25488</v>
      </c>
    </row>
    <row r="45" spans="1:74" ht="11.1" customHeight="1" x14ac:dyDescent="0.2">
      <c r="A45" s="61"/>
      <c r="B45" s="44"/>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62"/>
      <c r="AY45" s="62"/>
      <c r="AZ45" s="62"/>
      <c r="BA45" s="62"/>
      <c r="BB45" s="62"/>
      <c r="BC45" s="62"/>
      <c r="BD45" s="62"/>
      <c r="BE45" s="62"/>
      <c r="BF45" s="62"/>
      <c r="BG45" s="62"/>
      <c r="BH45" s="62"/>
      <c r="BI45" s="62"/>
      <c r="BJ45" s="330"/>
      <c r="BK45" s="330"/>
      <c r="BL45" s="330"/>
      <c r="BM45" s="330"/>
      <c r="BN45" s="330"/>
      <c r="BO45" s="330"/>
      <c r="BP45" s="330"/>
      <c r="BQ45" s="330"/>
      <c r="BR45" s="330"/>
      <c r="BS45" s="330"/>
      <c r="BT45" s="330"/>
      <c r="BU45" s="330"/>
      <c r="BV45" s="330"/>
    </row>
    <row r="46" spans="1:74" ht="11.1" customHeight="1" x14ac:dyDescent="0.2">
      <c r="A46" s="61" t="s">
        <v>939</v>
      </c>
      <c r="B46" s="177" t="s">
        <v>1196</v>
      </c>
      <c r="C46" s="216">
        <v>5.3937609999999996</v>
      </c>
      <c r="D46" s="216">
        <v>5.4972729999999999</v>
      </c>
      <c r="E46" s="216">
        <v>5.2630290000000004</v>
      </c>
      <c r="F46" s="216">
        <v>5.6258980000000003</v>
      </c>
      <c r="G46" s="216">
        <v>5.2744960000000001</v>
      </c>
      <c r="H46" s="216">
        <v>4.68201</v>
      </c>
      <c r="I46" s="216">
        <v>5.0316470000000004</v>
      </c>
      <c r="J46" s="216">
        <v>4.861408</v>
      </c>
      <c r="K46" s="216">
        <v>5.2341680000000004</v>
      </c>
      <c r="L46" s="216">
        <v>4.7904629999999999</v>
      </c>
      <c r="M46" s="216">
        <v>4.6558529999999996</v>
      </c>
      <c r="N46" s="216">
        <v>4.5100949999999997</v>
      </c>
      <c r="O46" s="216">
        <v>4.885802</v>
      </c>
      <c r="P46" s="216">
        <v>4.6322890000000001</v>
      </c>
      <c r="Q46" s="216">
        <v>5.5273490000000001</v>
      </c>
      <c r="R46" s="216">
        <v>4.4362349999999999</v>
      </c>
      <c r="S46" s="216">
        <v>4.649489</v>
      </c>
      <c r="T46" s="216">
        <v>4.9480649999999997</v>
      </c>
      <c r="U46" s="216">
        <v>4.610881</v>
      </c>
      <c r="V46" s="216">
        <v>5.3509500000000001</v>
      </c>
      <c r="W46" s="216">
        <v>4.5065410000000004</v>
      </c>
      <c r="X46" s="216">
        <v>4.2249639999999999</v>
      </c>
      <c r="Y46" s="216">
        <v>4.2477739999999997</v>
      </c>
      <c r="Z46" s="216">
        <v>4.4761559999999996</v>
      </c>
      <c r="AA46" s="216">
        <v>4.7299939999999996</v>
      </c>
      <c r="AB46" s="216">
        <v>5.1320319999999997</v>
      </c>
      <c r="AC46" s="216">
        <v>4.9096489999999999</v>
      </c>
      <c r="AD46" s="216">
        <v>4.6267740000000002</v>
      </c>
      <c r="AE46" s="216">
        <v>4.4412349999999998</v>
      </c>
      <c r="AF46" s="216">
        <v>4.6172149999999998</v>
      </c>
      <c r="AG46" s="216">
        <v>5.3058040000000002</v>
      </c>
      <c r="AH46" s="216">
        <v>5.2257300000000004</v>
      </c>
      <c r="AI46" s="216">
        <v>4.7600350000000002</v>
      </c>
      <c r="AJ46" s="216">
        <v>4.7145190000000001</v>
      </c>
      <c r="AK46" s="216">
        <v>4.8665770000000004</v>
      </c>
      <c r="AL46" s="216">
        <v>4.2185759999999997</v>
      </c>
      <c r="AM46" s="216">
        <v>5.1005050000000001</v>
      </c>
      <c r="AN46" s="216">
        <v>3.5727009999999999</v>
      </c>
      <c r="AO46" s="216">
        <v>4.1297819999999996</v>
      </c>
      <c r="AP46" s="216">
        <v>4.0448399999999998</v>
      </c>
      <c r="AQ46" s="216">
        <v>4.49756</v>
      </c>
      <c r="AR46" s="216">
        <v>4.0733160000000002</v>
      </c>
      <c r="AS46" s="216">
        <v>3.662795</v>
      </c>
      <c r="AT46" s="216">
        <v>4.4469339999999997</v>
      </c>
      <c r="AU46" s="216">
        <v>3.4636360000000002</v>
      </c>
      <c r="AV46" s="216">
        <v>2.6545179999999999</v>
      </c>
      <c r="AW46" s="216">
        <v>2.7321930000000001</v>
      </c>
      <c r="AX46" s="216">
        <v>2.799172</v>
      </c>
      <c r="AY46" s="216">
        <v>3.6593460000000002</v>
      </c>
      <c r="AZ46" s="216">
        <v>2.7364419999999998</v>
      </c>
      <c r="BA46" s="216">
        <v>2.715948</v>
      </c>
      <c r="BB46" s="216">
        <v>2.6340849999999998</v>
      </c>
      <c r="BC46" s="216">
        <v>2.7117260000000001</v>
      </c>
      <c r="BD46" s="216">
        <v>2.9052760000000002</v>
      </c>
      <c r="BE46" s="216">
        <v>2.34883</v>
      </c>
      <c r="BF46" s="216">
        <v>3.3887049999999999</v>
      </c>
      <c r="BG46" s="216">
        <v>2.2733810000000001</v>
      </c>
      <c r="BH46" s="216">
        <v>1.2547148124</v>
      </c>
      <c r="BI46" s="216">
        <v>1.10218482</v>
      </c>
      <c r="BJ46" s="327">
        <v>1.2563899999999999</v>
      </c>
      <c r="BK46" s="327">
        <v>1.6091740000000001</v>
      </c>
      <c r="BL46" s="327">
        <v>1.3187949999999999</v>
      </c>
      <c r="BM46" s="327">
        <v>1.6249370000000001</v>
      </c>
      <c r="BN46" s="327">
        <v>1.4325220000000001</v>
      </c>
      <c r="BO46" s="327">
        <v>1.6010390000000001</v>
      </c>
      <c r="BP46" s="327">
        <v>1.2490190000000001</v>
      </c>
      <c r="BQ46" s="327">
        <v>1.483757</v>
      </c>
      <c r="BR46" s="327">
        <v>1.5130570000000001</v>
      </c>
      <c r="BS46" s="327">
        <v>1.02982</v>
      </c>
      <c r="BT46" s="327">
        <v>0.92759650000000005</v>
      </c>
      <c r="BU46" s="327">
        <v>0.66058890000000003</v>
      </c>
      <c r="BV46" s="327">
        <v>0.49902609999999997</v>
      </c>
    </row>
    <row r="47" spans="1:74" ht="11.1" customHeight="1" x14ac:dyDescent="0.2">
      <c r="A47" s="61"/>
      <c r="B47" s="67"/>
      <c r="C47" s="62"/>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62"/>
      <c r="BA47" s="62"/>
      <c r="BB47" s="62"/>
      <c r="BC47" s="62"/>
      <c r="BD47" s="62"/>
      <c r="BE47" s="62"/>
      <c r="BF47" s="62"/>
      <c r="BG47" s="62"/>
      <c r="BH47" s="62"/>
      <c r="BI47" s="62"/>
      <c r="BJ47" s="330"/>
      <c r="BK47" s="330"/>
      <c r="BL47" s="330"/>
      <c r="BM47" s="330"/>
      <c r="BN47" s="330"/>
      <c r="BO47" s="330"/>
      <c r="BP47" s="330"/>
      <c r="BQ47" s="330"/>
      <c r="BR47" s="330"/>
      <c r="BS47" s="330"/>
      <c r="BT47" s="330"/>
      <c r="BU47" s="330"/>
      <c r="BV47" s="330"/>
    </row>
    <row r="48" spans="1:74" ht="11.1" customHeight="1" x14ac:dyDescent="0.2">
      <c r="A48" s="57"/>
      <c r="B48" s="65" t="s">
        <v>941</v>
      </c>
      <c r="C48" s="63"/>
      <c r="D48" s="63"/>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63"/>
      <c r="BA48" s="63"/>
      <c r="BB48" s="63"/>
      <c r="BC48" s="63"/>
      <c r="BD48" s="63"/>
      <c r="BE48" s="63"/>
      <c r="BF48" s="63"/>
      <c r="BG48" s="63"/>
      <c r="BH48" s="63"/>
      <c r="BI48" s="63"/>
      <c r="BJ48" s="407"/>
      <c r="BK48" s="63"/>
      <c r="BL48" s="63"/>
      <c r="BM48" s="63"/>
      <c r="BN48" s="63"/>
      <c r="BO48" s="63"/>
      <c r="BP48" s="63"/>
      <c r="BQ48" s="63"/>
      <c r="BR48" s="63"/>
      <c r="BS48" s="63"/>
      <c r="BT48" s="63"/>
      <c r="BU48" s="63"/>
      <c r="BV48" s="407"/>
    </row>
    <row r="49" spans="1:74" ht="11.1" customHeight="1" x14ac:dyDescent="0.2">
      <c r="A49" s="57"/>
      <c r="B49" s="66" t="s">
        <v>120</v>
      </c>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63"/>
      <c r="BA49" s="63"/>
      <c r="BB49" s="63"/>
      <c r="BC49" s="63"/>
      <c r="BD49" s="63"/>
      <c r="BE49" s="63"/>
      <c r="BF49" s="63"/>
      <c r="BG49" s="63"/>
      <c r="BH49" s="63"/>
      <c r="BI49" s="63"/>
      <c r="BJ49" s="407"/>
      <c r="BK49" s="407"/>
      <c r="BL49" s="407"/>
      <c r="BM49" s="407"/>
      <c r="BN49" s="407"/>
      <c r="BO49" s="407"/>
      <c r="BP49" s="407"/>
      <c r="BQ49" s="407"/>
      <c r="BR49" s="407"/>
      <c r="BS49" s="407"/>
      <c r="BT49" s="407"/>
      <c r="BU49" s="407"/>
      <c r="BV49" s="407"/>
    </row>
    <row r="50" spans="1:74" ht="11.1" customHeight="1" x14ac:dyDescent="0.2">
      <c r="A50" s="61" t="s">
        <v>649</v>
      </c>
      <c r="B50" s="175" t="s">
        <v>533</v>
      </c>
      <c r="C50" s="68">
        <v>336.238</v>
      </c>
      <c r="D50" s="68">
        <v>345.274</v>
      </c>
      <c r="E50" s="68">
        <v>354.98700000000002</v>
      </c>
      <c r="F50" s="68">
        <v>365.339</v>
      </c>
      <c r="G50" s="68">
        <v>365.46</v>
      </c>
      <c r="H50" s="68">
        <v>354.30500000000001</v>
      </c>
      <c r="I50" s="68">
        <v>338.73700000000002</v>
      </c>
      <c r="J50" s="68">
        <v>331.07600000000002</v>
      </c>
      <c r="K50" s="68">
        <v>332.15499999999997</v>
      </c>
      <c r="L50" s="68">
        <v>351.71699999999998</v>
      </c>
      <c r="M50" s="68">
        <v>356.72899999999998</v>
      </c>
      <c r="N50" s="68">
        <v>360.86500000000001</v>
      </c>
      <c r="O50" s="68">
        <v>389.21300000000002</v>
      </c>
      <c r="P50" s="68">
        <v>415.31299999999999</v>
      </c>
      <c r="Q50" s="68">
        <v>443.2</v>
      </c>
      <c r="R50" s="68">
        <v>452.71300000000002</v>
      </c>
      <c r="S50" s="68">
        <v>448.96100000000001</v>
      </c>
      <c r="T50" s="68">
        <v>438.81</v>
      </c>
      <c r="U50" s="68">
        <v>424.80900000000003</v>
      </c>
      <c r="V50" s="68">
        <v>425.85300000000001</v>
      </c>
      <c r="W50" s="68">
        <v>429.12900000000002</v>
      </c>
      <c r="X50" s="68">
        <v>455.21300000000002</v>
      </c>
      <c r="Y50" s="68">
        <v>455.99400000000003</v>
      </c>
      <c r="Z50" s="68">
        <v>449.22</v>
      </c>
      <c r="AA50" s="68">
        <v>471.767</v>
      </c>
      <c r="AB50" s="68">
        <v>492.15300000000002</v>
      </c>
      <c r="AC50" s="68">
        <v>504.81099999999998</v>
      </c>
      <c r="AD50" s="68">
        <v>509.32299999999998</v>
      </c>
      <c r="AE50" s="68">
        <v>511.86099999999999</v>
      </c>
      <c r="AF50" s="68">
        <v>500.85700000000003</v>
      </c>
      <c r="AG50" s="68">
        <v>493.45800000000003</v>
      </c>
      <c r="AH50" s="68">
        <v>486.67500000000001</v>
      </c>
      <c r="AI50" s="68">
        <v>471.53699999999998</v>
      </c>
      <c r="AJ50" s="68">
        <v>491.20299999999997</v>
      </c>
      <c r="AK50" s="68">
        <v>490.73399999999998</v>
      </c>
      <c r="AL50" s="68">
        <v>484.62200000000001</v>
      </c>
      <c r="AM50" s="68">
        <v>506.798</v>
      </c>
      <c r="AN50" s="68">
        <v>525.41899999999998</v>
      </c>
      <c r="AO50" s="68">
        <v>538.59500000000003</v>
      </c>
      <c r="AP50" s="68">
        <v>524.28599999999994</v>
      </c>
      <c r="AQ50" s="68">
        <v>516.80799999999999</v>
      </c>
      <c r="AR50" s="68">
        <v>501.55700000000002</v>
      </c>
      <c r="AS50" s="68">
        <v>483.411</v>
      </c>
      <c r="AT50" s="68">
        <v>459.98200000000003</v>
      </c>
      <c r="AU50" s="68">
        <v>469.58800000000002</v>
      </c>
      <c r="AV50" s="68">
        <v>459.73099999999999</v>
      </c>
      <c r="AW50" s="68">
        <v>453.05399999999997</v>
      </c>
      <c r="AX50" s="68">
        <v>421.64600000000002</v>
      </c>
      <c r="AY50" s="68">
        <v>419.90199999999999</v>
      </c>
      <c r="AZ50" s="68">
        <v>423.52</v>
      </c>
      <c r="BA50" s="68">
        <v>423.44799999999998</v>
      </c>
      <c r="BB50" s="68">
        <v>435.05700000000002</v>
      </c>
      <c r="BC50" s="68">
        <v>433.27699999999999</v>
      </c>
      <c r="BD50" s="68">
        <v>414.83699999999999</v>
      </c>
      <c r="BE50" s="68">
        <v>409.32499999999999</v>
      </c>
      <c r="BF50" s="68">
        <v>406.85399999999998</v>
      </c>
      <c r="BG50" s="68">
        <v>416.14100000000002</v>
      </c>
      <c r="BH50" s="68">
        <v>430.96085713999997</v>
      </c>
      <c r="BI50" s="68">
        <v>443.15950062000002</v>
      </c>
      <c r="BJ50" s="329">
        <v>433.6977</v>
      </c>
      <c r="BK50" s="329">
        <v>444.9205</v>
      </c>
      <c r="BL50" s="329">
        <v>460.33569999999997</v>
      </c>
      <c r="BM50" s="329">
        <v>478.93119999999999</v>
      </c>
      <c r="BN50" s="329">
        <v>483.89350000000002</v>
      </c>
      <c r="BO50" s="329">
        <v>488.43619999999999</v>
      </c>
      <c r="BP50" s="329">
        <v>477.8501</v>
      </c>
      <c r="BQ50" s="329">
        <v>468.25080000000003</v>
      </c>
      <c r="BR50" s="329">
        <v>465.5967</v>
      </c>
      <c r="BS50" s="329">
        <v>468.29199999999997</v>
      </c>
      <c r="BT50" s="329">
        <v>482.25900000000001</v>
      </c>
      <c r="BU50" s="329">
        <v>483.47179999999997</v>
      </c>
      <c r="BV50" s="329">
        <v>475.90899999999999</v>
      </c>
    </row>
    <row r="51" spans="1:74" ht="11.1" customHeight="1" x14ac:dyDescent="0.2">
      <c r="A51" s="638" t="s">
        <v>1185</v>
      </c>
      <c r="B51" s="66" t="s">
        <v>1186</v>
      </c>
      <c r="C51" s="68">
        <v>99.988</v>
      </c>
      <c r="D51" s="68">
        <v>91.941999999999993</v>
      </c>
      <c r="E51" s="68">
        <v>96.174999999999997</v>
      </c>
      <c r="F51" s="68">
        <v>114.907</v>
      </c>
      <c r="G51" s="68">
        <v>140.12200000000001</v>
      </c>
      <c r="H51" s="68">
        <v>163.971</v>
      </c>
      <c r="I51" s="68">
        <v>188.34800000000001</v>
      </c>
      <c r="J51" s="68">
        <v>206.17699999999999</v>
      </c>
      <c r="K51" s="68">
        <v>211.31</v>
      </c>
      <c r="L51" s="68">
        <v>206.10499999999999</v>
      </c>
      <c r="M51" s="68">
        <v>191.511</v>
      </c>
      <c r="N51" s="68">
        <v>173.767</v>
      </c>
      <c r="O51" s="68">
        <v>152.21700000000001</v>
      </c>
      <c r="P51" s="68">
        <v>132.1</v>
      </c>
      <c r="Q51" s="68">
        <v>138.29499999999999</v>
      </c>
      <c r="R51" s="68">
        <v>157.63300000000001</v>
      </c>
      <c r="S51" s="68">
        <v>177.929</v>
      </c>
      <c r="T51" s="68">
        <v>193.309</v>
      </c>
      <c r="U51" s="68">
        <v>206.089</v>
      </c>
      <c r="V51" s="68">
        <v>221.09399999999999</v>
      </c>
      <c r="W51" s="68">
        <v>225.554</v>
      </c>
      <c r="X51" s="68">
        <v>224.74700000000001</v>
      </c>
      <c r="Y51" s="68">
        <v>214.11199999999999</v>
      </c>
      <c r="Z51" s="68">
        <v>194.49100000000001</v>
      </c>
      <c r="AA51" s="68">
        <v>164.14</v>
      </c>
      <c r="AB51" s="68">
        <v>147.08500000000001</v>
      </c>
      <c r="AC51" s="68">
        <v>152.489</v>
      </c>
      <c r="AD51" s="68">
        <v>167.94900000000001</v>
      </c>
      <c r="AE51" s="68">
        <v>184.971</v>
      </c>
      <c r="AF51" s="68">
        <v>209.87799999999999</v>
      </c>
      <c r="AG51" s="68">
        <v>228.77</v>
      </c>
      <c r="AH51" s="68">
        <v>247.136</v>
      </c>
      <c r="AI51" s="68">
        <v>250.833</v>
      </c>
      <c r="AJ51" s="68">
        <v>242.93700000000001</v>
      </c>
      <c r="AK51" s="68">
        <v>232.63399999999999</v>
      </c>
      <c r="AL51" s="68">
        <v>200.19499999999999</v>
      </c>
      <c r="AM51" s="68">
        <v>164.89</v>
      </c>
      <c r="AN51" s="68">
        <v>153.61799999999999</v>
      </c>
      <c r="AO51" s="68">
        <v>147.55500000000001</v>
      </c>
      <c r="AP51" s="68">
        <v>153.34399999999999</v>
      </c>
      <c r="AQ51" s="68">
        <v>170.21100000000001</v>
      </c>
      <c r="AR51" s="68">
        <v>189.858</v>
      </c>
      <c r="AS51" s="68">
        <v>205.81299999999999</v>
      </c>
      <c r="AT51" s="68">
        <v>229.815</v>
      </c>
      <c r="AU51" s="68">
        <v>228.66300000000001</v>
      </c>
      <c r="AV51" s="68">
        <v>230.67599999999999</v>
      </c>
      <c r="AW51" s="68">
        <v>216.48500000000001</v>
      </c>
      <c r="AX51" s="68">
        <v>190.00399999999999</v>
      </c>
      <c r="AY51" s="68">
        <v>156.721</v>
      </c>
      <c r="AZ51" s="68">
        <v>141.608</v>
      </c>
      <c r="BA51" s="68">
        <v>139.28200000000001</v>
      </c>
      <c r="BB51" s="68">
        <v>145.374</v>
      </c>
      <c r="BC51" s="68">
        <v>162.881</v>
      </c>
      <c r="BD51" s="68">
        <v>180.815</v>
      </c>
      <c r="BE51" s="68">
        <v>196.03200000000001</v>
      </c>
      <c r="BF51" s="68">
        <v>213.18199999999999</v>
      </c>
      <c r="BG51" s="68">
        <v>224.77699999999999</v>
      </c>
      <c r="BH51" s="68">
        <v>225.20514286</v>
      </c>
      <c r="BI51" s="68">
        <v>208.35060417</v>
      </c>
      <c r="BJ51" s="329">
        <v>184.4736</v>
      </c>
      <c r="BK51" s="329">
        <v>162.72919999999999</v>
      </c>
      <c r="BL51" s="329">
        <v>149.72499999999999</v>
      </c>
      <c r="BM51" s="329">
        <v>152.13339999999999</v>
      </c>
      <c r="BN51" s="329">
        <v>167.43770000000001</v>
      </c>
      <c r="BO51" s="329">
        <v>187.8588</v>
      </c>
      <c r="BP51" s="329">
        <v>206.18100000000001</v>
      </c>
      <c r="BQ51" s="329">
        <v>222.9205</v>
      </c>
      <c r="BR51" s="329">
        <v>242.78440000000001</v>
      </c>
      <c r="BS51" s="329">
        <v>248.27279999999999</v>
      </c>
      <c r="BT51" s="329">
        <v>244.18819999999999</v>
      </c>
      <c r="BU51" s="329">
        <v>232.85470000000001</v>
      </c>
      <c r="BV51" s="329">
        <v>209.33940000000001</v>
      </c>
    </row>
    <row r="52" spans="1:74" ht="11.1" customHeight="1" x14ac:dyDescent="0.2">
      <c r="A52" s="61" t="s">
        <v>942</v>
      </c>
      <c r="B52" s="175" t="s">
        <v>529</v>
      </c>
      <c r="C52" s="68">
        <v>83.852999999999994</v>
      </c>
      <c r="D52" s="68">
        <v>89.489000000000004</v>
      </c>
      <c r="E52" s="68">
        <v>91.929000000000002</v>
      </c>
      <c r="F52" s="68">
        <v>94.917000000000002</v>
      </c>
      <c r="G52" s="68">
        <v>92.875</v>
      </c>
      <c r="H52" s="68">
        <v>87.566000000000003</v>
      </c>
      <c r="I52" s="68">
        <v>84.798000000000002</v>
      </c>
      <c r="J52" s="68">
        <v>82.884</v>
      </c>
      <c r="K52" s="68">
        <v>84.289000000000001</v>
      </c>
      <c r="L52" s="68">
        <v>90.302000000000007</v>
      </c>
      <c r="M52" s="68">
        <v>85.494</v>
      </c>
      <c r="N52" s="68">
        <v>78.344999999999999</v>
      </c>
      <c r="O52" s="68">
        <v>85.444000000000003</v>
      </c>
      <c r="P52" s="68">
        <v>85.265000000000001</v>
      </c>
      <c r="Q52" s="68">
        <v>85.012</v>
      </c>
      <c r="R52" s="68">
        <v>86.245000000000005</v>
      </c>
      <c r="S52" s="68">
        <v>84.100999999999999</v>
      </c>
      <c r="T52" s="68">
        <v>86.29</v>
      </c>
      <c r="U52" s="68">
        <v>89.513000000000005</v>
      </c>
      <c r="V52" s="68">
        <v>88.58</v>
      </c>
      <c r="W52" s="68">
        <v>88.950999999999993</v>
      </c>
      <c r="X52" s="68">
        <v>87.275999999999996</v>
      </c>
      <c r="Y52" s="68">
        <v>86.111999999999995</v>
      </c>
      <c r="Z52" s="68">
        <v>82.861000000000004</v>
      </c>
      <c r="AA52" s="68">
        <v>88.222999999999999</v>
      </c>
      <c r="AB52" s="68">
        <v>89.623999999999995</v>
      </c>
      <c r="AC52" s="68">
        <v>91.641999999999996</v>
      </c>
      <c r="AD52" s="68">
        <v>90.423000000000002</v>
      </c>
      <c r="AE52" s="68">
        <v>90.254999999999995</v>
      </c>
      <c r="AF52" s="68">
        <v>86.798000000000002</v>
      </c>
      <c r="AG52" s="68">
        <v>88.313999999999993</v>
      </c>
      <c r="AH52" s="68">
        <v>84.325999999999993</v>
      </c>
      <c r="AI52" s="68">
        <v>83.522000000000006</v>
      </c>
      <c r="AJ52" s="68">
        <v>85.605000000000004</v>
      </c>
      <c r="AK52" s="68">
        <v>82.849000000000004</v>
      </c>
      <c r="AL52" s="68">
        <v>80.323999999999998</v>
      </c>
      <c r="AM52" s="68">
        <v>89.12</v>
      </c>
      <c r="AN52" s="68">
        <v>89.850999999999999</v>
      </c>
      <c r="AO52" s="68">
        <v>91.941000000000003</v>
      </c>
      <c r="AP52" s="68">
        <v>92.820999999999998</v>
      </c>
      <c r="AQ52" s="68">
        <v>95.912999999999997</v>
      </c>
      <c r="AR52" s="68">
        <v>89.855000000000004</v>
      </c>
      <c r="AS52" s="68">
        <v>90.182000000000002</v>
      </c>
      <c r="AT52" s="68">
        <v>90.724999999999994</v>
      </c>
      <c r="AU52" s="68">
        <v>91.558000000000007</v>
      </c>
      <c r="AV52" s="68">
        <v>90.662000000000006</v>
      </c>
      <c r="AW52" s="68">
        <v>87.506</v>
      </c>
      <c r="AX52" s="68">
        <v>86.337000000000003</v>
      </c>
      <c r="AY52" s="68">
        <v>89.617999999999995</v>
      </c>
      <c r="AZ52" s="68">
        <v>90.343999999999994</v>
      </c>
      <c r="BA52" s="68">
        <v>98.323999999999998</v>
      </c>
      <c r="BB52" s="68">
        <v>94.298000000000002</v>
      </c>
      <c r="BC52" s="68">
        <v>94.126999999999995</v>
      </c>
      <c r="BD52" s="68">
        <v>92.555999999999997</v>
      </c>
      <c r="BE52" s="68">
        <v>89.652000000000001</v>
      </c>
      <c r="BF52" s="68">
        <v>89.632000000000005</v>
      </c>
      <c r="BG52" s="68">
        <v>91.954999999999998</v>
      </c>
      <c r="BH52" s="68">
        <v>93.144571428999996</v>
      </c>
      <c r="BI52" s="68">
        <v>92.058781929999995</v>
      </c>
      <c r="BJ52" s="329">
        <v>83.796629999999993</v>
      </c>
      <c r="BK52" s="329">
        <v>88.870189999999994</v>
      </c>
      <c r="BL52" s="329">
        <v>90.164670000000001</v>
      </c>
      <c r="BM52" s="329">
        <v>91.73854</v>
      </c>
      <c r="BN52" s="329">
        <v>92.902500000000003</v>
      </c>
      <c r="BO52" s="329">
        <v>90.669809999999998</v>
      </c>
      <c r="BP52" s="329">
        <v>90.014769999999999</v>
      </c>
      <c r="BQ52" s="329">
        <v>88.26446</v>
      </c>
      <c r="BR52" s="329">
        <v>87.067610000000002</v>
      </c>
      <c r="BS52" s="329">
        <v>88.112470000000002</v>
      </c>
      <c r="BT52" s="329">
        <v>90.642179999999996</v>
      </c>
      <c r="BU52" s="329">
        <v>87.707599999999999</v>
      </c>
      <c r="BV52" s="329">
        <v>81.68862</v>
      </c>
    </row>
    <row r="53" spans="1:74" ht="11.1" customHeight="1" x14ac:dyDescent="0.2">
      <c r="A53" s="61" t="s">
        <v>944</v>
      </c>
      <c r="B53" s="175" t="s">
        <v>534</v>
      </c>
      <c r="C53" s="68">
        <v>22.26031</v>
      </c>
      <c r="D53" s="68">
        <v>22.374466999999999</v>
      </c>
      <c r="E53" s="68">
        <v>22.736187999999999</v>
      </c>
      <c r="F53" s="68">
        <v>22.512861999999998</v>
      </c>
      <c r="G53" s="68">
        <v>23.328914000000001</v>
      </c>
      <c r="H53" s="68">
        <v>23.345309</v>
      </c>
      <c r="I53" s="68">
        <v>23.716125000000002</v>
      </c>
      <c r="J53" s="68">
        <v>22.079522999999998</v>
      </c>
      <c r="K53" s="68">
        <v>22.434284999999999</v>
      </c>
      <c r="L53" s="68">
        <v>21.314520000000002</v>
      </c>
      <c r="M53" s="68">
        <v>21.125221</v>
      </c>
      <c r="N53" s="68">
        <v>23.344618000000001</v>
      </c>
      <c r="O53" s="68">
        <v>26.299446</v>
      </c>
      <c r="P53" s="68">
        <v>27.136513000000001</v>
      </c>
      <c r="Q53" s="68">
        <v>26.964020999999999</v>
      </c>
      <c r="R53" s="68">
        <v>26.456634000000001</v>
      </c>
      <c r="S53" s="68">
        <v>25.890257999999999</v>
      </c>
      <c r="T53" s="68">
        <v>25.237791000000001</v>
      </c>
      <c r="U53" s="68">
        <v>25.451651999999999</v>
      </c>
      <c r="V53" s="68">
        <v>24.703033999999999</v>
      </c>
      <c r="W53" s="68">
        <v>23.897480999999999</v>
      </c>
      <c r="X53" s="68">
        <v>23.918685</v>
      </c>
      <c r="Y53" s="68">
        <v>25.637969999999999</v>
      </c>
      <c r="Z53" s="68">
        <v>27.146298000000002</v>
      </c>
      <c r="AA53" s="68">
        <v>29.178362</v>
      </c>
      <c r="AB53" s="68">
        <v>29.582032999999999</v>
      </c>
      <c r="AC53" s="68">
        <v>29.062559</v>
      </c>
      <c r="AD53" s="68">
        <v>28.027403</v>
      </c>
      <c r="AE53" s="68">
        <v>27.244702</v>
      </c>
      <c r="AF53" s="68">
        <v>27.852004000000001</v>
      </c>
      <c r="AG53" s="68">
        <v>28.039527</v>
      </c>
      <c r="AH53" s="68">
        <v>27.736173000000001</v>
      </c>
      <c r="AI53" s="68">
        <v>27.389913</v>
      </c>
      <c r="AJ53" s="68">
        <v>26.923871999999999</v>
      </c>
      <c r="AK53" s="68">
        <v>26.972242000000001</v>
      </c>
      <c r="AL53" s="68">
        <v>29.007739999999998</v>
      </c>
      <c r="AM53" s="68">
        <v>31.691296999999999</v>
      </c>
      <c r="AN53" s="68">
        <v>31.859193999999999</v>
      </c>
      <c r="AO53" s="68">
        <v>32.818440000000002</v>
      </c>
      <c r="AP53" s="68">
        <v>32.078543000000003</v>
      </c>
      <c r="AQ53" s="68">
        <v>30.235627000000001</v>
      </c>
      <c r="AR53" s="68">
        <v>29.339251999999998</v>
      </c>
      <c r="AS53" s="68">
        <v>29.478895999999999</v>
      </c>
      <c r="AT53" s="68">
        <v>29.605516000000001</v>
      </c>
      <c r="AU53" s="68">
        <v>28.547553000000001</v>
      </c>
      <c r="AV53" s="68">
        <v>28.437940999999999</v>
      </c>
      <c r="AW53" s="68">
        <v>30.035246000000001</v>
      </c>
      <c r="AX53" s="68">
        <v>29.584948000000001</v>
      </c>
      <c r="AY53" s="68">
        <v>31.467732999999999</v>
      </c>
      <c r="AZ53" s="68">
        <v>31.738505</v>
      </c>
      <c r="BA53" s="68">
        <v>30.525881999999999</v>
      </c>
      <c r="BB53" s="68">
        <v>30.412901999999999</v>
      </c>
      <c r="BC53" s="68">
        <v>29.454129999999999</v>
      </c>
      <c r="BD53" s="68">
        <v>28.767282000000002</v>
      </c>
      <c r="BE53" s="68">
        <v>28.904212999999999</v>
      </c>
      <c r="BF53" s="68">
        <v>28.897593000000001</v>
      </c>
      <c r="BG53" s="68">
        <v>30.453762999999999</v>
      </c>
      <c r="BH53" s="68">
        <v>29.126813513999998</v>
      </c>
      <c r="BI53" s="68">
        <v>29.079754799</v>
      </c>
      <c r="BJ53" s="329">
        <v>29.778030000000001</v>
      </c>
      <c r="BK53" s="329">
        <v>31.465630000000001</v>
      </c>
      <c r="BL53" s="329">
        <v>31.597560000000001</v>
      </c>
      <c r="BM53" s="329">
        <v>31.517579999999999</v>
      </c>
      <c r="BN53" s="329">
        <v>31.07863</v>
      </c>
      <c r="BO53" s="329">
        <v>30.815460000000002</v>
      </c>
      <c r="BP53" s="329">
        <v>30.515049999999999</v>
      </c>
      <c r="BQ53" s="329">
        <v>30.259679999999999</v>
      </c>
      <c r="BR53" s="329">
        <v>29.738990000000001</v>
      </c>
      <c r="BS53" s="329">
        <v>29.784839999999999</v>
      </c>
      <c r="BT53" s="329">
        <v>29.204560000000001</v>
      </c>
      <c r="BU53" s="329">
        <v>29.729859999999999</v>
      </c>
      <c r="BV53" s="329">
        <v>30.429539999999999</v>
      </c>
    </row>
    <row r="54" spans="1:74" ht="11.1" customHeight="1" x14ac:dyDescent="0.2">
      <c r="A54" s="61" t="s">
        <v>623</v>
      </c>
      <c r="B54" s="175" t="s">
        <v>535</v>
      </c>
      <c r="C54" s="68">
        <v>235.85499999999999</v>
      </c>
      <c r="D54" s="68">
        <v>229.499</v>
      </c>
      <c r="E54" s="68">
        <v>221.61199999999999</v>
      </c>
      <c r="F54" s="68">
        <v>216.76</v>
      </c>
      <c r="G54" s="68">
        <v>218.15199999999999</v>
      </c>
      <c r="H54" s="68">
        <v>219.25200000000001</v>
      </c>
      <c r="I54" s="68">
        <v>217.56100000000001</v>
      </c>
      <c r="J54" s="68">
        <v>212.14500000000001</v>
      </c>
      <c r="K54" s="68">
        <v>212.45099999999999</v>
      </c>
      <c r="L54" s="68">
        <v>203.673</v>
      </c>
      <c r="M54" s="68">
        <v>219.55500000000001</v>
      </c>
      <c r="N54" s="68">
        <v>240.36799999999999</v>
      </c>
      <c r="O54" s="68">
        <v>243.977</v>
      </c>
      <c r="P54" s="68">
        <v>241.34800000000001</v>
      </c>
      <c r="Q54" s="68">
        <v>232.93100000000001</v>
      </c>
      <c r="R54" s="68">
        <v>228.58099999999999</v>
      </c>
      <c r="S54" s="68">
        <v>222.584</v>
      </c>
      <c r="T54" s="68">
        <v>221.09899999999999</v>
      </c>
      <c r="U54" s="68">
        <v>217.71899999999999</v>
      </c>
      <c r="V54" s="68">
        <v>218.255</v>
      </c>
      <c r="W54" s="68">
        <v>225.21600000000001</v>
      </c>
      <c r="X54" s="68">
        <v>217.35599999999999</v>
      </c>
      <c r="Y54" s="68">
        <v>222.93700000000001</v>
      </c>
      <c r="Z54" s="68">
        <v>235.465</v>
      </c>
      <c r="AA54" s="68">
        <v>261.64800000000002</v>
      </c>
      <c r="AB54" s="68">
        <v>256.21899999999999</v>
      </c>
      <c r="AC54" s="68">
        <v>243.71600000000001</v>
      </c>
      <c r="AD54" s="68">
        <v>243.47900000000001</v>
      </c>
      <c r="AE54" s="68">
        <v>243.40899999999999</v>
      </c>
      <c r="AF54" s="68">
        <v>242.66200000000001</v>
      </c>
      <c r="AG54" s="68">
        <v>240.93199999999999</v>
      </c>
      <c r="AH54" s="68">
        <v>230.411</v>
      </c>
      <c r="AI54" s="68">
        <v>227.697</v>
      </c>
      <c r="AJ54" s="68">
        <v>225.59399999999999</v>
      </c>
      <c r="AK54" s="68">
        <v>233.84200000000001</v>
      </c>
      <c r="AL54" s="68">
        <v>238.58699999999999</v>
      </c>
      <c r="AM54" s="68">
        <v>261.10899999999998</v>
      </c>
      <c r="AN54" s="68">
        <v>253.63499999999999</v>
      </c>
      <c r="AO54" s="68">
        <v>239.55799999999999</v>
      </c>
      <c r="AP54" s="68">
        <v>243.511</v>
      </c>
      <c r="AQ54" s="68">
        <v>242.48400000000001</v>
      </c>
      <c r="AR54" s="68">
        <v>238.417</v>
      </c>
      <c r="AS54" s="68">
        <v>232.85900000000001</v>
      </c>
      <c r="AT54" s="68">
        <v>226.78800000000001</v>
      </c>
      <c r="AU54" s="68">
        <v>223.20400000000001</v>
      </c>
      <c r="AV54" s="68">
        <v>215.89599999999999</v>
      </c>
      <c r="AW54" s="68">
        <v>224.91800000000001</v>
      </c>
      <c r="AX54" s="68">
        <v>236.816</v>
      </c>
      <c r="AY54" s="68">
        <v>247.94800000000001</v>
      </c>
      <c r="AZ54" s="68">
        <v>252.56700000000001</v>
      </c>
      <c r="BA54" s="68">
        <v>239.62899999999999</v>
      </c>
      <c r="BB54" s="68">
        <v>239.864</v>
      </c>
      <c r="BC54" s="68">
        <v>242.17400000000001</v>
      </c>
      <c r="BD54" s="68">
        <v>240.31200000000001</v>
      </c>
      <c r="BE54" s="68">
        <v>233.91300000000001</v>
      </c>
      <c r="BF54" s="68">
        <v>236.083</v>
      </c>
      <c r="BG54" s="68">
        <v>239.65799999999999</v>
      </c>
      <c r="BH54" s="68">
        <v>227.75557143</v>
      </c>
      <c r="BI54" s="68">
        <v>226.35078977000001</v>
      </c>
      <c r="BJ54" s="329">
        <v>238.92840000000001</v>
      </c>
      <c r="BK54" s="329">
        <v>249.82329999999999</v>
      </c>
      <c r="BL54" s="329">
        <v>248.84280000000001</v>
      </c>
      <c r="BM54" s="329">
        <v>242.17619999999999</v>
      </c>
      <c r="BN54" s="329">
        <v>237.5127</v>
      </c>
      <c r="BO54" s="329">
        <v>237.41480000000001</v>
      </c>
      <c r="BP54" s="329">
        <v>239.12100000000001</v>
      </c>
      <c r="BQ54" s="329">
        <v>238.61189999999999</v>
      </c>
      <c r="BR54" s="329">
        <v>233.71789999999999</v>
      </c>
      <c r="BS54" s="329">
        <v>233.9632</v>
      </c>
      <c r="BT54" s="329">
        <v>228.69489999999999</v>
      </c>
      <c r="BU54" s="329">
        <v>236.66120000000001</v>
      </c>
      <c r="BV54" s="329">
        <v>246.77770000000001</v>
      </c>
    </row>
    <row r="55" spans="1:74" ht="11.1" customHeight="1" x14ac:dyDescent="0.2">
      <c r="A55" s="61" t="s">
        <v>624</v>
      </c>
      <c r="B55" s="175" t="s">
        <v>536</v>
      </c>
      <c r="C55" s="68">
        <v>39.395000000000003</v>
      </c>
      <c r="D55" s="68">
        <v>37.718000000000004</v>
      </c>
      <c r="E55" s="68">
        <v>34.372</v>
      </c>
      <c r="F55" s="68">
        <v>31.138000000000002</v>
      </c>
      <c r="G55" s="68">
        <v>31.484999999999999</v>
      </c>
      <c r="H55" s="68">
        <v>28.785</v>
      </c>
      <c r="I55" s="68">
        <v>28.864000000000001</v>
      </c>
      <c r="J55" s="68">
        <v>27.721</v>
      </c>
      <c r="K55" s="68">
        <v>28.353999999999999</v>
      </c>
      <c r="L55" s="68">
        <v>27.798999999999999</v>
      </c>
      <c r="M55" s="68">
        <v>29.72</v>
      </c>
      <c r="N55" s="68">
        <v>31.236000000000001</v>
      </c>
      <c r="O55" s="68">
        <v>30.54</v>
      </c>
      <c r="P55" s="68">
        <v>30.423999999999999</v>
      </c>
      <c r="Q55" s="68">
        <v>26.725000000000001</v>
      </c>
      <c r="R55" s="68">
        <v>25.096</v>
      </c>
      <c r="S55" s="68">
        <v>26.062000000000001</v>
      </c>
      <c r="T55" s="68">
        <v>25.212</v>
      </c>
      <c r="U55" s="68">
        <v>24.056000000000001</v>
      </c>
      <c r="V55" s="68">
        <v>26.03</v>
      </c>
      <c r="W55" s="68">
        <v>29.026</v>
      </c>
      <c r="X55" s="68">
        <v>27.698</v>
      </c>
      <c r="Y55" s="68">
        <v>27.754000000000001</v>
      </c>
      <c r="Z55" s="68">
        <v>28.594999999999999</v>
      </c>
      <c r="AA55" s="68">
        <v>26.513000000000002</v>
      </c>
      <c r="AB55" s="68">
        <v>26.896999999999998</v>
      </c>
      <c r="AC55" s="68">
        <v>26.262</v>
      </c>
      <c r="AD55" s="68">
        <v>24.664999999999999</v>
      </c>
      <c r="AE55" s="68">
        <v>23.375</v>
      </c>
      <c r="AF55" s="68">
        <v>24.655999999999999</v>
      </c>
      <c r="AG55" s="68">
        <v>24.445</v>
      </c>
      <c r="AH55" s="68">
        <v>25.552</v>
      </c>
      <c r="AI55" s="68">
        <v>24.803000000000001</v>
      </c>
      <c r="AJ55" s="68">
        <v>25.751999999999999</v>
      </c>
      <c r="AK55" s="68">
        <v>26.134</v>
      </c>
      <c r="AL55" s="68">
        <v>28.382999999999999</v>
      </c>
      <c r="AM55" s="68">
        <v>28.434999999999999</v>
      </c>
      <c r="AN55" s="68">
        <v>25.41</v>
      </c>
      <c r="AO55" s="68">
        <v>21.53</v>
      </c>
      <c r="AP55" s="68">
        <v>21.65</v>
      </c>
      <c r="AQ55" s="68">
        <v>22.007999999999999</v>
      </c>
      <c r="AR55" s="68">
        <v>22.48</v>
      </c>
      <c r="AS55" s="68">
        <v>23.152999999999999</v>
      </c>
      <c r="AT55" s="68">
        <v>24.584</v>
      </c>
      <c r="AU55" s="68">
        <v>21.763999999999999</v>
      </c>
      <c r="AV55" s="68">
        <v>23.140999999999998</v>
      </c>
      <c r="AW55" s="68">
        <v>23.606999999999999</v>
      </c>
      <c r="AX55" s="68">
        <v>24.523</v>
      </c>
      <c r="AY55" s="68">
        <v>25.23</v>
      </c>
      <c r="AZ55" s="68">
        <v>24.986000000000001</v>
      </c>
      <c r="BA55" s="68">
        <v>23.129000000000001</v>
      </c>
      <c r="BB55" s="68">
        <v>22.808</v>
      </c>
      <c r="BC55" s="68">
        <v>23.873000000000001</v>
      </c>
      <c r="BD55" s="68">
        <v>24.709</v>
      </c>
      <c r="BE55" s="68">
        <v>24.295000000000002</v>
      </c>
      <c r="BF55" s="68">
        <v>23.298999999999999</v>
      </c>
      <c r="BG55" s="68">
        <v>24.800999999999998</v>
      </c>
      <c r="BH55" s="68">
        <v>23.797285714000001</v>
      </c>
      <c r="BI55" s="68">
        <v>23.269030145999999</v>
      </c>
      <c r="BJ55" s="329">
        <v>27.332619999999999</v>
      </c>
      <c r="BK55" s="329">
        <v>27.668759999999999</v>
      </c>
      <c r="BL55" s="329">
        <v>28.055900000000001</v>
      </c>
      <c r="BM55" s="329">
        <v>25.1218</v>
      </c>
      <c r="BN55" s="329">
        <v>22.619540000000001</v>
      </c>
      <c r="BO55" s="329">
        <v>23.783629999999999</v>
      </c>
      <c r="BP55" s="329">
        <v>24.04325</v>
      </c>
      <c r="BQ55" s="329">
        <v>23.963349999999998</v>
      </c>
      <c r="BR55" s="329">
        <v>24.435580000000002</v>
      </c>
      <c r="BS55" s="329">
        <v>24.842860000000002</v>
      </c>
      <c r="BT55" s="329">
        <v>24.289200000000001</v>
      </c>
      <c r="BU55" s="329">
        <v>24.99549</v>
      </c>
      <c r="BV55" s="329">
        <v>25.428840000000001</v>
      </c>
    </row>
    <row r="56" spans="1:74" ht="11.1" customHeight="1" x14ac:dyDescent="0.2">
      <c r="A56" s="61" t="s">
        <v>625</v>
      </c>
      <c r="B56" s="175" t="s">
        <v>871</v>
      </c>
      <c r="C56" s="68">
        <v>196.46</v>
      </c>
      <c r="D56" s="68">
        <v>191.78100000000001</v>
      </c>
      <c r="E56" s="68">
        <v>187.24</v>
      </c>
      <c r="F56" s="68">
        <v>185.62200000000001</v>
      </c>
      <c r="G56" s="68">
        <v>186.667</v>
      </c>
      <c r="H56" s="68">
        <v>190.46700000000001</v>
      </c>
      <c r="I56" s="68">
        <v>188.697</v>
      </c>
      <c r="J56" s="68">
        <v>184.42400000000001</v>
      </c>
      <c r="K56" s="68">
        <v>184.09700000000001</v>
      </c>
      <c r="L56" s="68">
        <v>175.874</v>
      </c>
      <c r="M56" s="68">
        <v>189.83500000000001</v>
      </c>
      <c r="N56" s="68">
        <v>209.13200000000001</v>
      </c>
      <c r="O56" s="68">
        <v>213.43700000000001</v>
      </c>
      <c r="P56" s="68">
        <v>210.92400000000001</v>
      </c>
      <c r="Q56" s="68">
        <v>206.20599999999999</v>
      </c>
      <c r="R56" s="68">
        <v>203.48500000000001</v>
      </c>
      <c r="S56" s="68">
        <v>196.52199999999999</v>
      </c>
      <c r="T56" s="68">
        <v>195.887</v>
      </c>
      <c r="U56" s="68">
        <v>193.66300000000001</v>
      </c>
      <c r="V56" s="68">
        <v>192.22499999999999</v>
      </c>
      <c r="W56" s="68">
        <v>196.19</v>
      </c>
      <c r="X56" s="68">
        <v>189.65799999999999</v>
      </c>
      <c r="Y56" s="68">
        <v>195.18299999999999</v>
      </c>
      <c r="Z56" s="68">
        <v>206.87</v>
      </c>
      <c r="AA56" s="68">
        <v>235.13499999999999</v>
      </c>
      <c r="AB56" s="68">
        <v>229.322</v>
      </c>
      <c r="AC56" s="68">
        <v>217.45400000000001</v>
      </c>
      <c r="AD56" s="68">
        <v>218.81399999999999</v>
      </c>
      <c r="AE56" s="68">
        <v>220.03399999999999</v>
      </c>
      <c r="AF56" s="68">
        <v>218.006</v>
      </c>
      <c r="AG56" s="68">
        <v>216.48699999999999</v>
      </c>
      <c r="AH56" s="68">
        <v>204.85900000000001</v>
      </c>
      <c r="AI56" s="68">
        <v>202.89400000000001</v>
      </c>
      <c r="AJ56" s="68">
        <v>199.84200000000001</v>
      </c>
      <c r="AK56" s="68">
        <v>207.708</v>
      </c>
      <c r="AL56" s="68">
        <v>210.20400000000001</v>
      </c>
      <c r="AM56" s="68">
        <v>232.67400000000001</v>
      </c>
      <c r="AN56" s="68">
        <v>228.22499999999999</v>
      </c>
      <c r="AO56" s="68">
        <v>218.02799999999999</v>
      </c>
      <c r="AP56" s="68">
        <v>221.86099999999999</v>
      </c>
      <c r="AQ56" s="68">
        <v>220.476</v>
      </c>
      <c r="AR56" s="68">
        <v>215.93700000000001</v>
      </c>
      <c r="AS56" s="68">
        <v>209.70599999999999</v>
      </c>
      <c r="AT56" s="68">
        <v>202.20400000000001</v>
      </c>
      <c r="AU56" s="68">
        <v>201.44</v>
      </c>
      <c r="AV56" s="68">
        <v>192.755</v>
      </c>
      <c r="AW56" s="68">
        <v>201.31100000000001</v>
      </c>
      <c r="AX56" s="68">
        <v>212.29300000000001</v>
      </c>
      <c r="AY56" s="68">
        <v>222.71799999999999</v>
      </c>
      <c r="AZ56" s="68">
        <v>227.58099999999999</v>
      </c>
      <c r="BA56" s="68">
        <v>216.5</v>
      </c>
      <c r="BB56" s="68">
        <v>217.05600000000001</v>
      </c>
      <c r="BC56" s="68">
        <v>218.30099999999999</v>
      </c>
      <c r="BD56" s="68">
        <v>215.60300000000001</v>
      </c>
      <c r="BE56" s="68">
        <v>209.61799999999999</v>
      </c>
      <c r="BF56" s="68">
        <v>212.78399999999999</v>
      </c>
      <c r="BG56" s="68">
        <v>214.857</v>
      </c>
      <c r="BH56" s="68">
        <v>203.95914285999999</v>
      </c>
      <c r="BI56" s="68">
        <v>203.08175348</v>
      </c>
      <c r="BJ56" s="329">
        <v>211.5958</v>
      </c>
      <c r="BK56" s="329">
        <v>222.15450000000001</v>
      </c>
      <c r="BL56" s="329">
        <v>220.7869</v>
      </c>
      <c r="BM56" s="329">
        <v>217.05439999999999</v>
      </c>
      <c r="BN56" s="329">
        <v>214.8931</v>
      </c>
      <c r="BO56" s="329">
        <v>213.6311</v>
      </c>
      <c r="BP56" s="329">
        <v>215.07769999999999</v>
      </c>
      <c r="BQ56" s="329">
        <v>214.64850000000001</v>
      </c>
      <c r="BR56" s="329">
        <v>209.28229999999999</v>
      </c>
      <c r="BS56" s="329">
        <v>209.12029999999999</v>
      </c>
      <c r="BT56" s="329">
        <v>204.4057</v>
      </c>
      <c r="BU56" s="329">
        <v>211.66569999999999</v>
      </c>
      <c r="BV56" s="329">
        <v>221.34889999999999</v>
      </c>
    </row>
    <row r="57" spans="1:74" ht="11.1" customHeight="1" x14ac:dyDescent="0.2">
      <c r="A57" s="61" t="s">
        <v>650</v>
      </c>
      <c r="B57" s="175" t="s">
        <v>519</v>
      </c>
      <c r="C57" s="68">
        <v>37.835000000000001</v>
      </c>
      <c r="D57" s="68">
        <v>38.392000000000003</v>
      </c>
      <c r="E57" s="68">
        <v>36.445</v>
      </c>
      <c r="F57" s="68">
        <v>38.634</v>
      </c>
      <c r="G57" s="68">
        <v>39.036000000000001</v>
      </c>
      <c r="H57" s="68">
        <v>37.073999999999998</v>
      </c>
      <c r="I57" s="68">
        <v>35.74</v>
      </c>
      <c r="J57" s="68">
        <v>35.841000000000001</v>
      </c>
      <c r="K57" s="68">
        <v>39.793999999999997</v>
      </c>
      <c r="L57" s="68">
        <v>36.457000000000001</v>
      </c>
      <c r="M57" s="68">
        <v>35.979999999999997</v>
      </c>
      <c r="N57" s="68">
        <v>38.274000000000001</v>
      </c>
      <c r="O57" s="68">
        <v>39.189</v>
      </c>
      <c r="P57" s="68">
        <v>39.588000000000001</v>
      </c>
      <c r="Q57" s="68">
        <v>38.296999999999997</v>
      </c>
      <c r="R57" s="68">
        <v>38.44</v>
      </c>
      <c r="S57" s="68">
        <v>42.454000000000001</v>
      </c>
      <c r="T57" s="68">
        <v>43.756</v>
      </c>
      <c r="U57" s="68">
        <v>43.689</v>
      </c>
      <c r="V57" s="68">
        <v>42.993000000000002</v>
      </c>
      <c r="W57" s="68">
        <v>40.472999999999999</v>
      </c>
      <c r="X57" s="68">
        <v>37.491999999999997</v>
      </c>
      <c r="Y57" s="68">
        <v>38.107999999999997</v>
      </c>
      <c r="Z57" s="68">
        <v>40.39</v>
      </c>
      <c r="AA57" s="68">
        <v>42.901000000000003</v>
      </c>
      <c r="AB57" s="68">
        <v>42.591999999999999</v>
      </c>
      <c r="AC57" s="68">
        <v>44.344000000000001</v>
      </c>
      <c r="AD57" s="68">
        <v>43.857999999999997</v>
      </c>
      <c r="AE57" s="68">
        <v>44.661000000000001</v>
      </c>
      <c r="AF57" s="68">
        <v>40.659999999999997</v>
      </c>
      <c r="AG57" s="68">
        <v>42.113</v>
      </c>
      <c r="AH57" s="68">
        <v>42.768999999999998</v>
      </c>
      <c r="AI57" s="68">
        <v>44.890999999999998</v>
      </c>
      <c r="AJ57" s="68">
        <v>44.86</v>
      </c>
      <c r="AK57" s="68">
        <v>44.969000000000001</v>
      </c>
      <c r="AL57" s="68">
        <v>43.01</v>
      </c>
      <c r="AM57" s="68">
        <v>42.503999999999998</v>
      </c>
      <c r="AN57" s="68">
        <v>44.057000000000002</v>
      </c>
      <c r="AO57" s="68">
        <v>42.395000000000003</v>
      </c>
      <c r="AP57" s="68">
        <v>44.548999999999999</v>
      </c>
      <c r="AQ57" s="68">
        <v>44.482999999999997</v>
      </c>
      <c r="AR57" s="68">
        <v>41.046999999999997</v>
      </c>
      <c r="AS57" s="68">
        <v>41.122</v>
      </c>
      <c r="AT57" s="68">
        <v>40.396000000000001</v>
      </c>
      <c r="AU57" s="68">
        <v>43.637999999999998</v>
      </c>
      <c r="AV57" s="68">
        <v>41.825000000000003</v>
      </c>
      <c r="AW57" s="68">
        <v>41.15</v>
      </c>
      <c r="AX57" s="68">
        <v>41.304000000000002</v>
      </c>
      <c r="AY57" s="68">
        <v>42.706000000000003</v>
      </c>
      <c r="AZ57" s="68">
        <v>42.954999999999998</v>
      </c>
      <c r="BA57" s="68">
        <v>40.375</v>
      </c>
      <c r="BB57" s="68">
        <v>40.914999999999999</v>
      </c>
      <c r="BC57" s="68">
        <v>41.412999999999997</v>
      </c>
      <c r="BD57" s="68">
        <v>40.776000000000003</v>
      </c>
      <c r="BE57" s="68">
        <v>40.954000000000001</v>
      </c>
      <c r="BF57" s="68">
        <v>41.784999999999997</v>
      </c>
      <c r="BG57" s="68">
        <v>46.890999999999998</v>
      </c>
      <c r="BH57" s="68">
        <v>42.385714286000002</v>
      </c>
      <c r="BI57" s="68">
        <v>38.084893074</v>
      </c>
      <c r="BJ57" s="329">
        <v>38.381680000000003</v>
      </c>
      <c r="BK57" s="329">
        <v>39.358550000000001</v>
      </c>
      <c r="BL57" s="329">
        <v>39.406149999999997</v>
      </c>
      <c r="BM57" s="329">
        <v>39.00741</v>
      </c>
      <c r="BN57" s="329">
        <v>40.070039999999999</v>
      </c>
      <c r="BO57" s="329">
        <v>41.169750000000001</v>
      </c>
      <c r="BP57" s="329">
        <v>40.961280000000002</v>
      </c>
      <c r="BQ57" s="329">
        <v>41.307690000000001</v>
      </c>
      <c r="BR57" s="329">
        <v>41.58999</v>
      </c>
      <c r="BS57" s="329">
        <v>42.916350000000001</v>
      </c>
      <c r="BT57" s="329">
        <v>41.625340000000001</v>
      </c>
      <c r="BU57" s="329">
        <v>40.930619999999998</v>
      </c>
      <c r="BV57" s="329">
        <v>41.092739999999999</v>
      </c>
    </row>
    <row r="58" spans="1:74" ht="11.1" customHeight="1" x14ac:dyDescent="0.2">
      <c r="A58" s="61" t="s">
        <v>604</v>
      </c>
      <c r="B58" s="175" t="s">
        <v>531</v>
      </c>
      <c r="C58" s="68">
        <v>114.66800000000001</v>
      </c>
      <c r="D58" s="68">
        <v>113.10299999999999</v>
      </c>
      <c r="E58" s="68">
        <v>115.227</v>
      </c>
      <c r="F58" s="68">
        <v>116.69199999999999</v>
      </c>
      <c r="G58" s="68">
        <v>121.56399999999999</v>
      </c>
      <c r="H58" s="68">
        <v>121.58499999999999</v>
      </c>
      <c r="I58" s="68">
        <v>125.45699999999999</v>
      </c>
      <c r="J58" s="68">
        <v>128.31299999999999</v>
      </c>
      <c r="K58" s="68">
        <v>131.43600000000001</v>
      </c>
      <c r="L58" s="68">
        <v>120.372</v>
      </c>
      <c r="M58" s="68">
        <v>126.215</v>
      </c>
      <c r="N58" s="68">
        <v>136.286</v>
      </c>
      <c r="O58" s="68">
        <v>132.608</v>
      </c>
      <c r="P58" s="68">
        <v>123.608</v>
      </c>
      <c r="Q58" s="68">
        <v>128.69200000000001</v>
      </c>
      <c r="R58" s="68">
        <v>129.77600000000001</v>
      </c>
      <c r="S58" s="68">
        <v>135.40199999999999</v>
      </c>
      <c r="T58" s="68">
        <v>139.636</v>
      </c>
      <c r="U58" s="68">
        <v>142.053</v>
      </c>
      <c r="V58" s="68">
        <v>152.529</v>
      </c>
      <c r="W58" s="68">
        <v>149.40299999999999</v>
      </c>
      <c r="X58" s="68">
        <v>143.625</v>
      </c>
      <c r="Y58" s="68">
        <v>157.21</v>
      </c>
      <c r="Z58" s="68">
        <v>161.32599999999999</v>
      </c>
      <c r="AA58" s="68">
        <v>160.595</v>
      </c>
      <c r="AB58" s="68">
        <v>162.49600000000001</v>
      </c>
      <c r="AC58" s="68">
        <v>160.07300000000001</v>
      </c>
      <c r="AD58" s="68">
        <v>154.74100000000001</v>
      </c>
      <c r="AE58" s="68">
        <v>154.947</v>
      </c>
      <c r="AF58" s="68">
        <v>149.767</v>
      </c>
      <c r="AG58" s="68">
        <v>156.50700000000001</v>
      </c>
      <c r="AH58" s="68">
        <v>160.33799999999999</v>
      </c>
      <c r="AI58" s="68">
        <v>161.05099999999999</v>
      </c>
      <c r="AJ58" s="68">
        <v>154.715</v>
      </c>
      <c r="AK58" s="68">
        <v>161.27799999999999</v>
      </c>
      <c r="AL58" s="68">
        <v>166.095</v>
      </c>
      <c r="AM58" s="68">
        <v>170.24700000000001</v>
      </c>
      <c r="AN58" s="68">
        <v>162.83199999999999</v>
      </c>
      <c r="AO58" s="68">
        <v>152.029</v>
      </c>
      <c r="AP58" s="68">
        <v>154.95699999999999</v>
      </c>
      <c r="AQ58" s="68">
        <v>154.24700000000001</v>
      </c>
      <c r="AR58" s="68">
        <v>152.06</v>
      </c>
      <c r="AS58" s="68">
        <v>151.494</v>
      </c>
      <c r="AT58" s="68">
        <v>147.80600000000001</v>
      </c>
      <c r="AU58" s="68">
        <v>137.33099999999999</v>
      </c>
      <c r="AV58" s="68">
        <v>130.053</v>
      </c>
      <c r="AW58" s="68">
        <v>133.387</v>
      </c>
      <c r="AX58" s="68">
        <v>145.63800000000001</v>
      </c>
      <c r="AY58" s="68">
        <v>141.12899999999999</v>
      </c>
      <c r="AZ58" s="68">
        <v>138.578</v>
      </c>
      <c r="BA58" s="68">
        <v>130.39099999999999</v>
      </c>
      <c r="BB58" s="68">
        <v>120.59099999999999</v>
      </c>
      <c r="BC58" s="68">
        <v>115.199</v>
      </c>
      <c r="BD58" s="68">
        <v>120.379</v>
      </c>
      <c r="BE58" s="68">
        <v>127.081</v>
      </c>
      <c r="BF58" s="68">
        <v>132.03700000000001</v>
      </c>
      <c r="BG58" s="68">
        <v>137.06</v>
      </c>
      <c r="BH58" s="68">
        <v>123.351</v>
      </c>
      <c r="BI58" s="68">
        <v>125.78077673999999</v>
      </c>
      <c r="BJ58" s="329">
        <v>133.35640000000001</v>
      </c>
      <c r="BK58" s="329">
        <v>132.20670000000001</v>
      </c>
      <c r="BL58" s="329">
        <v>128.35290000000001</v>
      </c>
      <c r="BM58" s="329">
        <v>124.45189999999999</v>
      </c>
      <c r="BN58" s="329">
        <v>123.6964</v>
      </c>
      <c r="BO58" s="329">
        <v>125.2658</v>
      </c>
      <c r="BP58" s="329">
        <v>127.1688</v>
      </c>
      <c r="BQ58" s="329">
        <v>132.2816</v>
      </c>
      <c r="BR58" s="329">
        <v>133.99199999999999</v>
      </c>
      <c r="BS58" s="329">
        <v>132.22970000000001</v>
      </c>
      <c r="BT58" s="329">
        <v>125.8045</v>
      </c>
      <c r="BU58" s="329">
        <v>130.23240000000001</v>
      </c>
      <c r="BV58" s="329">
        <v>137.04390000000001</v>
      </c>
    </row>
    <row r="59" spans="1:74" ht="11.1" customHeight="1" x14ac:dyDescent="0.2">
      <c r="A59" s="61" t="s">
        <v>651</v>
      </c>
      <c r="B59" s="175" t="s">
        <v>532</v>
      </c>
      <c r="C59" s="68">
        <v>36.874000000000002</v>
      </c>
      <c r="D59" s="68">
        <v>36.354999999999997</v>
      </c>
      <c r="E59" s="68">
        <v>36.048999999999999</v>
      </c>
      <c r="F59" s="68">
        <v>35.970999999999997</v>
      </c>
      <c r="G59" s="68">
        <v>38.32</v>
      </c>
      <c r="H59" s="68">
        <v>36.649000000000001</v>
      </c>
      <c r="I59" s="68">
        <v>35.698</v>
      </c>
      <c r="J59" s="68">
        <v>37.506999999999998</v>
      </c>
      <c r="K59" s="68">
        <v>36.588000000000001</v>
      </c>
      <c r="L59" s="68">
        <v>36.767000000000003</v>
      </c>
      <c r="M59" s="68">
        <v>36.307000000000002</v>
      </c>
      <c r="N59" s="68">
        <v>33.661999999999999</v>
      </c>
      <c r="O59" s="68">
        <v>34.389000000000003</v>
      </c>
      <c r="P59" s="68">
        <v>37.095999999999997</v>
      </c>
      <c r="Q59" s="68">
        <v>38.442999999999998</v>
      </c>
      <c r="R59" s="68">
        <v>39.210999999999999</v>
      </c>
      <c r="S59" s="68">
        <v>41.366</v>
      </c>
      <c r="T59" s="68">
        <v>41.975999999999999</v>
      </c>
      <c r="U59" s="68">
        <v>40.127000000000002</v>
      </c>
      <c r="V59" s="68">
        <v>38.917999999999999</v>
      </c>
      <c r="W59" s="68">
        <v>41.56</v>
      </c>
      <c r="X59" s="68">
        <v>43.210999999999999</v>
      </c>
      <c r="Y59" s="68">
        <v>43.591000000000001</v>
      </c>
      <c r="Z59" s="68">
        <v>42.148000000000003</v>
      </c>
      <c r="AA59" s="68">
        <v>44.067999999999998</v>
      </c>
      <c r="AB59" s="68">
        <v>45.935000000000002</v>
      </c>
      <c r="AC59" s="68">
        <v>44.536999999999999</v>
      </c>
      <c r="AD59" s="68">
        <v>43.182000000000002</v>
      </c>
      <c r="AE59" s="68">
        <v>40.283000000000001</v>
      </c>
      <c r="AF59" s="68">
        <v>40.396000000000001</v>
      </c>
      <c r="AG59" s="68">
        <v>38.540999999999997</v>
      </c>
      <c r="AH59" s="68">
        <v>39.630000000000003</v>
      </c>
      <c r="AI59" s="68">
        <v>38.878</v>
      </c>
      <c r="AJ59" s="68">
        <v>39.279000000000003</v>
      </c>
      <c r="AK59" s="68">
        <v>40.799999999999997</v>
      </c>
      <c r="AL59" s="68">
        <v>41.475000000000001</v>
      </c>
      <c r="AM59" s="68">
        <v>38.502000000000002</v>
      </c>
      <c r="AN59" s="68">
        <v>37.807000000000002</v>
      </c>
      <c r="AO59" s="68">
        <v>37.514000000000003</v>
      </c>
      <c r="AP59" s="68">
        <v>36.517000000000003</v>
      </c>
      <c r="AQ59" s="68">
        <v>37.043999999999997</v>
      </c>
      <c r="AR59" s="68">
        <v>33.183</v>
      </c>
      <c r="AS59" s="68">
        <v>31.190999999999999</v>
      </c>
      <c r="AT59" s="68">
        <v>32.655999999999999</v>
      </c>
      <c r="AU59" s="68">
        <v>33.603000000000002</v>
      </c>
      <c r="AV59" s="68">
        <v>29.956</v>
      </c>
      <c r="AW59" s="68">
        <v>29.794</v>
      </c>
      <c r="AX59" s="68">
        <v>29.376999999999999</v>
      </c>
      <c r="AY59" s="68">
        <v>32.363</v>
      </c>
      <c r="AZ59" s="68">
        <v>32.761000000000003</v>
      </c>
      <c r="BA59" s="68">
        <v>35.042000000000002</v>
      </c>
      <c r="BB59" s="68">
        <v>32.348999999999997</v>
      </c>
      <c r="BC59" s="68">
        <v>31.908999999999999</v>
      </c>
      <c r="BD59" s="68">
        <v>30.027999999999999</v>
      </c>
      <c r="BE59" s="68">
        <v>29.334</v>
      </c>
      <c r="BF59" s="68">
        <v>27.812000000000001</v>
      </c>
      <c r="BG59" s="68">
        <v>28.603000000000002</v>
      </c>
      <c r="BH59" s="68">
        <v>29.561285714</v>
      </c>
      <c r="BI59" s="68">
        <v>28.684325847</v>
      </c>
      <c r="BJ59" s="329">
        <v>29.35107</v>
      </c>
      <c r="BK59" s="329">
        <v>31.311699999999998</v>
      </c>
      <c r="BL59" s="329">
        <v>33.429580000000001</v>
      </c>
      <c r="BM59" s="329">
        <v>34.692610000000002</v>
      </c>
      <c r="BN59" s="329">
        <v>36.097540000000002</v>
      </c>
      <c r="BO59" s="329">
        <v>36.544429999999998</v>
      </c>
      <c r="BP59" s="329">
        <v>36.870069999999998</v>
      </c>
      <c r="BQ59" s="329">
        <v>36.194760000000002</v>
      </c>
      <c r="BR59" s="329">
        <v>35.882939999999998</v>
      </c>
      <c r="BS59" s="329">
        <v>36.106180000000002</v>
      </c>
      <c r="BT59" s="329">
        <v>37.223680000000002</v>
      </c>
      <c r="BU59" s="329">
        <v>37.265210000000003</v>
      </c>
      <c r="BV59" s="329">
        <v>36.379649999999998</v>
      </c>
    </row>
    <row r="60" spans="1:74" ht="11.1" customHeight="1" x14ac:dyDescent="0.2">
      <c r="A60" s="61" t="s">
        <v>945</v>
      </c>
      <c r="B60" s="644" t="s">
        <v>1187</v>
      </c>
      <c r="C60" s="68">
        <v>51.012</v>
      </c>
      <c r="D60" s="68">
        <v>53.445999999999998</v>
      </c>
      <c r="E60" s="68">
        <v>52.860999999999997</v>
      </c>
      <c r="F60" s="68">
        <v>52.718000000000004</v>
      </c>
      <c r="G60" s="68">
        <v>51.704000000000001</v>
      </c>
      <c r="H60" s="68">
        <v>50.588000000000001</v>
      </c>
      <c r="I60" s="68">
        <v>48.335000000000001</v>
      </c>
      <c r="J60" s="68">
        <v>48.067999999999998</v>
      </c>
      <c r="K60" s="68">
        <v>46.744</v>
      </c>
      <c r="L60" s="68">
        <v>44.085999999999999</v>
      </c>
      <c r="M60" s="68">
        <v>47.247</v>
      </c>
      <c r="N60" s="68">
        <v>49.57</v>
      </c>
      <c r="O60" s="68">
        <v>53.128</v>
      </c>
      <c r="P60" s="68">
        <v>55.433</v>
      </c>
      <c r="Q60" s="68">
        <v>58.28</v>
      </c>
      <c r="R60" s="68">
        <v>57.091999999999999</v>
      </c>
      <c r="S60" s="68">
        <v>57.427</v>
      </c>
      <c r="T60" s="68">
        <v>54.593000000000004</v>
      </c>
      <c r="U60" s="68">
        <v>51.784999999999997</v>
      </c>
      <c r="V60" s="68">
        <v>50.314999999999998</v>
      </c>
      <c r="W60" s="68">
        <v>48.398000000000003</v>
      </c>
      <c r="X60" s="68">
        <v>47.289000000000001</v>
      </c>
      <c r="Y60" s="68">
        <v>50.396999999999998</v>
      </c>
      <c r="Z60" s="68">
        <v>53.856000000000002</v>
      </c>
      <c r="AA60" s="68">
        <v>56.021000000000001</v>
      </c>
      <c r="AB60" s="68">
        <v>57.155999999999999</v>
      </c>
      <c r="AC60" s="68">
        <v>58.558</v>
      </c>
      <c r="AD60" s="68">
        <v>59.088999999999999</v>
      </c>
      <c r="AE60" s="68">
        <v>57.795999999999999</v>
      </c>
      <c r="AF60" s="68">
        <v>55.472999999999999</v>
      </c>
      <c r="AG60" s="68">
        <v>54.72</v>
      </c>
      <c r="AH60" s="68">
        <v>52.235999999999997</v>
      </c>
      <c r="AI60" s="68">
        <v>50.328000000000003</v>
      </c>
      <c r="AJ60" s="68">
        <v>46.808999999999997</v>
      </c>
      <c r="AK60" s="68">
        <v>47.063000000000002</v>
      </c>
      <c r="AL60" s="68">
        <v>51.173999999999999</v>
      </c>
      <c r="AM60" s="68">
        <v>52.747999999999998</v>
      </c>
      <c r="AN60" s="68">
        <v>55.207999999999998</v>
      </c>
      <c r="AO60" s="68">
        <v>56.521999999999998</v>
      </c>
      <c r="AP60" s="68">
        <v>57.499000000000002</v>
      </c>
      <c r="AQ60" s="68">
        <v>58.052</v>
      </c>
      <c r="AR60" s="68">
        <v>55.393000000000001</v>
      </c>
      <c r="AS60" s="68">
        <v>54.024999999999999</v>
      </c>
      <c r="AT60" s="68">
        <v>50.643000000000001</v>
      </c>
      <c r="AU60" s="68">
        <v>48.006999999999998</v>
      </c>
      <c r="AV60" s="68">
        <v>45.012</v>
      </c>
      <c r="AW60" s="68">
        <v>45.704999999999998</v>
      </c>
      <c r="AX60" s="68">
        <v>51.031999999999996</v>
      </c>
      <c r="AY60" s="68">
        <v>53.353000000000002</v>
      </c>
      <c r="AZ60" s="68">
        <v>55.978999999999999</v>
      </c>
      <c r="BA60" s="68">
        <v>59.277999999999999</v>
      </c>
      <c r="BB60" s="68">
        <v>61.276000000000003</v>
      </c>
      <c r="BC60" s="68">
        <v>59.878999999999998</v>
      </c>
      <c r="BD60" s="68">
        <v>58.753</v>
      </c>
      <c r="BE60" s="68">
        <v>57.075000000000003</v>
      </c>
      <c r="BF60" s="68">
        <v>55.216999999999999</v>
      </c>
      <c r="BG60" s="68">
        <v>56.052</v>
      </c>
      <c r="BH60" s="68">
        <v>53.347850000000001</v>
      </c>
      <c r="BI60" s="68">
        <v>55.089120000000001</v>
      </c>
      <c r="BJ60" s="329">
        <v>57.817610000000002</v>
      </c>
      <c r="BK60" s="329">
        <v>60.158850000000001</v>
      </c>
      <c r="BL60" s="329">
        <v>61.857170000000004</v>
      </c>
      <c r="BM60" s="329">
        <v>62.82403</v>
      </c>
      <c r="BN60" s="329">
        <v>63.152450000000002</v>
      </c>
      <c r="BO60" s="329">
        <v>62.98171</v>
      </c>
      <c r="BP60" s="329">
        <v>61.02975</v>
      </c>
      <c r="BQ60" s="329">
        <v>59.263449999999999</v>
      </c>
      <c r="BR60" s="329">
        <v>56.754829999999998</v>
      </c>
      <c r="BS60" s="329">
        <v>54.832149999999999</v>
      </c>
      <c r="BT60" s="329">
        <v>52.133650000000003</v>
      </c>
      <c r="BU60" s="329">
        <v>53.899630000000002</v>
      </c>
      <c r="BV60" s="329">
        <v>56.726999999999997</v>
      </c>
    </row>
    <row r="61" spans="1:74" ht="11.1" customHeight="1" x14ac:dyDescent="0.2">
      <c r="A61" s="61" t="s">
        <v>652</v>
      </c>
      <c r="B61" s="175" t="s">
        <v>119</v>
      </c>
      <c r="C61" s="240">
        <v>1018.58331</v>
      </c>
      <c r="D61" s="240">
        <v>1019.874467</v>
      </c>
      <c r="E61" s="240">
        <v>1028.0211879999999</v>
      </c>
      <c r="F61" s="240">
        <v>1058.4508619999999</v>
      </c>
      <c r="G61" s="240">
        <v>1090.5619139999999</v>
      </c>
      <c r="H61" s="240">
        <v>1094.3353090000001</v>
      </c>
      <c r="I61" s="240">
        <v>1098.3901249999999</v>
      </c>
      <c r="J61" s="240">
        <v>1104.0905230000001</v>
      </c>
      <c r="K61" s="240">
        <v>1117.2012850000001</v>
      </c>
      <c r="L61" s="240">
        <v>1110.7935199999999</v>
      </c>
      <c r="M61" s="240">
        <v>1120.163221</v>
      </c>
      <c r="N61" s="240">
        <v>1134.481618</v>
      </c>
      <c r="O61" s="240">
        <v>1156.464446</v>
      </c>
      <c r="P61" s="240">
        <v>1156.8875129999999</v>
      </c>
      <c r="Q61" s="240">
        <v>1190.1140210000001</v>
      </c>
      <c r="R61" s="240">
        <v>1216.1476339999999</v>
      </c>
      <c r="S61" s="240">
        <v>1236.1142580000001</v>
      </c>
      <c r="T61" s="240">
        <v>1244.7067910000001</v>
      </c>
      <c r="U61" s="240">
        <v>1241.2356520000001</v>
      </c>
      <c r="V61" s="240">
        <v>1263.2400339999999</v>
      </c>
      <c r="W61" s="240">
        <v>1272.5814809999999</v>
      </c>
      <c r="X61" s="240">
        <v>1280.1276849999999</v>
      </c>
      <c r="Y61" s="240">
        <v>1294.09897</v>
      </c>
      <c r="Z61" s="240">
        <v>1286.9032979999999</v>
      </c>
      <c r="AA61" s="240">
        <v>1318.5413619999999</v>
      </c>
      <c r="AB61" s="240">
        <v>1322.8420329999999</v>
      </c>
      <c r="AC61" s="240">
        <v>1329.232559</v>
      </c>
      <c r="AD61" s="240">
        <v>1340.0714029999999</v>
      </c>
      <c r="AE61" s="240">
        <v>1355.427702</v>
      </c>
      <c r="AF61" s="240">
        <v>1354.3430040000001</v>
      </c>
      <c r="AG61" s="240">
        <v>1371.3945269999999</v>
      </c>
      <c r="AH61" s="240">
        <v>1371.257173</v>
      </c>
      <c r="AI61" s="240">
        <v>1356.1269130000001</v>
      </c>
      <c r="AJ61" s="240">
        <v>1357.925872</v>
      </c>
      <c r="AK61" s="240">
        <v>1361.1412419999999</v>
      </c>
      <c r="AL61" s="240">
        <v>1334.48974</v>
      </c>
      <c r="AM61" s="240">
        <v>1357.609297</v>
      </c>
      <c r="AN61" s="240">
        <v>1354.286194</v>
      </c>
      <c r="AO61" s="240">
        <v>1338.9274399999999</v>
      </c>
      <c r="AP61" s="240">
        <v>1339.562543</v>
      </c>
      <c r="AQ61" s="240">
        <v>1349.477627</v>
      </c>
      <c r="AR61" s="240">
        <v>1330.7092520000001</v>
      </c>
      <c r="AS61" s="240">
        <v>1319.5758960000001</v>
      </c>
      <c r="AT61" s="240">
        <v>1308.416516</v>
      </c>
      <c r="AU61" s="240">
        <v>1304.139553</v>
      </c>
      <c r="AV61" s="240">
        <v>1272.2489410000001</v>
      </c>
      <c r="AW61" s="240">
        <v>1262.0342459999999</v>
      </c>
      <c r="AX61" s="240">
        <v>1231.7389479999999</v>
      </c>
      <c r="AY61" s="240">
        <v>1215.207733</v>
      </c>
      <c r="AZ61" s="240">
        <v>1210.0505049999999</v>
      </c>
      <c r="BA61" s="240">
        <v>1196.2948819999999</v>
      </c>
      <c r="BB61" s="240">
        <v>1200.136902</v>
      </c>
      <c r="BC61" s="240">
        <v>1210.31313</v>
      </c>
      <c r="BD61" s="240">
        <v>1207.2232819999999</v>
      </c>
      <c r="BE61" s="240">
        <v>1212.270213</v>
      </c>
      <c r="BF61" s="240">
        <v>1231.499593</v>
      </c>
      <c r="BG61" s="240">
        <v>1271.5907629999999</v>
      </c>
      <c r="BH61" s="240">
        <v>1254.8396634999999</v>
      </c>
      <c r="BI61" s="240">
        <v>1246.6385408000001</v>
      </c>
      <c r="BJ61" s="333">
        <v>1229.5809999999999</v>
      </c>
      <c r="BK61" s="333">
        <v>1240.845</v>
      </c>
      <c r="BL61" s="333">
        <v>1243.712</v>
      </c>
      <c r="BM61" s="333">
        <v>1257.473</v>
      </c>
      <c r="BN61" s="333">
        <v>1275.8409999999999</v>
      </c>
      <c r="BO61" s="333">
        <v>1301.1569999999999</v>
      </c>
      <c r="BP61" s="333">
        <v>1309.712</v>
      </c>
      <c r="BQ61" s="333">
        <v>1317.355</v>
      </c>
      <c r="BR61" s="333">
        <v>1327.125</v>
      </c>
      <c r="BS61" s="333">
        <v>1334.51</v>
      </c>
      <c r="BT61" s="333">
        <v>1331.7760000000001</v>
      </c>
      <c r="BU61" s="333">
        <v>1332.7529999999999</v>
      </c>
      <c r="BV61" s="333">
        <v>1315.3879999999999</v>
      </c>
    </row>
    <row r="62" spans="1:74" ht="11.1" customHeight="1" x14ac:dyDescent="0.2">
      <c r="A62" s="61" t="s">
        <v>653</v>
      </c>
      <c r="B62" s="178" t="s">
        <v>537</v>
      </c>
      <c r="C62" s="270">
        <v>695.96900000000005</v>
      </c>
      <c r="D62" s="270">
        <v>695.96900000000005</v>
      </c>
      <c r="E62" s="270">
        <v>695.92899999999997</v>
      </c>
      <c r="F62" s="270">
        <v>693.31500000000005</v>
      </c>
      <c r="G62" s="270">
        <v>690.97199999999998</v>
      </c>
      <c r="H62" s="270">
        <v>690.97199999999998</v>
      </c>
      <c r="I62" s="270">
        <v>690.97199999999998</v>
      </c>
      <c r="J62" s="270">
        <v>690.97199999999998</v>
      </c>
      <c r="K62" s="270">
        <v>690.96900000000005</v>
      </c>
      <c r="L62" s="270">
        <v>690.96600000000001</v>
      </c>
      <c r="M62" s="270">
        <v>690.96299999999997</v>
      </c>
      <c r="N62" s="270">
        <v>690.95899999999995</v>
      </c>
      <c r="O62" s="270">
        <v>690.95600000000002</v>
      </c>
      <c r="P62" s="270">
        <v>690.95299999999997</v>
      </c>
      <c r="Q62" s="270">
        <v>690.95</v>
      </c>
      <c r="R62" s="270">
        <v>690.947</v>
      </c>
      <c r="S62" s="270">
        <v>692.34500000000003</v>
      </c>
      <c r="T62" s="270">
        <v>693.89099999999996</v>
      </c>
      <c r="U62" s="270">
        <v>695.13400000000001</v>
      </c>
      <c r="V62" s="270">
        <v>695.13</v>
      </c>
      <c r="W62" s="270">
        <v>695.12800000000004</v>
      </c>
      <c r="X62" s="270">
        <v>695.12599999999998</v>
      </c>
      <c r="Y62" s="270">
        <v>695.12300000000005</v>
      </c>
      <c r="Z62" s="270">
        <v>695.11900000000003</v>
      </c>
      <c r="AA62" s="270">
        <v>695.11599999999999</v>
      </c>
      <c r="AB62" s="270">
        <v>695.11400000000003</v>
      </c>
      <c r="AC62" s="270">
        <v>695.11199999999997</v>
      </c>
      <c r="AD62" s="270">
        <v>695.10699999999997</v>
      </c>
      <c r="AE62" s="270">
        <v>695.10400000000004</v>
      </c>
      <c r="AF62" s="270">
        <v>695.1</v>
      </c>
      <c r="AG62" s="270">
        <v>695.096</v>
      </c>
      <c r="AH62" s="270">
        <v>695.09299999999996</v>
      </c>
      <c r="AI62" s="270">
        <v>695.09</v>
      </c>
      <c r="AJ62" s="270">
        <v>695.08699999999999</v>
      </c>
      <c r="AK62" s="270">
        <v>695.08399999999995</v>
      </c>
      <c r="AL62" s="270">
        <v>695.08199999999999</v>
      </c>
      <c r="AM62" s="270">
        <v>695.07799999999997</v>
      </c>
      <c r="AN62" s="270">
        <v>694.82500000000005</v>
      </c>
      <c r="AO62" s="270">
        <v>691.51</v>
      </c>
      <c r="AP62" s="270">
        <v>688.78700000000003</v>
      </c>
      <c r="AQ62" s="270">
        <v>684.47799999999995</v>
      </c>
      <c r="AR62" s="270">
        <v>679.17399999999998</v>
      </c>
      <c r="AS62" s="270">
        <v>678.88300000000004</v>
      </c>
      <c r="AT62" s="270">
        <v>678.79899999999998</v>
      </c>
      <c r="AU62" s="270">
        <v>673.64</v>
      </c>
      <c r="AV62" s="270">
        <v>668.95100000000002</v>
      </c>
      <c r="AW62" s="270">
        <v>661.27800000000002</v>
      </c>
      <c r="AX62" s="270">
        <v>662.83100000000002</v>
      </c>
      <c r="AY62" s="270">
        <v>664.23400000000004</v>
      </c>
      <c r="AZ62" s="270">
        <v>665.45799999999997</v>
      </c>
      <c r="BA62" s="270">
        <v>665.45600000000002</v>
      </c>
      <c r="BB62" s="270">
        <v>663.96600000000001</v>
      </c>
      <c r="BC62" s="270">
        <v>660.16700000000003</v>
      </c>
      <c r="BD62" s="270">
        <v>660.01499999999999</v>
      </c>
      <c r="BE62" s="270">
        <v>660.01300000000003</v>
      </c>
      <c r="BF62" s="270">
        <v>660.01099999999997</v>
      </c>
      <c r="BG62" s="270">
        <v>660.00900000000001</v>
      </c>
      <c r="BH62" s="270">
        <v>654.73357142999998</v>
      </c>
      <c r="BI62" s="270">
        <v>649.37766720000002</v>
      </c>
      <c r="BJ62" s="335">
        <v>649.3777</v>
      </c>
      <c r="BK62" s="335">
        <v>648.54430000000002</v>
      </c>
      <c r="BL62" s="335">
        <v>647.71100000000001</v>
      </c>
      <c r="BM62" s="335">
        <v>646.8777</v>
      </c>
      <c r="BN62" s="335">
        <v>646.04430000000002</v>
      </c>
      <c r="BO62" s="335">
        <v>645.21100000000001</v>
      </c>
      <c r="BP62" s="335">
        <v>644.3777</v>
      </c>
      <c r="BQ62" s="335">
        <v>644.3777</v>
      </c>
      <c r="BR62" s="335">
        <v>644.3777</v>
      </c>
      <c r="BS62" s="335">
        <v>644.3777</v>
      </c>
      <c r="BT62" s="335">
        <v>643.34429999999998</v>
      </c>
      <c r="BU62" s="335">
        <v>642.31100000000004</v>
      </c>
      <c r="BV62" s="335">
        <v>641.27769999999998</v>
      </c>
    </row>
    <row r="63" spans="1:74" s="154" customFormat="1" ht="11.1" customHeight="1" x14ac:dyDescent="0.2">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404"/>
      <c r="AZ63" s="404"/>
      <c r="BA63" s="404"/>
      <c r="BB63" s="404"/>
      <c r="BC63" s="404"/>
      <c r="BD63" s="160"/>
      <c r="BE63" s="160"/>
      <c r="BF63" s="160"/>
      <c r="BG63" s="404"/>
      <c r="BH63" s="404"/>
      <c r="BI63" s="404"/>
      <c r="BJ63" s="404"/>
      <c r="BK63" s="404"/>
      <c r="BL63" s="404"/>
      <c r="BM63" s="404"/>
      <c r="BN63" s="404"/>
      <c r="BO63" s="404"/>
      <c r="BP63" s="404"/>
      <c r="BQ63" s="404"/>
      <c r="BR63" s="404"/>
      <c r="BS63" s="404"/>
      <c r="BT63" s="404"/>
      <c r="BU63" s="404"/>
      <c r="BV63" s="404"/>
    </row>
    <row r="64" spans="1:74" s="154" customFormat="1" ht="12" customHeight="1" x14ac:dyDescent="0.2">
      <c r="A64" s="61"/>
      <c r="B64" s="806" t="s">
        <v>1013</v>
      </c>
      <c r="C64" s="803"/>
      <c r="D64" s="803"/>
      <c r="E64" s="803"/>
      <c r="F64" s="803"/>
      <c r="G64" s="803"/>
      <c r="H64" s="803"/>
      <c r="I64" s="803"/>
      <c r="J64" s="803"/>
      <c r="K64" s="803"/>
      <c r="L64" s="803"/>
      <c r="M64" s="803"/>
      <c r="N64" s="803"/>
      <c r="O64" s="803"/>
      <c r="P64" s="803"/>
      <c r="Q64" s="803"/>
      <c r="AY64" s="406"/>
      <c r="AZ64" s="406"/>
      <c r="BA64" s="406"/>
      <c r="BB64" s="406"/>
      <c r="BC64" s="406"/>
      <c r="BD64" s="660"/>
      <c r="BE64" s="660"/>
      <c r="BF64" s="660"/>
      <c r="BG64" s="406"/>
      <c r="BH64" s="406"/>
      <c r="BI64" s="406"/>
      <c r="BJ64" s="406"/>
    </row>
    <row r="65" spans="1:74" s="443" customFormat="1" ht="12" customHeight="1" x14ac:dyDescent="0.2">
      <c r="A65" s="442"/>
      <c r="B65" s="826" t="s">
        <v>1014</v>
      </c>
      <c r="C65" s="793"/>
      <c r="D65" s="793"/>
      <c r="E65" s="793"/>
      <c r="F65" s="793"/>
      <c r="G65" s="793"/>
      <c r="H65" s="793"/>
      <c r="I65" s="793"/>
      <c r="J65" s="793"/>
      <c r="K65" s="793"/>
      <c r="L65" s="793"/>
      <c r="M65" s="793"/>
      <c r="N65" s="793"/>
      <c r="O65" s="793"/>
      <c r="P65" s="793"/>
      <c r="Q65" s="789"/>
      <c r="AY65" s="534"/>
      <c r="AZ65" s="534"/>
      <c r="BA65" s="534"/>
      <c r="BB65" s="534"/>
      <c r="BC65" s="534"/>
      <c r="BD65" s="661"/>
      <c r="BE65" s="661"/>
      <c r="BF65" s="661"/>
      <c r="BG65" s="534"/>
      <c r="BH65" s="534"/>
      <c r="BI65" s="534"/>
      <c r="BJ65" s="534"/>
    </row>
    <row r="66" spans="1:74" s="443" customFormat="1" ht="12" customHeight="1" x14ac:dyDescent="0.2">
      <c r="A66" s="442"/>
      <c r="B66" s="826" t="s">
        <v>1051</v>
      </c>
      <c r="C66" s="793"/>
      <c r="D66" s="793"/>
      <c r="E66" s="793"/>
      <c r="F66" s="793"/>
      <c r="G66" s="793"/>
      <c r="H66" s="793"/>
      <c r="I66" s="793"/>
      <c r="J66" s="793"/>
      <c r="K66" s="793"/>
      <c r="L66" s="793"/>
      <c r="M66" s="793"/>
      <c r="N66" s="793"/>
      <c r="O66" s="793"/>
      <c r="P66" s="793"/>
      <c r="Q66" s="789"/>
      <c r="AY66" s="534"/>
      <c r="AZ66" s="534"/>
      <c r="BA66" s="534"/>
      <c r="BB66" s="534"/>
      <c r="BC66" s="534"/>
      <c r="BD66" s="661"/>
      <c r="BE66" s="661"/>
      <c r="BF66" s="661"/>
      <c r="BG66" s="534"/>
      <c r="BH66" s="534"/>
      <c r="BI66" s="534"/>
      <c r="BJ66" s="534"/>
    </row>
    <row r="67" spans="1:74" s="443" customFormat="1" ht="12" customHeight="1" x14ac:dyDescent="0.2">
      <c r="A67" s="442"/>
      <c r="B67" s="826" t="s">
        <v>1052</v>
      </c>
      <c r="C67" s="793"/>
      <c r="D67" s="793"/>
      <c r="E67" s="793"/>
      <c r="F67" s="793"/>
      <c r="G67" s="793"/>
      <c r="H67" s="793"/>
      <c r="I67" s="793"/>
      <c r="J67" s="793"/>
      <c r="K67" s="793"/>
      <c r="L67" s="793"/>
      <c r="M67" s="793"/>
      <c r="N67" s="793"/>
      <c r="O67" s="793"/>
      <c r="P67" s="793"/>
      <c r="Q67" s="789"/>
      <c r="AY67" s="534"/>
      <c r="AZ67" s="534"/>
      <c r="BA67" s="534"/>
      <c r="BB67" s="534"/>
      <c r="BC67" s="534"/>
      <c r="BD67" s="661"/>
      <c r="BE67" s="661"/>
      <c r="BF67" s="661"/>
      <c r="BG67" s="534"/>
      <c r="BH67" s="534"/>
      <c r="BI67" s="534"/>
      <c r="BJ67" s="534"/>
    </row>
    <row r="68" spans="1:74" s="443" customFormat="1" ht="12" customHeight="1" x14ac:dyDescent="0.2">
      <c r="A68" s="442"/>
      <c r="B68" s="826" t="s">
        <v>1053</v>
      </c>
      <c r="C68" s="793"/>
      <c r="D68" s="793"/>
      <c r="E68" s="793"/>
      <c r="F68" s="793"/>
      <c r="G68" s="793"/>
      <c r="H68" s="793"/>
      <c r="I68" s="793"/>
      <c r="J68" s="793"/>
      <c r="K68" s="793"/>
      <c r="L68" s="793"/>
      <c r="M68" s="793"/>
      <c r="N68" s="793"/>
      <c r="O68" s="793"/>
      <c r="P68" s="793"/>
      <c r="Q68" s="789"/>
      <c r="AY68" s="534"/>
      <c r="AZ68" s="534"/>
      <c r="BA68" s="534"/>
      <c r="BB68" s="534"/>
      <c r="BC68" s="534"/>
      <c r="BD68" s="661"/>
      <c r="BE68" s="661"/>
      <c r="BF68" s="661"/>
      <c r="BG68" s="534"/>
      <c r="BH68" s="534"/>
      <c r="BI68" s="534"/>
      <c r="BJ68" s="534"/>
    </row>
    <row r="69" spans="1:74" s="443" customFormat="1" ht="12" customHeight="1" x14ac:dyDescent="0.2">
      <c r="A69" s="442"/>
      <c r="B69" s="826" t="s">
        <v>1092</v>
      </c>
      <c r="C69" s="789"/>
      <c r="D69" s="789"/>
      <c r="E69" s="789"/>
      <c r="F69" s="789"/>
      <c r="G69" s="789"/>
      <c r="H69" s="789"/>
      <c r="I69" s="789"/>
      <c r="J69" s="789"/>
      <c r="K69" s="789"/>
      <c r="L69" s="789"/>
      <c r="M69" s="789"/>
      <c r="N69" s="789"/>
      <c r="O69" s="789"/>
      <c r="P69" s="789"/>
      <c r="Q69" s="789"/>
      <c r="AY69" s="534"/>
      <c r="AZ69" s="534"/>
      <c r="BA69" s="534"/>
      <c r="BB69" s="534"/>
      <c r="BC69" s="534"/>
      <c r="BD69" s="661"/>
      <c r="BE69" s="661"/>
      <c r="BF69" s="661"/>
      <c r="BG69" s="534"/>
      <c r="BH69" s="534"/>
      <c r="BI69" s="534"/>
      <c r="BJ69" s="534"/>
    </row>
    <row r="70" spans="1:74" s="443" customFormat="1" ht="12" customHeight="1" x14ac:dyDescent="0.2">
      <c r="A70" s="442"/>
      <c r="B70" s="826" t="s">
        <v>1093</v>
      </c>
      <c r="C70" s="793"/>
      <c r="D70" s="793"/>
      <c r="E70" s="793"/>
      <c r="F70" s="793"/>
      <c r="G70" s="793"/>
      <c r="H70" s="793"/>
      <c r="I70" s="793"/>
      <c r="J70" s="793"/>
      <c r="K70" s="793"/>
      <c r="L70" s="793"/>
      <c r="M70" s="793"/>
      <c r="N70" s="793"/>
      <c r="O70" s="793"/>
      <c r="P70" s="793"/>
      <c r="Q70" s="789"/>
      <c r="AY70" s="534"/>
      <c r="AZ70" s="534"/>
      <c r="BA70" s="534"/>
      <c r="BB70" s="534"/>
      <c r="BC70" s="534"/>
      <c r="BD70" s="661"/>
      <c r="BE70" s="661"/>
      <c r="BF70" s="661"/>
      <c r="BG70" s="534"/>
      <c r="BH70" s="534"/>
      <c r="BI70" s="534"/>
      <c r="BJ70" s="534"/>
    </row>
    <row r="71" spans="1:74" s="443" customFormat="1" ht="22.35" customHeight="1" x14ac:dyDescent="0.2">
      <c r="A71" s="442"/>
      <c r="B71" s="825" t="s">
        <v>1194</v>
      </c>
      <c r="C71" s="793"/>
      <c r="D71" s="793"/>
      <c r="E71" s="793"/>
      <c r="F71" s="793"/>
      <c r="G71" s="793"/>
      <c r="H71" s="793"/>
      <c r="I71" s="793"/>
      <c r="J71" s="793"/>
      <c r="K71" s="793"/>
      <c r="L71" s="793"/>
      <c r="M71" s="793"/>
      <c r="N71" s="793"/>
      <c r="O71" s="793"/>
      <c r="P71" s="793"/>
      <c r="Q71" s="789"/>
      <c r="AY71" s="534"/>
      <c r="AZ71" s="534"/>
      <c r="BA71" s="534"/>
      <c r="BB71" s="534"/>
      <c r="BC71" s="534"/>
      <c r="BD71" s="661"/>
      <c r="BE71" s="661"/>
      <c r="BF71" s="661"/>
      <c r="BG71" s="534"/>
      <c r="BH71" s="534"/>
      <c r="BI71" s="534"/>
      <c r="BJ71" s="534"/>
    </row>
    <row r="72" spans="1:74" s="443" customFormat="1" ht="12" customHeight="1" x14ac:dyDescent="0.2">
      <c r="A72" s="442"/>
      <c r="B72" s="792" t="s">
        <v>1038</v>
      </c>
      <c r="C72" s="793"/>
      <c r="D72" s="793"/>
      <c r="E72" s="793"/>
      <c r="F72" s="793"/>
      <c r="G72" s="793"/>
      <c r="H72" s="793"/>
      <c r="I72" s="793"/>
      <c r="J72" s="793"/>
      <c r="K72" s="793"/>
      <c r="L72" s="793"/>
      <c r="M72" s="793"/>
      <c r="N72" s="793"/>
      <c r="O72" s="793"/>
      <c r="P72" s="793"/>
      <c r="Q72" s="789"/>
      <c r="AY72" s="534"/>
      <c r="AZ72" s="534"/>
      <c r="BA72" s="534"/>
      <c r="BB72" s="534"/>
      <c r="BC72" s="534"/>
      <c r="BD72" s="661"/>
      <c r="BE72" s="661"/>
      <c r="BF72" s="661"/>
      <c r="BG72" s="534"/>
      <c r="BH72" s="534"/>
      <c r="BI72" s="534"/>
      <c r="BJ72" s="534"/>
    </row>
    <row r="73" spans="1:74" s="443" customFormat="1" ht="12" customHeight="1" x14ac:dyDescent="0.2">
      <c r="A73" s="442"/>
      <c r="B73" s="824" t="s">
        <v>1054</v>
      </c>
      <c r="C73" s="793"/>
      <c r="D73" s="793"/>
      <c r="E73" s="793"/>
      <c r="F73" s="793"/>
      <c r="G73" s="793"/>
      <c r="H73" s="793"/>
      <c r="I73" s="793"/>
      <c r="J73" s="793"/>
      <c r="K73" s="793"/>
      <c r="L73" s="793"/>
      <c r="M73" s="793"/>
      <c r="N73" s="793"/>
      <c r="O73" s="793"/>
      <c r="P73" s="793"/>
      <c r="Q73" s="789"/>
      <c r="AY73" s="534"/>
      <c r="AZ73" s="534"/>
      <c r="BA73" s="534"/>
      <c r="BB73" s="534"/>
      <c r="BC73" s="534"/>
      <c r="BD73" s="661"/>
      <c r="BE73" s="661"/>
      <c r="BF73" s="661"/>
      <c r="BG73" s="534"/>
      <c r="BH73" s="534"/>
      <c r="BI73" s="534"/>
      <c r="BJ73" s="534"/>
    </row>
    <row r="74" spans="1:74" s="443" customFormat="1" ht="12" customHeight="1" x14ac:dyDescent="0.2">
      <c r="A74" s="442"/>
      <c r="B74" s="824" t="s">
        <v>1055</v>
      </c>
      <c r="C74" s="789"/>
      <c r="D74" s="789"/>
      <c r="E74" s="789"/>
      <c r="F74" s="789"/>
      <c r="G74" s="789"/>
      <c r="H74" s="789"/>
      <c r="I74" s="789"/>
      <c r="J74" s="789"/>
      <c r="K74" s="789"/>
      <c r="L74" s="789"/>
      <c r="M74" s="789"/>
      <c r="N74" s="789"/>
      <c r="O74" s="789"/>
      <c r="P74" s="789"/>
      <c r="Q74" s="789"/>
      <c r="AY74" s="534"/>
      <c r="AZ74" s="534"/>
      <c r="BA74" s="534"/>
      <c r="BB74" s="534"/>
      <c r="BC74" s="534"/>
      <c r="BD74" s="661"/>
      <c r="BE74" s="661"/>
      <c r="BF74" s="661"/>
      <c r="BG74" s="534"/>
      <c r="BH74" s="534"/>
      <c r="BI74" s="534"/>
      <c r="BJ74" s="534"/>
    </row>
    <row r="75" spans="1:74" s="443" customFormat="1" ht="12" customHeight="1" x14ac:dyDescent="0.2">
      <c r="A75" s="442"/>
      <c r="B75" s="792" t="s">
        <v>1056</v>
      </c>
      <c r="C75" s="793"/>
      <c r="D75" s="793"/>
      <c r="E75" s="793"/>
      <c r="F75" s="793"/>
      <c r="G75" s="793"/>
      <c r="H75" s="793"/>
      <c r="I75" s="793"/>
      <c r="J75" s="793"/>
      <c r="K75" s="793"/>
      <c r="L75" s="793"/>
      <c r="M75" s="793"/>
      <c r="N75" s="793"/>
      <c r="O75" s="793"/>
      <c r="P75" s="793"/>
      <c r="Q75" s="789"/>
      <c r="AY75" s="534"/>
      <c r="AZ75" s="534"/>
      <c r="BA75" s="534"/>
      <c r="BB75" s="534"/>
      <c r="BC75" s="534"/>
      <c r="BD75" s="661"/>
      <c r="BE75" s="661"/>
      <c r="BF75" s="661"/>
      <c r="BG75" s="534"/>
      <c r="BH75" s="534"/>
      <c r="BI75" s="534"/>
      <c r="BJ75" s="534"/>
    </row>
    <row r="76" spans="1:74" s="443" customFormat="1" ht="12" customHeight="1" x14ac:dyDescent="0.2">
      <c r="A76" s="442"/>
      <c r="B76" s="794" t="s">
        <v>1057</v>
      </c>
      <c r="C76" s="788"/>
      <c r="D76" s="788"/>
      <c r="E76" s="788"/>
      <c r="F76" s="788"/>
      <c r="G76" s="788"/>
      <c r="H76" s="788"/>
      <c r="I76" s="788"/>
      <c r="J76" s="788"/>
      <c r="K76" s="788"/>
      <c r="L76" s="788"/>
      <c r="M76" s="788"/>
      <c r="N76" s="788"/>
      <c r="O76" s="788"/>
      <c r="P76" s="788"/>
      <c r="Q76" s="789"/>
      <c r="AY76" s="534"/>
      <c r="AZ76" s="534"/>
      <c r="BA76" s="534"/>
      <c r="BB76" s="534"/>
      <c r="BC76" s="534"/>
      <c r="BD76" s="661"/>
      <c r="BE76" s="661"/>
      <c r="BF76" s="661"/>
      <c r="BG76" s="534"/>
      <c r="BH76" s="534"/>
      <c r="BI76" s="534"/>
      <c r="BJ76" s="534"/>
    </row>
    <row r="77" spans="1:74" s="443" customFormat="1" ht="12" customHeight="1" x14ac:dyDescent="0.2">
      <c r="A77" s="442"/>
      <c r="B77" s="787" t="s">
        <v>1042</v>
      </c>
      <c r="C77" s="788"/>
      <c r="D77" s="788"/>
      <c r="E77" s="788"/>
      <c r="F77" s="788"/>
      <c r="G77" s="788"/>
      <c r="H77" s="788"/>
      <c r="I77" s="788"/>
      <c r="J77" s="788"/>
      <c r="K77" s="788"/>
      <c r="L77" s="788"/>
      <c r="M77" s="788"/>
      <c r="N77" s="788"/>
      <c r="O77" s="788"/>
      <c r="P77" s="788"/>
      <c r="Q77" s="789"/>
      <c r="AY77" s="534"/>
      <c r="AZ77" s="534"/>
      <c r="BA77" s="534"/>
      <c r="BB77" s="534"/>
      <c r="BC77" s="534"/>
      <c r="BD77" s="661"/>
      <c r="BE77" s="661"/>
      <c r="BF77" s="661"/>
      <c r="BG77" s="534"/>
      <c r="BH77" s="534"/>
      <c r="BI77" s="534"/>
      <c r="BJ77" s="534"/>
    </row>
    <row r="78" spans="1:74" s="444" customFormat="1" ht="12" customHeight="1" x14ac:dyDescent="0.2">
      <c r="A78" s="436"/>
      <c r="B78" s="809" t="s">
        <v>1140</v>
      </c>
      <c r="C78" s="789"/>
      <c r="D78" s="789"/>
      <c r="E78" s="789"/>
      <c r="F78" s="789"/>
      <c r="G78" s="789"/>
      <c r="H78" s="789"/>
      <c r="I78" s="789"/>
      <c r="J78" s="789"/>
      <c r="K78" s="789"/>
      <c r="L78" s="789"/>
      <c r="M78" s="789"/>
      <c r="N78" s="789"/>
      <c r="O78" s="789"/>
      <c r="P78" s="789"/>
      <c r="Q78" s="789"/>
      <c r="AY78" s="535"/>
      <c r="AZ78" s="535"/>
      <c r="BA78" s="535"/>
      <c r="BB78" s="535"/>
      <c r="BC78" s="535"/>
      <c r="BD78" s="662"/>
      <c r="BE78" s="662"/>
      <c r="BF78" s="662"/>
      <c r="BG78" s="535"/>
      <c r="BH78" s="535"/>
      <c r="BI78" s="535"/>
      <c r="BJ78" s="535"/>
    </row>
    <row r="79" spans="1:74" x14ac:dyDescent="0.2">
      <c r="BK79" s="408"/>
      <c r="BL79" s="408"/>
      <c r="BM79" s="408"/>
      <c r="BN79" s="408"/>
      <c r="BO79" s="408"/>
      <c r="BP79" s="408"/>
      <c r="BQ79" s="408"/>
      <c r="BR79" s="408"/>
      <c r="BS79" s="408"/>
      <c r="BT79" s="408"/>
      <c r="BU79" s="408"/>
      <c r="BV79" s="408"/>
    </row>
    <row r="80" spans="1:74" x14ac:dyDescent="0.2">
      <c r="BK80" s="408"/>
      <c r="BL80" s="408"/>
      <c r="BM80" s="408"/>
      <c r="BN80" s="408"/>
      <c r="BO80" s="408"/>
      <c r="BP80" s="408"/>
      <c r="BQ80" s="408"/>
      <c r="BR80" s="408"/>
      <c r="BS80" s="408"/>
      <c r="BT80" s="408"/>
      <c r="BU80" s="408"/>
      <c r="BV80" s="408"/>
    </row>
    <row r="81" spans="63:74" x14ac:dyDescent="0.2">
      <c r="BK81" s="408"/>
      <c r="BL81" s="408"/>
      <c r="BM81" s="408"/>
      <c r="BN81" s="408"/>
      <c r="BO81" s="408"/>
      <c r="BP81" s="408"/>
      <c r="BQ81" s="408"/>
      <c r="BR81" s="408"/>
      <c r="BS81" s="408"/>
      <c r="BT81" s="408"/>
      <c r="BU81" s="408"/>
      <c r="BV81" s="408"/>
    </row>
    <row r="82" spans="63:74" x14ac:dyDescent="0.2">
      <c r="BK82" s="408"/>
      <c r="BL82" s="408"/>
      <c r="BM82" s="408"/>
      <c r="BN82" s="408"/>
      <c r="BO82" s="408"/>
      <c r="BP82" s="408"/>
      <c r="BQ82" s="408"/>
      <c r="BR82" s="408"/>
      <c r="BS82" s="408"/>
      <c r="BT82" s="408"/>
      <c r="BU82" s="408"/>
      <c r="BV82" s="408"/>
    </row>
    <row r="83" spans="63:74" x14ac:dyDescent="0.2">
      <c r="BK83" s="408"/>
      <c r="BL83" s="408"/>
      <c r="BM83" s="408"/>
      <c r="BN83" s="408"/>
      <c r="BO83" s="408"/>
      <c r="BP83" s="408"/>
      <c r="BQ83" s="408"/>
      <c r="BR83" s="408"/>
      <c r="BS83" s="408"/>
      <c r="BT83" s="408"/>
      <c r="BU83" s="408"/>
      <c r="BV83" s="408"/>
    </row>
    <row r="84" spans="63:74" x14ac:dyDescent="0.2">
      <c r="BK84" s="408"/>
      <c r="BL84" s="408"/>
      <c r="BM84" s="408"/>
      <c r="BN84" s="408"/>
      <c r="BO84" s="408"/>
      <c r="BP84" s="408"/>
      <c r="BQ84" s="408"/>
      <c r="BR84" s="408"/>
      <c r="BS84" s="408"/>
      <c r="BT84" s="408"/>
      <c r="BU84" s="408"/>
      <c r="BV84" s="408"/>
    </row>
    <row r="85" spans="63:74" x14ac:dyDescent="0.2">
      <c r="BK85" s="408"/>
      <c r="BL85" s="408"/>
      <c r="BM85" s="408"/>
      <c r="BN85" s="408"/>
      <c r="BO85" s="408"/>
      <c r="BP85" s="408"/>
      <c r="BQ85" s="408"/>
      <c r="BR85" s="408"/>
      <c r="BS85" s="408"/>
      <c r="BT85" s="408"/>
      <c r="BU85" s="408"/>
      <c r="BV85" s="408"/>
    </row>
    <row r="86" spans="63:74" x14ac:dyDescent="0.2">
      <c r="BK86" s="408"/>
      <c r="BL86" s="408"/>
      <c r="BM86" s="408"/>
      <c r="BN86" s="408"/>
      <c r="BO86" s="408"/>
      <c r="BP86" s="408"/>
      <c r="BQ86" s="408"/>
      <c r="BR86" s="408"/>
      <c r="BS86" s="408"/>
      <c r="BT86" s="408"/>
      <c r="BU86" s="408"/>
      <c r="BV86" s="408"/>
    </row>
    <row r="87" spans="63:74" x14ac:dyDescent="0.2">
      <c r="BK87" s="408"/>
      <c r="BL87" s="408"/>
      <c r="BM87" s="408"/>
      <c r="BN87" s="408"/>
      <c r="BO87" s="408"/>
      <c r="BP87" s="408"/>
      <c r="BQ87" s="408"/>
      <c r="BR87" s="408"/>
      <c r="BS87" s="408"/>
      <c r="BT87" s="408"/>
      <c r="BU87" s="408"/>
      <c r="BV87" s="408"/>
    </row>
    <row r="88" spans="63:74" x14ac:dyDescent="0.2">
      <c r="BK88" s="408"/>
      <c r="BL88" s="408"/>
      <c r="BM88" s="408"/>
      <c r="BN88" s="408"/>
      <c r="BO88" s="408"/>
      <c r="BP88" s="408"/>
      <c r="BQ88" s="408"/>
      <c r="BR88" s="408"/>
      <c r="BS88" s="408"/>
      <c r="BT88" s="408"/>
      <c r="BU88" s="408"/>
      <c r="BV88" s="408"/>
    </row>
    <row r="89" spans="63:74" x14ac:dyDescent="0.2">
      <c r="BK89" s="408"/>
      <c r="BL89" s="408"/>
      <c r="BM89" s="408"/>
      <c r="BN89" s="408"/>
      <c r="BO89" s="408"/>
      <c r="BP89" s="408"/>
      <c r="BQ89" s="408"/>
      <c r="BR89" s="408"/>
      <c r="BS89" s="408"/>
      <c r="BT89" s="408"/>
      <c r="BU89" s="408"/>
      <c r="BV89" s="408"/>
    </row>
    <row r="90" spans="63:74" x14ac:dyDescent="0.2">
      <c r="BK90" s="408"/>
      <c r="BL90" s="408"/>
      <c r="BM90" s="408"/>
      <c r="BN90" s="408"/>
      <c r="BO90" s="408"/>
      <c r="BP90" s="408"/>
      <c r="BQ90" s="408"/>
      <c r="BR90" s="408"/>
      <c r="BS90" s="408"/>
      <c r="BT90" s="408"/>
      <c r="BU90" s="408"/>
      <c r="BV90" s="408"/>
    </row>
    <row r="91" spans="63:74" x14ac:dyDescent="0.2">
      <c r="BK91" s="408"/>
      <c r="BL91" s="408"/>
      <c r="BM91" s="408"/>
      <c r="BN91" s="408"/>
      <c r="BO91" s="408"/>
      <c r="BP91" s="408"/>
      <c r="BQ91" s="408"/>
      <c r="BR91" s="408"/>
      <c r="BS91" s="408"/>
      <c r="BT91" s="408"/>
      <c r="BU91" s="408"/>
      <c r="BV91" s="408"/>
    </row>
    <row r="92" spans="63:74" x14ac:dyDescent="0.2">
      <c r="BK92" s="408"/>
      <c r="BL92" s="408"/>
      <c r="BM92" s="408"/>
      <c r="BN92" s="408"/>
      <c r="BO92" s="408"/>
      <c r="BP92" s="408"/>
      <c r="BQ92" s="408"/>
      <c r="BR92" s="408"/>
      <c r="BS92" s="408"/>
      <c r="BT92" s="408"/>
      <c r="BU92" s="408"/>
      <c r="BV92" s="408"/>
    </row>
    <row r="93" spans="63:74" x14ac:dyDescent="0.2">
      <c r="BK93" s="408"/>
      <c r="BL93" s="408"/>
      <c r="BM93" s="408"/>
      <c r="BN93" s="408"/>
      <c r="BO93" s="408"/>
      <c r="BP93" s="408"/>
      <c r="BQ93" s="408"/>
      <c r="BR93" s="408"/>
      <c r="BS93" s="408"/>
      <c r="BT93" s="408"/>
      <c r="BU93" s="408"/>
      <c r="BV93" s="408"/>
    </row>
    <row r="94" spans="63:74" x14ac:dyDescent="0.2">
      <c r="BK94" s="408"/>
      <c r="BL94" s="408"/>
      <c r="BM94" s="408"/>
      <c r="BN94" s="408"/>
      <c r="BO94" s="408"/>
      <c r="BP94" s="408"/>
      <c r="BQ94" s="408"/>
      <c r="BR94" s="408"/>
      <c r="BS94" s="408"/>
      <c r="BT94" s="408"/>
      <c r="BU94" s="408"/>
      <c r="BV94" s="408"/>
    </row>
    <row r="95" spans="63:74" x14ac:dyDescent="0.2">
      <c r="BK95" s="408"/>
      <c r="BL95" s="408"/>
      <c r="BM95" s="408"/>
      <c r="BN95" s="408"/>
      <c r="BO95" s="408"/>
      <c r="BP95" s="408"/>
      <c r="BQ95" s="408"/>
      <c r="BR95" s="408"/>
      <c r="BS95" s="408"/>
      <c r="BT95" s="408"/>
      <c r="BU95" s="408"/>
      <c r="BV95" s="408"/>
    </row>
    <row r="96" spans="63:74" x14ac:dyDescent="0.2">
      <c r="BK96" s="408"/>
      <c r="BL96" s="408"/>
      <c r="BM96" s="408"/>
      <c r="BN96" s="408"/>
      <c r="BO96" s="408"/>
      <c r="BP96" s="408"/>
      <c r="BQ96" s="408"/>
      <c r="BR96" s="408"/>
      <c r="BS96" s="408"/>
      <c r="BT96" s="408"/>
      <c r="BU96" s="408"/>
      <c r="BV96" s="408"/>
    </row>
    <row r="97" spans="63:74" x14ac:dyDescent="0.2">
      <c r="BK97" s="408"/>
      <c r="BL97" s="408"/>
      <c r="BM97" s="408"/>
      <c r="BN97" s="408"/>
      <c r="BO97" s="408"/>
      <c r="BP97" s="408"/>
      <c r="BQ97" s="408"/>
      <c r="BR97" s="408"/>
      <c r="BS97" s="408"/>
      <c r="BT97" s="408"/>
      <c r="BU97" s="408"/>
      <c r="BV97" s="408"/>
    </row>
    <row r="98" spans="63:74" x14ac:dyDescent="0.2">
      <c r="BK98" s="408"/>
      <c r="BL98" s="408"/>
      <c r="BM98" s="408"/>
      <c r="BN98" s="408"/>
      <c r="BO98" s="408"/>
      <c r="BP98" s="408"/>
      <c r="BQ98" s="408"/>
      <c r="BR98" s="408"/>
      <c r="BS98" s="408"/>
      <c r="BT98" s="408"/>
      <c r="BU98" s="408"/>
      <c r="BV98" s="408"/>
    </row>
    <row r="99" spans="63:74" x14ac:dyDescent="0.2">
      <c r="BK99" s="408"/>
      <c r="BL99" s="408"/>
      <c r="BM99" s="408"/>
      <c r="BN99" s="408"/>
      <c r="BO99" s="408"/>
      <c r="BP99" s="408"/>
      <c r="BQ99" s="408"/>
      <c r="BR99" s="408"/>
      <c r="BS99" s="408"/>
      <c r="BT99" s="408"/>
      <c r="BU99" s="408"/>
      <c r="BV99" s="408"/>
    </row>
    <row r="100" spans="63:74" x14ac:dyDescent="0.2">
      <c r="BK100" s="408"/>
      <c r="BL100" s="408"/>
      <c r="BM100" s="408"/>
      <c r="BN100" s="408"/>
      <c r="BO100" s="408"/>
      <c r="BP100" s="408"/>
      <c r="BQ100" s="408"/>
      <c r="BR100" s="408"/>
      <c r="BS100" s="408"/>
      <c r="BT100" s="408"/>
      <c r="BU100" s="408"/>
      <c r="BV100" s="408"/>
    </row>
    <row r="101" spans="63:74" x14ac:dyDescent="0.2">
      <c r="BK101" s="408"/>
      <c r="BL101" s="408"/>
      <c r="BM101" s="408"/>
      <c r="BN101" s="408"/>
      <c r="BO101" s="408"/>
      <c r="BP101" s="408"/>
      <c r="BQ101" s="408"/>
      <c r="BR101" s="408"/>
      <c r="BS101" s="408"/>
      <c r="BT101" s="408"/>
      <c r="BU101" s="408"/>
      <c r="BV101" s="408"/>
    </row>
    <row r="102" spans="63:74" x14ac:dyDescent="0.2">
      <c r="BK102" s="408"/>
      <c r="BL102" s="408"/>
      <c r="BM102" s="408"/>
      <c r="BN102" s="408"/>
      <c r="BO102" s="408"/>
      <c r="BP102" s="408"/>
      <c r="BQ102" s="408"/>
      <c r="BR102" s="408"/>
      <c r="BS102" s="408"/>
      <c r="BT102" s="408"/>
      <c r="BU102" s="408"/>
      <c r="BV102" s="408"/>
    </row>
    <row r="103" spans="63:74" x14ac:dyDescent="0.2">
      <c r="BK103" s="408"/>
      <c r="BL103" s="408"/>
      <c r="BM103" s="408"/>
      <c r="BN103" s="408"/>
      <c r="BO103" s="408"/>
      <c r="BP103" s="408"/>
      <c r="BQ103" s="408"/>
      <c r="BR103" s="408"/>
      <c r="BS103" s="408"/>
      <c r="BT103" s="408"/>
      <c r="BU103" s="408"/>
      <c r="BV103" s="408"/>
    </row>
    <row r="104" spans="63:74" x14ac:dyDescent="0.2">
      <c r="BK104" s="408"/>
      <c r="BL104" s="408"/>
      <c r="BM104" s="408"/>
      <c r="BN104" s="408"/>
      <c r="BO104" s="408"/>
      <c r="BP104" s="408"/>
      <c r="BQ104" s="408"/>
      <c r="BR104" s="408"/>
      <c r="BS104" s="408"/>
      <c r="BT104" s="408"/>
      <c r="BU104" s="408"/>
      <c r="BV104" s="408"/>
    </row>
    <row r="105" spans="63:74" x14ac:dyDescent="0.2">
      <c r="BK105" s="408"/>
      <c r="BL105" s="408"/>
      <c r="BM105" s="408"/>
      <c r="BN105" s="408"/>
      <c r="BO105" s="408"/>
      <c r="BP105" s="408"/>
      <c r="BQ105" s="408"/>
      <c r="BR105" s="408"/>
      <c r="BS105" s="408"/>
      <c r="BT105" s="408"/>
      <c r="BU105" s="408"/>
      <c r="BV105" s="408"/>
    </row>
    <row r="106" spans="63:74" x14ac:dyDescent="0.2">
      <c r="BK106" s="408"/>
      <c r="BL106" s="408"/>
      <c r="BM106" s="408"/>
      <c r="BN106" s="408"/>
      <c r="BO106" s="408"/>
      <c r="BP106" s="408"/>
      <c r="BQ106" s="408"/>
      <c r="BR106" s="408"/>
      <c r="BS106" s="408"/>
      <c r="BT106" s="408"/>
      <c r="BU106" s="408"/>
      <c r="BV106" s="408"/>
    </row>
    <row r="107" spans="63:74" x14ac:dyDescent="0.2">
      <c r="BK107" s="408"/>
      <c r="BL107" s="408"/>
      <c r="BM107" s="408"/>
      <c r="BN107" s="408"/>
      <c r="BO107" s="408"/>
      <c r="BP107" s="408"/>
      <c r="BQ107" s="408"/>
      <c r="BR107" s="408"/>
      <c r="BS107" s="408"/>
      <c r="BT107" s="408"/>
      <c r="BU107" s="408"/>
      <c r="BV107" s="408"/>
    </row>
    <row r="108" spans="63:74" x14ac:dyDescent="0.2">
      <c r="BK108" s="408"/>
      <c r="BL108" s="408"/>
      <c r="BM108" s="408"/>
      <c r="BN108" s="408"/>
      <c r="BO108" s="408"/>
      <c r="BP108" s="408"/>
      <c r="BQ108" s="408"/>
      <c r="BR108" s="408"/>
      <c r="BS108" s="408"/>
      <c r="BT108" s="408"/>
      <c r="BU108" s="408"/>
      <c r="BV108" s="408"/>
    </row>
    <row r="109" spans="63:74" x14ac:dyDescent="0.2">
      <c r="BK109" s="408"/>
      <c r="BL109" s="408"/>
      <c r="BM109" s="408"/>
      <c r="BN109" s="408"/>
      <c r="BO109" s="408"/>
      <c r="BP109" s="408"/>
      <c r="BQ109" s="408"/>
      <c r="BR109" s="408"/>
      <c r="BS109" s="408"/>
      <c r="BT109" s="408"/>
      <c r="BU109" s="408"/>
      <c r="BV109" s="408"/>
    </row>
    <row r="110" spans="63:74" x14ac:dyDescent="0.2">
      <c r="BK110" s="408"/>
      <c r="BL110" s="408"/>
      <c r="BM110" s="408"/>
      <c r="BN110" s="408"/>
      <c r="BO110" s="408"/>
      <c r="BP110" s="408"/>
      <c r="BQ110" s="408"/>
      <c r="BR110" s="408"/>
      <c r="BS110" s="408"/>
      <c r="BT110" s="408"/>
      <c r="BU110" s="408"/>
      <c r="BV110" s="408"/>
    </row>
    <row r="111" spans="63:74" x14ac:dyDescent="0.2">
      <c r="BK111" s="408"/>
      <c r="BL111" s="408"/>
      <c r="BM111" s="408"/>
      <c r="BN111" s="408"/>
      <c r="BO111" s="408"/>
      <c r="BP111" s="408"/>
      <c r="BQ111" s="408"/>
      <c r="BR111" s="408"/>
      <c r="BS111" s="408"/>
      <c r="BT111" s="408"/>
      <c r="BU111" s="408"/>
      <c r="BV111" s="408"/>
    </row>
    <row r="112" spans="63:74" x14ac:dyDescent="0.2">
      <c r="BK112" s="408"/>
      <c r="BL112" s="408"/>
      <c r="BM112" s="408"/>
      <c r="BN112" s="408"/>
      <c r="BO112" s="408"/>
      <c r="BP112" s="408"/>
      <c r="BQ112" s="408"/>
      <c r="BR112" s="408"/>
      <c r="BS112" s="408"/>
      <c r="BT112" s="408"/>
      <c r="BU112" s="408"/>
      <c r="BV112" s="408"/>
    </row>
    <row r="113" spans="63:74" x14ac:dyDescent="0.2">
      <c r="BK113" s="408"/>
      <c r="BL113" s="408"/>
      <c r="BM113" s="408"/>
      <c r="BN113" s="408"/>
      <c r="BO113" s="408"/>
      <c r="BP113" s="408"/>
      <c r="BQ113" s="408"/>
      <c r="BR113" s="408"/>
      <c r="BS113" s="408"/>
      <c r="BT113" s="408"/>
      <c r="BU113" s="408"/>
      <c r="BV113" s="408"/>
    </row>
    <row r="114" spans="63:74" x14ac:dyDescent="0.2">
      <c r="BK114" s="408"/>
      <c r="BL114" s="408"/>
      <c r="BM114" s="408"/>
      <c r="BN114" s="408"/>
      <c r="BO114" s="408"/>
      <c r="BP114" s="408"/>
      <c r="BQ114" s="408"/>
      <c r="BR114" s="408"/>
      <c r="BS114" s="408"/>
      <c r="BT114" s="408"/>
      <c r="BU114" s="408"/>
      <c r="BV114" s="408"/>
    </row>
    <row r="115" spans="63:74" x14ac:dyDescent="0.2">
      <c r="BK115" s="408"/>
      <c r="BL115" s="408"/>
      <c r="BM115" s="408"/>
      <c r="BN115" s="408"/>
      <c r="BO115" s="408"/>
      <c r="BP115" s="408"/>
      <c r="BQ115" s="408"/>
      <c r="BR115" s="408"/>
      <c r="BS115" s="408"/>
      <c r="BT115" s="408"/>
      <c r="BU115" s="408"/>
      <c r="BV115" s="408"/>
    </row>
    <row r="116" spans="63:74" x14ac:dyDescent="0.2">
      <c r="BK116" s="408"/>
      <c r="BL116" s="408"/>
      <c r="BM116" s="408"/>
      <c r="BN116" s="408"/>
      <c r="BO116" s="408"/>
      <c r="BP116" s="408"/>
      <c r="BQ116" s="408"/>
      <c r="BR116" s="408"/>
      <c r="BS116" s="408"/>
      <c r="BT116" s="408"/>
      <c r="BU116" s="408"/>
      <c r="BV116" s="408"/>
    </row>
    <row r="117" spans="63:74" x14ac:dyDescent="0.2">
      <c r="BK117" s="408"/>
      <c r="BL117" s="408"/>
      <c r="BM117" s="408"/>
      <c r="BN117" s="408"/>
      <c r="BO117" s="408"/>
      <c r="BP117" s="408"/>
      <c r="BQ117" s="408"/>
      <c r="BR117" s="408"/>
      <c r="BS117" s="408"/>
      <c r="BT117" s="408"/>
      <c r="BU117" s="408"/>
      <c r="BV117" s="408"/>
    </row>
    <row r="118" spans="63:74" x14ac:dyDescent="0.2">
      <c r="BK118" s="408"/>
      <c r="BL118" s="408"/>
      <c r="BM118" s="408"/>
      <c r="BN118" s="408"/>
      <c r="BO118" s="408"/>
      <c r="BP118" s="408"/>
      <c r="BQ118" s="408"/>
      <c r="BR118" s="408"/>
      <c r="BS118" s="408"/>
      <c r="BT118" s="408"/>
      <c r="BU118" s="408"/>
      <c r="BV118" s="408"/>
    </row>
    <row r="119" spans="63:74" x14ac:dyDescent="0.2">
      <c r="BK119" s="408"/>
      <c r="BL119" s="408"/>
      <c r="BM119" s="408"/>
      <c r="BN119" s="408"/>
      <c r="BO119" s="408"/>
      <c r="BP119" s="408"/>
      <c r="BQ119" s="408"/>
      <c r="BR119" s="408"/>
      <c r="BS119" s="408"/>
      <c r="BT119" s="408"/>
      <c r="BU119" s="408"/>
      <c r="BV119" s="408"/>
    </row>
    <row r="120" spans="63:74" x14ac:dyDescent="0.2">
      <c r="BK120" s="408"/>
      <c r="BL120" s="408"/>
      <c r="BM120" s="408"/>
      <c r="BN120" s="408"/>
      <c r="BO120" s="408"/>
      <c r="BP120" s="408"/>
      <c r="BQ120" s="408"/>
      <c r="BR120" s="408"/>
      <c r="BS120" s="408"/>
      <c r="BT120" s="408"/>
      <c r="BU120" s="408"/>
      <c r="BV120" s="408"/>
    </row>
    <row r="121" spans="63:74" x14ac:dyDescent="0.2">
      <c r="BK121" s="408"/>
      <c r="BL121" s="408"/>
      <c r="BM121" s="408"/>
      <c r="BN121" s="408"/>
      <c r="BO121" s="408"/>
      <c r="BP121" s="408"/>
      <c r="BQ121" s="408"/>
      <c r="BR121" s="408"/>
      <c r="BS121" s="408"/>
      <c r="BT121" s="408"/>
      <c r="BU121" s="408"/>
      <c r="BV121" s="408"/>
    </row>
    <row r="122" spans="63:74" x14ac:dyDescent="0.2">
      <c r="BK122" s="408"/>
      <c r="BL122" s="408"/>
      <c r="BM122" s="408"/>
      <c r="BN122" s="408"/>
      <c r="BO122" s="408"/>
      <c r="BP122" s="408"/>
      <c r="BQ122" s="408"/>
      <c r="BR122" s="408"/>
      <c r="BS122" s="408"/>
      <c r="BT122" s="408"/>
      <c r="BU122" s="408"/>
      <c r="BV122" s="408"/>
    </row>
    <row r="123" spans="63:74" x14ac:dyDescent="0.2">
      <c r="BK123" s="408"/>
      <c r="BL123" s="408"/>
      <c r="BM123" s="408"/>
      <c r="BN123" s="408"/>
      <c r="BO123" s="408"/>
      <c r="BP123" s="408"/>
      <c r="BQ123" s="408"/>
      <c r="BR123" s="408"/>
      <c r="BS123" s="408"/>
      <c r="BT123" s="408"/>
      <c r="BU123" s="408"/>
      <c r="BV123" s="408"/>
    </row>
    <row r="124" spans="63:74" x14ac:dyDescent="0.2">
      <c r="BK124" s="408"/>
      <c r="BL124" s="408"/>
      <c r="BM124" s="408"/>
      <c r="BN124" s="408"/>
      <c r="BO124" s="408"/>
      <c r="BP124" s="408"/>
      <c r="BQ124" s="408"/>
      <c r="BR124" s="408"/>
      <c r="BS124" s="408"/>
      <c r="BT124" s="408"/>
      <c r="BU124" s="408"/>
      <c r="BV124" s="408"/>
    </row>
    <row r="125" spans="63:74" x14ac:dyDescent="0.2">
      <c r="BK125" s="408"/>
      <c r="BL125" s="408"/>
      <c r="BM125" s="408"/>
      <c r="BN125" s="408"/>
      <c r="BO125" s="408"/>
      <c r="BP125" s="408"/>
      <c r="BQ125" s="408"/>
      <c r="BR125" s="408"/>
      <c r="BS125" s="408"/>
      <c r="BT125" s="408"/>
      <c r="BU125" s="408"/>
      <c r="BV125" s="408"/>
    </row>
    <row r="126" spans="63:74" x14ac:dyDescent="0.2">
      <c r="BK126" s="408"/>
      <c r="BL126" s="408"/>
      <c r="BM126" s="408"/>
      <c r="BN126" s="408"/>
      <c r="BO126" s="408"/>
      <c r="BP126" s="408"/>
      <c r="BQ126" s="408"/>
      <c r="BR126" s="408"/>
      <c r="BS126" s="408"/>
      <c r="BT126" s="408"/>
      <c r="BU126" s="408"/>
      <c r="BV126" s="408"/>
    </row>
    <row r="127" spans="63:74" x14ac:dyDescent="0.2">
      <c r="BK127" s="408"/>
      <c r="BL127" s="408"/>
      <c r="BM127" s="408"/>
      <c r="BN127" s="408"/>
      <c r="BO127" s="408"/>
      <c r="BP127" s="408"/>
      <c r="BQ127" s="408"/>
      <c r="BR127" s="408"/>
      <c r="BS127" s="408"/>
      <c r="BT127" s="408"/>
      <c r="BU127" s="408"/>
      <c r="BV127" s="408"/>
    </row>
    <row r="128" spans="63:74" x14ac:dyDescent="0.2">
      <c r="BK128" s="408"/>
      <c r="BL128" s="408"/>
      <c r="BM128" s="408"/>
      <c r="BN128" s="408"/>
      <c r="BO128" s="408"/>
      <c r="BP128" s="408"/>
      <c r="BQ128" s="408"/>
      <c r="BR128" s="408"/>
      <c r="BS128" s="408"/>
      <c r="BT128" s="408"/>
      <c r="BU128" s="408"/>
      <c r="BV128" s="408"/>
    </row>
    <row r="129" spans="63:74" x14ac:dyDescent="0.2">
      <c r="BK129" s="408"/>
      <c r="BL129" s="408"/>
      <c r="BM129" s="408"/>
      <c r="BN129" s="408"/>
      <c r="BO129" s="408"/>
      <c r="BP129" s="408"/>
      <c r="BQ129" s="408"/>
      <c r="BR129" s="408"/>
      <c r="BS129" s="408"/>
      <c r="BT129" s="408"/>
      <c r="BU129" s="408"/>
      <c r="BV129" s="408"/>
    </row>
    <row r="130" spans="63:74" x14ac:dyDescent="0.2">
      <c r="BK130" s="408"/>
      <c r="BL130" s="408"/>
      <c r="BM130" s="408"/>
      <c r="BN130" s="408"/>
      <c r="BO130" s="408"/>
      <c r="BP130" s="408"/>
      <c r="BQ130" s="408"/>
      <c r="BR130" s="408"/>
      <c r="BS130" s="408"/>
      <c r="BT130" s="408"/>
      <c r="BU130" s="408"/>
      <c r="BV130" s="408"/>
    </row>
    <row r="131" spans="63:74" x14ac:dyDescent="0.2">
      <c r="BK131" s="408"/>
      <c r="BL131" s="408"/>
      <c r="BM131" s="408"/>
      <c r="BN131" s="408"/>
      <c r="BO131" s="408"/>
      <c r="BP131" s="408"/>
      <c r="BQ131" s="408"/>
      <c r="BR131" s="408"/>
      <c r="BS131" s="408"/>
      <c r="BT131" s="408"/>
      <c r="BU131" s="408"/>
      <c r="BV131" s="408"/>
    </row>
    <row r="132" spans="63:74" x14ac:dyDescent="0.2">
      <c r="BK132" s="408"/>
      <c r="BL132" s="408"/>
      <c r="BM132" s="408"/>
      <c r="BN132" s="408"/>
      <c r="BO132" s="408"/>
      <c r="BP132" s="408"/>
      <c r="BQ132" s="408"/>
      <c r="BR132" s="408"/>
      <c r="BS132" s="408"/>
      <c r="BT132" s="408"/>
      <c r="BU132" s="408"/>
      <c r="BV132" s="408"/>
    </row>
    <row r="133" spans="63:74" x14ac:dyDescent="0.2">
      <c r="BK133" s="408"/>
      <c r="BL133" s="408"/>
      <c r="BM133" s="408"/>
      <c r="BN133" s="408"/>
      <c r="BO133" s="408"/>
      <c r="BP133" s="408"/>
      <c r="BQ133" s="408"/>
      <c r="BR133" s="408"/>
      <c r="BS133" s="408"/>
      <c r="BT133" s="408"/>
      <c r="BU133" s="408"/>
      <c r="BV133" s="408"/>
    </row>
    <row r="134" spans="63:74" x14ac:dyDescent="0.2">
      <c r="BK134" s="408"/>
      <c r="BL134" s="408"/>
      <c r="BM134" s="408"/>
      <c r="BN134" s="408"/>
      <c r="BO134" s="408"/>
      <c r="BP134" s="408"/>
      <c r="BQ134" s="408"/>
      <c r="BR134" s="408"/>
      <c r="BS134" s="408"/>
      <c r="BT134" s="408"/>
      <c r="BU134" s="408"/>
      <c r="BV134" s="408"/>
    </row>
    <row r="135" spans="63:74" x14ac:dyDescent="0.2">
      <c r="BK135" s="408"/>
      <c r="BL135" s="408"/>
      <c r="BM135" s="408"/>
      <c r="BN135" s="408"/>
      <c r="BO135" s="408"/>
      <c r="BP135" s="408"/>
      <c r="BQ135" s="408"/>
      <c r="BR135" s="408"/>
      <c r="BS135" s="408"/>
      <c r="BT135" s="408"/>
      <c r="BU135" s="408"/>
      <c r="BV135" s="408"/>
    </row>
    <row r="136" spans="63:74" x14ac:dyDescent="0.2">
      <c r="BK136" s="408"/>
      <c r="BL136" s="408"/>
      <c r="BM136" s="408"/>
      <c r="BN136" s="408"/>
      <c r="BO136" s="408"/>
      <c r="BP136" s="408"/>
      <c r="BQ136" s="408"/>
      <c r="BR136" s="408"/>
      <c r="BS136" s="408"/>
      <c r="BT136" s="408"/>
      <c r="BU136" s="408"/>
      <c r="BV136" s="408"/>
    </row>
    <row r="137" spans="63:74" x14ac:dyDescent="0.2">
      <c r="BK137" s="408"/>
      <c r="BL137" s="408"/>
      <c r="BM137" s="408"/>
      <c r="BN137" s="408"/>
      <c r="BO137" s="408"/>
      <c r="BP137" s="408"/>
      <c r="BQ137" s="408"/>
      <c r="BR137" s="408"/>
      <c r="BS137" s="408"/>
      <c r="BT137" s="408"/>
      <c r="BU137" s="408"/>
      <c r="BV137" s="408"/>
    </row>
    <row r="138" spans="63:74" x14ac:dyDescent="0.2">
      <c r="BK138" s="408"/>
      <c r="BL138" s="408"/>
      <c r="BM138" s="408"/>
      <c r="BN138" s="408"/>
      <c r="BO138" s="408"/>
      <c r="BP138" s="408"/>
      <c r="BQ138" s="408"/>
      <c r="BR138" s="408"/>
      <c r="BS138" s="408"/>
      <c r="BT138" s="408"/>
      <c r="BU138" s="408"/>
      <c r="BV138" s="408"/>
    </row>
    <row r="139" spans="63:74" x14ac:dyDescent="0.2">
      <c r="BK139" s="408"/>
      <c r="BL139" s="408"/>
      <c r="BM139" s="408"/>
      <c r="BN139" s="408"/>
      <c r="BO139" s="408"/>
      <c r="BP139" s="408"/>
      <c r="BQ139" s="408"/>
      <c r="BR139" s="408"/>
      <c r="BS139" s="408"/>
      <c r="BT139" s="408"/>
      <c r="BU139" s="408"/>
      <c r="BV139" s="408"/>
    </row>
    <row r="140" spans="63:74" x14ac:dyDescent="0.2">
      <c r="BK140" s="408"/>
      <c r="BL140" s="408"/>
      <c r="BM140" s="408"/>
      <c r="BN140" s="408"/>
      <c r="BO140" s="408"/>
      <c r="BP140" s="408"/>
      <c r="BQ140" s="408"/>
      <c r="BR140" s="408"/>
      <c r="BS140" s="408"/>
      <c r="BT140" s="408"/>
      <c r="BU140" s="408"/>
      <c r="BV140" s="408"/>
    </row>
  </sheetData>
  <mergeCells count="23">
    <mergeCell ref="BK3:BV3"/>
    <mergeCell ref="B1:AL1"/>
    <mergeCell ref="C3:N3"/>
    <mergeCell ref="O3:Z3"/>
    <mergeCell ref="AA3:AL3"/>
    <mergeCell ref="AM3:AX3"/>
    <mergeCell ref="AY3:BJ3"/>
    <mergeCell ref="B71:Q71"/>
    <mergeCell ref="B72:Q72"/>
    <mergeCell ref="B69:Q69"/>
    <mergeCell ref="A1:A2"/>
    <mergeCell ref="B64:Q64"/>
    <mergeCell ref="B65:Q65"/>
    <mergeCell ref="B66:Q66"/>
    <mergeCell ref="B67:Q67"/>
    <mergeCell ref="B68:Q68"/>
    <mergeCell ref="B70:Q70"/>
    <mergeCell ref="B77:Q77"/>
    <mergeCell ref="B78:Q78"/>
    <mergeCell ref="B73:Q73"/>
    <mergeCell ref="B74:Q74"/>
    <mergeCell ref="B75:Q75"/>
    <mergeCell ref="B76:Q76"/>
  </mergeCells>
  <phoneticPr fontId="6" type="noConversion"/>
  <hyperlinks>
    <hyperlink ref="A1:A2" location="Contents!A1" display="Table of Contents"/>
  </hyperlinks>
  <pageMargins left="0.25" right="0.25" top="0.25" bottom="0.25" header="1" footer="1"/>
  <pageSetup scale="7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22</vt:i4>
      </vt:variant>
    </vt:vector>
  </HeadingPairs>
  <TitlesOfParts>
    <vt:vector size="46"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7dtab</vt:lpstr>
      <vt:lpstr>7etab</vt:lpstr>
      <vt:lpstr>8atab</vt:lpstr>
      <vt:lpstr>8btab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'7dtab'!Print_Area</vt:lpstr>
      <vt:lpstr>'7etab'!Print_Area</vt:lpstr>
      <vt:lpstr>'8atab'!Print_Area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EIA</dc:creator>
  <cp:lastModifiedBy>Hess, Timothy </cp:lastModifiedBy>
  <cp:lastPrinted>2013-09-11T15:47:32Z</cp:lastPrinted>
  <dcterms:created xsi:type="dcterms:W3CDTF">2006-10-10T12:45:59Z</dcterms:created>
  <dcterms:modified xsi:type="dcterms:W3CDTF">2018-12-06T21:50:40Z</dcterms:modified>
</cp:coreProperties>
</file>