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Dec21\"/>
    </mc:Choice>
  </mc:AlternateContent>
  <bookViews>
    <workbookView xWindow="830" yWindow="950" windowWidth="10490"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<sst xmlns="http://schemas.openxmlformats.org/spreadsheetml/2006/main" count="3764" uniqueCount="1407">
  <si>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</si>
  <si>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</si>
  <si>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</si>
  <si>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</si>
  <si>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</si>
  <si>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</si>
  <si>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</si>
  <si>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</si>
  <si>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</si>
  <si>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</si>
  <si>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</si>
  <si>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</si>
  <si>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</si>
  <si>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</si>
  <si>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</si>
  <si>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</si>
  <si>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</si>
  <si>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</si>
  <si>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</si>
  <si>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</si>
  <si>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</si>
  <si>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</si>
  <si>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</si>
  <si>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</si>
  <si>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</si>
  <si>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</si>
  <si>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</si>
  <si>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</si>
  <si>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</si>
  <si>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</si>
  <si>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</si>
  <si>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</si>
  <si>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</si>
  <si>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</si>
  <si>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</si>
  <si>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</si>
  <si>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</si>
  <si>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</si>
  <si>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</si>
  <si>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</si>
  <si>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</si>
  <si>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</si>
  <si>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</si>
  <si>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</si>
  <si>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</si>
  <si>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</si>
  <si>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</si>
  <si>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</si>
  <si>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</si>
  <si>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</si>
  <si>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</si>
  <si>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</si>
  <si>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</si>
  <si>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</si>
  <si>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</si>
  <si>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</si>
  <si>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</si>
  <si>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</si>
  <si>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</si>
  <si>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</si>
  <si>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</si>
  <si>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</si>
  <si>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</si>
  <si>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</si>
  <si>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</si>
  <si>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</si>
  <si>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</si>
  <si>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</si>
  <si>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</si>
  <si>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</si>
  <si>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</si>
  <si>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</si>
  <si>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</si>
  <si>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</si>
  <si>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</si>
  <si>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</si>
  <si>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</si>
  <si>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</si>
  <si>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</si>
  <si>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</si>
  <si>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</si>
  <si>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</si>
  <si>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</si>
  <si>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</si>
  <si>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</si>
  <si>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</si>
  <si>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</si>
  <si>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</si>
  <si>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</si>
  <si>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</si>
  <si>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</si>
  <si>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</si>
  <si>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</si>
  <si>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</si>
  <si>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</si>
  <si>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</si>
  <si>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</si>
  <si>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</si>
  <si>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</si>
  <si>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</si>
  <si>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</si>
  <si>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</si>
  <si>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</si>
  <si>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</si>
  <si>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</si>
  <si>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</si>
  <si>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</si>
  <si>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</si>
  <si>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</si>
  <si>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</si>
  <si>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</si>
  <si>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</si>
  <si>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</si>
  <si>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</si>
  <si>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</si>
  <si>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</si>
  <si>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</si>
  <si>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</si>
  <si>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</si>
  <si>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</si>
  <si>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</si>
  <si>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</si>
  <si>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</si>
  <si>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</si>
  <si>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</si>
  <si>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</si>
  <si>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</si>
  <si>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</si>
  <si>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</si>
  <si>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</si>
  <si>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</si>
  <si>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</si>
  <si>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</si>
  <si>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</si>
  <si>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</si>
  <si>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</si>
  <si>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</si>
  <si>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</si>
  <si>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</si>
  <si>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</si>
  <si>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</si>
  <si>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</si>
  <si>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</si>
  <si>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</si>
  <si>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</si>
  <si>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</si>
  <si>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</si>
  <si>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</si>
  <si>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</si>
  <si>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</si>
  <si>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</si>
  <si>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</si>
  <si>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</si>
  <si>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</si>
  <si>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</si>
  <si>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</si>
  <si>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</si>
  <si>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</si>
  <si>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</si>
  <si>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</si>
  <si>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</si>
  <si>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</si>
  <si>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</si>
  <si>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</si>
  <si>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</si>
  <si>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</si>
  <si>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</si>
  <si>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</si>
  <si>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</si>
  <si>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</si>
  <si>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</si>
  <si>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</si>
  <si>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</si>
  <si>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</si>
  <si>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</si>
  <si>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</si>
  <si>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</si>
  <si>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</si>
  <si>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</si>
  <si>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</si>
  <si>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</si>
  <si>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</si>
  <si>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</si>
  <si>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</si>
  <si>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</si>
  <si>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</si>
  <si>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</si>
  <si>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</si>
  <si>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</si>
  <si>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</si>
  <si>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</si>
  <si>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</si>
  <si>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</si>
  <si>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</si>
  <si>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</si>
  <si>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</si>
  <si>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</si>
  <si>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</si>
  <si>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</si>
  <si>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</si>
  <si>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</si>
  <si>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</si>
  <si>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</si>
  <si>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</si>
  <si>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</si>
  <si>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</si>
  <si>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</si>
  <si>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</si>
  <si>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</si>
  <si>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</si>
  <si>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</si>
  <si>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</si>
  <si>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</si>
  <si>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</si>
  <si>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</si>
  <si>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</si>
  <si>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</si>
  <si>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</si>
  <si>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</si>
  <si>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</si>
  <si>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</si>
  <si>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</si>
  <si>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</si>
  <si>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</si>
  <si>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</si>
  <si>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</si>
  <si>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</si>
  <si>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</si>
  <si>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</si>
  <si>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</si>
  <si>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</si>
  <si>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</si>
  <si>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</si>
  <si>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</si>
  <si>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</si>
  <si>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</si>
  <si>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</si>
  <si>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</si>
  <si>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</si>
  <si>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</si>
  <si>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</si>
  <si>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</si>
  <si>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</si>
  <si>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</si>
  <si>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</si>
  <si>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</si>
  <si>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</si>
  <si>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</si>
  <si>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</si>
  <si>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</si>
  <si>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</si>
  <si>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</si>
  <si>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</si>
  <si>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</si>
  <si>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</si>
  <si>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</si>
  <si>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</si>
  <si>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</si>
  <si>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</si>
  <si>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</si>
  <si>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</si>
  <si>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</si>
  <si>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</si>
  <si>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</si>
  <si>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</si>
  <si>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</si>
  <si>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</si>
  <si>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</si>
  <si>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</si>
  <si>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</si>
  <si>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</si>
  <si>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</si>
  <si>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</si>
  <si>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</si>
  <si>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</si>
  <si>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</si>
  <si>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</si>
  <si>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</si>
  <si>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</si>
  <si>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</si>
  <si>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</si>
  <si>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</si>
  <si>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</si>
  <si>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</si>
  <si>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</si>
  <si>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</si>
  <si>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</si>
  <si>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</si>
  <si>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</si>
  <si>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</si>
  <si>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</si>
  <si>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</si>
  <si>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</si>
  <si>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</si>
  <si>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</si>
  <si>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</si>
  <si>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</si>
  <si>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</si>
  <si>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</si>
  <si>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</si>
  <si>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</si>
  <si>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</si>
  <si>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</si>
  <si>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</si>
  <si>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</si>
  <si>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</si>
  <si>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</si>
  <si>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</si>
  <si>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</si>
  <si>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</si>
  <si>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</si>
  <si>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</si>
  <si>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</si>
  <si>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</si>
  <si>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</si>
  <si>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</si>
  <si>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</si>
  <si>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</si>
  <si>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</si>
  <si>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</si>
  <si>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</si>
  <si>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</si>
  <si>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</si>
  <si>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</si>
  <si>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</si>
  <si>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</si>
  <si>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</si>
  <si>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</si>
  <si>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</si>
  <si>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</si>
  <si>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</si>
  <si>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</si>
  <si>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</si>
  <si>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</si>
  <si>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</si>
  <si>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</si>
  <si>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</si>
  <si>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</si>
  <si>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</si>
  <si>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</si>
  <si>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</si>
  <si>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</si>
  <si>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</si>
  <si>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</si>
  <si>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</si>
  <si>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</si>
  <si>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</si>
  <si>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</si>
  <si>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</si>
  <si>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</si>
  <si>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</si>
  <si>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</si>
  <si>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</si>
  <si>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</si>
  <si>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</si>
  <si>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</si>
  <si>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</si>
  <si>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</si>
  <si>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</si>
  <si>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</si>
  <si>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</si>
  <si>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</si>
  <si>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</si>
  <si>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</si>
  <si>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</si>
  <si>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</si>
  <si>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</si>
  <si>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</si>
  <si>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</si>
  <si>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</si>
  <si>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</si>
  <si>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</si>
  <si>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</si>
  <si>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</si>
  <si>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</si>
  <si>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</si>
  <si>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</si>
  <si>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</si>
  <si>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</si>
  <si>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</si>
  <si>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</si>
  <si>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</si>
  <si>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</si>
  <si>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</si>
  <si>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</si>
  <si>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</si>
  <si>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</si>
  <si>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</si>
  <si>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</si>
  <si>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</si>
  <si>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</si>
  <si>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</si>
  <si>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</si>
  <si>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</si>
  <si>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</si>
  <si>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</si>
  <si>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</si>
  <si>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</si>
  <si>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</si>
  <si>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</si>
  <si>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</si>
  <si>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</si>
  <si>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</si>
  <si>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</si>
  <si>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</si>
  <si>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</si>
  <si>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</si>
  <si>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</si>
  <si>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</si>
  <si>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</si>
  <si>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</si>
  <si>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</si>
  <si>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</si>
  <si>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</si>
  <si>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</si>
  <si>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</si>
  <si>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</si>
  <si>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</si>
  <si>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</si>
  <si>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</si>
  <si>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</si>
  <si>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</si>
  <si>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</si>
  <si>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</si>
  <si>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</si>
  <si>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</si>
  <si>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</si>
  <si>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</si>
  <si>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</si>
  <si>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</si>
  <si>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</si>
  <si>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</si>
  <si>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</si>
  <si>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</si>
  <si>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</si>
  <si>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</si>
  <si>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</si>
  <si>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</si>
  <si>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</si>
  <si>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</si>
  <si>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</si>
  <si>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</si>
  <si>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</si>
  <si>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</si>
  <si>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</si>
  <si>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</si>
  <si>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</si>
  <si>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</si>
  <si>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</si>
  <si>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</si>
  <si>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</si>
  <si>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</si>
  <si>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</si>
  <si>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</si>
  <si>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</si>
  <si>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</si>
  <si>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</si>
  <si>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</si>
  <si>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</si>
  <si>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</si>
  <si>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</si>
  <si>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</si>
  <si>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</si>
  <si>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</si>
  <si>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</si>
  <si>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</si>
  <si>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</si>
  <si>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</si>
  <si>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</si>
  <si>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</si>
  <si>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</si>
  <si>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</si>
  <si>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</si>
  <si>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</si>
  <si>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</si>
  <si>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</si>
  <si>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</si>
  <si>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</si>
  <si>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</si>
  <si>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</si>
  <si>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</si>
  <si>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</si>
  <si>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</si>
  <si>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</si>
  <si>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</si>
  <si>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</si>
  <si>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</si>
  <si>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</si>
  <si>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</si>
  <si>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</si>
  <si>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</si>
  <si>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</si>
  <si>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</si>
  <si>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</si>
  <si>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</si>
  <si>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</si>
  <si>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</si>
  <si>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</si>
  <si>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</si>
  <si>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</si>
  <si>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</si>
  <si>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</si>
  <si>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</si>
  <si>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</si>
  <si>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</si>
  <si>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</si>
  <si>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</si>
  <si>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</si>
  <si>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</si>
  <si>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</si>
  <si>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</si>
  <si>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</si>
  <si>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</si>
  <si>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</si>
  <si>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</si>
  <si>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</si>
  <si>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</si>
  <si>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</si>
  <si>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</si>
  <si>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</si>
  <si>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</si>
  <si>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</si>
  <si>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</si>
  <si>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</si>
  <si>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</si>
  <si>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</si>
  <si>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</si>
  <si>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</si>
  <si>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</si>
  <si>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</si>
  <si>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</si>
  <si>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</si>
  <si>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</si>
  <si>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</si>
  <si>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</si>
  <si>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</si>
  <si>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</si>
  <si>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</si>
  <si>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</si>
  <si>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</si>
  <si>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</si>
  <si>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</si>
  <si>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</si>
  <si>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</si>
  <si>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</si>
  <si>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</si>
  <si>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</si>
  <si>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</si>
  <si>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</si>
  <si>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</si>
  <si>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</si>
  <si>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</si>
  <si>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</si>
  <si>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</si>
  <si>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</si>
  <si>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</si>
  <si>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</si>
  <si>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</si>
  <si>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</si>
  <si>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</si>
  <si>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</si>
  <si>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</si>
  <si>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</si>
  <si>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</si>
  <si>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</si>
  <si>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</si>
  <si>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</si>
  <si>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</si>
  <si>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</si>
  <si>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</si>
  <si>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</si>
  <si>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</si>
  <si>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</si>
  <si>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</si>
  <si>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</si>
  <si>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</si>
  <si>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</si>
  <si>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</si>
  <si>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</si>
  <si>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</si>
  <si>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</si>
  <si>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</si>
  <si>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</si>
  <si>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</si>
  <si>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</si>
  <si>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</si>
  <si>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</si>
  <si>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</si>
  <si>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</si>
  <si>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</si>
  <si>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</si>
  <si>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</si>
  <si>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</si>
  <si>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</si>
  <si>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</si>
  <si>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</si>
  <si>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</si>
  <si>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</si>
  <si>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</si>
  <si>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</si>
  <si>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</si>
  <si>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</si>
  <si>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</si>
  <si>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</si>
  <si>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</si>
  <si>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</si>
  <si>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</si>
  <si>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</si>
  <si>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</si>
  <si>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</si>
  <si>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</si>
  <si>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</si>
  <si>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</si>
  <si>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</si>
  <si>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</si>
  <si>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</si>
  <si>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</si>
  <si>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</si>
  <si>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</si>
  <si>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</si>
  <si>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</si>
  <si>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</si>
  <si>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</si>
  <si>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</si>
  <si>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</si>
  <si>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</si>
  <si>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</si>
  <si>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</si>
  <si>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</si>
  <si>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</si>
  <si>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</si>
  <si>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</si>
  <si>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</si>
  <si>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</si>
  <si>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</si>
  <si>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</si>
  <si>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</si>
  <si>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</si>
  <si>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</si>
  <si>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</si>
  <si>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</si>
  <si>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</si>
  <si>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</si>
  <si>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</si>
  <si>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</si>
  <si>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</si>
  <si>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</si>
  <si>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</si>
  <si>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</si>
  <si>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</si>
  <si>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</si>
  <si>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</si>
  <si>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</si>
  <si>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</si>
  <si>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</si>
  <si>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</si>
  <si>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</si>
  <si>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</si>
  <si>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</si>
  <si>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</si>
  <si>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</si>
  <si>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</si>
  <si>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</si>
  <si>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</si>
  <si>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</si>
  <si>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</si>
  <si>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</si>
  <si>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</si>
  <si>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</si>
  <si>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</si>
  <si>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</si>
  <si>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</si>
  <si>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</si>
  <si>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</si>
  <si>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</si>
  <si>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</si>
  <si>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</si>
  <si>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</si>
  <si>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</si>
  <si>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</si>
  <si>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</si>
  <si>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</si>
  <si>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</si>
  <si>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</si>
  <si>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</si>
  <si>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</si>
  <si>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</si>
  <si>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</si>
  <si>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</si>
  <si>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</si>
  <si>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</si>
  <si>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</si>
  <si>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</si>
  <si>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</si>
  <si>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</si>
  <si>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</si>
  <si>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</si>
  <si>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</si>
  <si>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</si>
  <si>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</si>
  <si>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</si>
  <si>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</si>
  <si>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</si>
  <si>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</si>
  <si>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</si>
  <si>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</si>
  <si>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</si>
  <si>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</si>
  <si>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</si>
  <si>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</si>
  <si>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</si>
  <si>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</si>
  <si>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</si>
  <si>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</si>
  <si>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</si>
  <si>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</si>
  <si>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</si>
  <si>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</si>
  <si>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</si>
  <si>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</si>
  <si>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</si>
  <si>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</si>
  <si>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</si>
  <si>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</si>
  <si>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</si>
  <si>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</si>
  <si>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</si>
  <si>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</si>
  <si>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</si>
  <si>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</si>
  <si>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</si>
  <si>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</si>
  <si>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</si>
  <si>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</si>
  <si>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</si>
  <si>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</si>
  <si>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</si>
  <si>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</si>
  <si>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</si>
  <si>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</si>
  <si>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</si>
  <si>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</si>
  <si>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</si>
  <si>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</si>
  <si>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</si>
  <si>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</si>
  <si>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</si>
  <si>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</si>
  <si>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</si>
  <si>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</si>
  <si>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</si>
  <si>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</si>
  <si>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</si>
  <si>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</si>
  <si>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</si>
  <si>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</si>
  <si>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</si>
  <si>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</si>
  <si>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</si>
  <si>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</si>
  <si>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</si>
  <si>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</si>
  <si>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</si>
  <si>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</si>
  <si>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</si>
  <si>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</si>
  <si>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</si>
  <si>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</si>
  <si>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</si>
  <si>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</si>
  <si>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</si>
  <si>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</si>
  <si>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</si>
  <si>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</si>
  <si>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</si>
  <si>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</si>
  <si>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</si>
  <si>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</si>
  <si>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</si>
  <si>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</si>
  <si>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</si>
  <si>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</si>
  <si>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</si>
  <si>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</si>
  <si>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</si>
  <si>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</si>
  <si>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</si>
  <si>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</si>
  <si>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</si>
  <si>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</si>
  <si>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</si>
  <si>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</si>
  <si>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</si>
  <si>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</si>
  <si>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</si>
  <si>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</si>
  <si>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</si>
  <si>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</si>
  <si>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</si>
  <si>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</si>
  <si>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</si>
  <si>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</si>
  <si>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</si>
  <si>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</si>
  <si>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</si>
  <si>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</si>
  <si>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</si>
  <si>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</si>
  <si>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</si>
  <si>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</si>
  <si>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</si>
  <si>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</si>
  <si>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</si>
  <si>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</si>
  <si>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</si>
  <si>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</si>
  <si>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</si>
  <si>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</si>
  <si>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</si>
  <si>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</si>
  <si>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</si>
  <si>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</si>
  <si>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</si>
  <si>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</si>
  <si>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</si>
  <si>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</si>
  <si>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</si>
  <si>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</si>
  <si>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</si>
  <si>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</si>
  <si>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</si>
  <si>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</si>
  <si>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</si>
  <si>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</si>
  <si>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</si>
  <si>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</si>
  <si>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</si>
  <si>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</si>
  <si>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</si>
  <si>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</si>
  <si>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</si>
  <si>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</si>
  <si>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</si>
  <si>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</si>
  <si>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</si>
  <si>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</si>
  <si>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</si>
  <si>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</si>
  <si>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</si>
  <si>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</si>
  <si>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</si>
  <si>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</si>
  <si>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</si>
  <si>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</si>
  <si>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</si>
  <si>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</si>
  <si>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</si>
  <si>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</si>
  <si>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</si>
  <si>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</si>
  <si>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</si>
  <si>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</si>
  <si>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</si>
  <si>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</si>
  <si>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</si>
  <si>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</si>
  <si>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</si>
  <si>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</si>
  <si>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</si>
  <si>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</si>
  <si>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</si>
  <si>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</si>
  <si>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</si>
  <si>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</si>
  <si>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</si>
  <si>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</si>
  <si>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</si>
  <si>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</si>
  <si>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</si>
  <si>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</si>
  <si>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</si>
  <si>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</si>
  <si>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</si>
  <si>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</si>
  <si>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</si>
  <si>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</si>
  <si>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</si>
  <si>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</si>
  <si>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</si>
  <si>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</si>
  <si>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</si>
  <si>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</si>
  <si>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</si>
  <si>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</si>
  <si>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</si>
  <si>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</si>
  <si>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</si>
  <si>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</si>
  <si>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</si>
  <si>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</si>
  <si>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</si>
  <si>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</si>
  <si>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</si>
  <si>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</si>
  <si>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</si>
  <si>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</si>
  <si>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</si>
  <si>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</si>
  <si>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</si>
  <si>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</si>
  <si>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</si>
  <si>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</si>
  <si>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</si>
  <si>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</si>
  <si>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</si>
  <si>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</si>
  <si>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</si>
  <si>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</si>
  <si>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</si>
  <si>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</si>
  <si>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</si>
  <si>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</si>
  <si>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</si>
  <si>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</si>
  <si>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</si>
  <si>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</si>
  <si>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</si>
  <si>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</si>
  <si>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</si>
  <si>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</si>
  <si>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</si>
  <si>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</si>
  <si>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</si>
  <si>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</si>
  <si>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</si>
  <si>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</si>
  <si>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</si>
  <si>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</si>
  <si>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</si>
  <si>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</si>
  <si>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</si>
  <si>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</si>
  <si>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</si>
  <si>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</si>
  <si>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</si>
  <si>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</si>
  <si>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</si>
  <si>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</si>
  <si>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</si>
  <si>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</si>
  <si>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</si>
  <si>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</si>
  <si>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</si>
  <si>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</si>
  <si>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</si>
  <si>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</si>
  <si>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</si>
  <si>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</si>
  <si>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</si>
  <si>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</si>
  <si>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</si>
  <si>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</si>
  <si>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</si>
  <si>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</si>
  <si>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</si>
  <si>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</si>
  <si>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</si>
  <si>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</si>
  <si>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</si>
  <si>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</si>
  <si>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</si>
  <si>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</si>
  <si>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</si>
  <si>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</si>
  <si>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</si>
  <si>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</si>
  <si>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</si>
  <si>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</si>
  <si>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</si>
  <si>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</si>
  <si>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</si>
  <si>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</si>
  <si>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</si>
  <si>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</si>
  <si>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</si>
  <si>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</si>
  <si>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</si>
  <si>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</si>
  <si>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</si>
  <si>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</si>
  <si>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</si>
  <si>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</si>
  <si>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</si>
  <si>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</si>
  <si>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</si>
  <si>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</si>
  <si>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</si>
  <si>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</si>
  <si>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</si>
  <si>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</si>
  <si>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</si>
  <si>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</si>
  <si>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</si>
  <si>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</si>
  <si>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</si>
  <si>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</si>
  <si>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</si>
  <si>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</si>
  <si>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</si>
  <si>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</si>
  <si>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</si>
  <si>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</si>
  <si>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</si>
  <si>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</si>
  <si>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</si>
  <si>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</si>
  <si>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</si>
  <si>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</si>
  <si>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</si>
  <si>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</si>
  <si>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</si>
  <si>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</si>
  <si>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</si>
  <si>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</si>
  <si>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</si>
  <si>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</si>
  <si>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</si>
  <si>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</si>
  <si>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</si>
  <si>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</si>
  <si>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</si>
  <si>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</si>
  <si>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</si>
  <si>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</si>
  <si>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</si>
  <si>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</si>
  <si>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</si>
  <si>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</si>
  <si>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</si>
  <si>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</si>
  <si>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</si>
  <si>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</si>
  <si>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</si>
  <si>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</si>
  <si>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</si>
  <si>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</si>
  <si>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</si>
  <si>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</si>
  <si>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</si>
  <si>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</si>
  <si>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</si>
  <si>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</si>
  <si>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</si>
  <si>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</si>
  <si>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</si>
  <si>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</si>
  <si>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</si>
  <si>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</si>
  <si>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</si>
  <si>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</si>
  <si>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</si>
  <si>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</si>
  <si>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</si>
  <si>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</si>
  <si>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</si>
  <si>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</si>
  <si>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</si>
  <si>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</si>
  <si>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</si>
  <si>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</si>
  <si>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</si>
  <si>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</si>
  <si>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</si>
  <si>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</si>
  <si>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</si>
  <si>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</si>
  <si>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</si>
  <si>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</si>
  <si>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</si>
  <si>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</si>
  <si>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</si>
  <si>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</si>
  <si>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</si>
  <si>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</si>
  <si>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</si>
  <si>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</si>
  <si>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</si>
  <si>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</si>
  <si>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</si>
  <si>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</si>
  <si>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</si>
  <si>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</si>
  <si>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</si>
  <si>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</si>
  <si>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</si>
  <si>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</si>
  <si>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</si>
  <si>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</si>
  <si>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</si>
  <si>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</si>
  <si>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</si>
  <si>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</si>
  <si>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</si>
  <si>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</si>
  <si>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</si>
  <si>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</si>
  <si>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</si>
  <si>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</si>
  <si>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</si>
  <si>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</si>
  <si>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</si>
  <si>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</si>
  <si>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</si>
  <si>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</si>
  <si>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</si>
  <si>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</si>
  <si>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</si>
  <si>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</si>
  <si>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</si>
  <si>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</si>
  <si>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</si>
  <si>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</si>
  <si>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</si>
  <si>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</si>
  <si>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</si>
  <si>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</si>
  <si>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</si>
  <si>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</si>
  <si>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</si>
  <si>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</si>
  <si>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</si>
  <si>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</si>
  <si>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</si>
  <si>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</si>
  <si>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</si>
  <si>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</si>
  <si>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</si>
  <si>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</si>
  <si>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</si>
  <si>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</si>
  <si>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</si>
  <si>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</si>
  <si>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</si>
  <si>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</si>
  <si>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</si>
  <si>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</si>
  <si>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</si>
  <si>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</si>
  <si>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</si>
  <si>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</si>
  <si>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</si>
  <si>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</si>
  <si>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</si>
  <si>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</si>
  <si>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</si>
  <si>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</si>
  <si>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</si>
  <si>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</si>
  <si>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</si>
  <si>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</si>
  <si>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</si>
  <si>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</si>
  <si>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</si>
  <si>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</si>
  <si>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</si>
  <si>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</si>
  <si>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</si>
  <si>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</si>
  <si>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</si>
  <si>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</si>
  <si>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</si>
  <si>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</si>
  <si>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</si>
  <si>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</si>
  <si>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</si>
  <si>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</si>
  <si>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</si>
  <si>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</si>
  <si>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</si>
  <si>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</si>
  <si>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</si>
  <si>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</si>
  <si>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</si>
  <si>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</si>
  <si>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</si>
  <si>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</si>
  <si>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</si>
  <si>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</si>
  <si>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</si>
  <si>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</si>
  <si>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</si>
  <si>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</si>
  <si>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</si>
  <si>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</si>
  <si>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</si>
  <si>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</si>
  <si>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</si>
  <si>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</si>
  <si>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</si>
  <si>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</si>
  <si>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</si>
  <si>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</si>
  <si>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</si>
  <si>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</si>
  <si>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</si>
  <si>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</si>
  <si>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</si>
  <si>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</si>
  <si>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</si>
  <si>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</si>
  <si>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</si>
  <si>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</si>
  <si>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</si>
  <si>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</si>
  <si>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</si>
  <si>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</si>
  <si>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</si>
  <si>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</si>
  <si>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</si>
  <si>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</si>
  <si>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</si>
  <si>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</si>
  <si>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</si>
  <si>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</si>
  <si>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</si>
  <si>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</si>
  <si>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</si>
  <si>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</si>
  <si>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</si>
  <si>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</si>
  <si>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</si>
  <si>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</si>
  <si>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</si>
  <si>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</si>
  <si>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</si>
  <si>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</si>
  <si>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</si>
  <si>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</si>
  <si>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</si>
  <si>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</si>
  <si>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</si>
  <si>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</si>
  <si>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</si>
  <si>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</si>
  <si>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</si>
  <si>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</si>
  <si>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</si>
  <si>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</si>
  <si>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</si>
  <si>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</si>
  <si>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</si>
  <si>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</si>
  <si>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</si>
  <si>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</si>
  <si>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</si>
  <si>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</si>
  <si>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</si>
  <si>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</si>
  <si>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</si>
  <si>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</si>
  <si>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</si>
  <si>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</si>
  <si>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</si>
  <si>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</si>
  <si>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</si>
  <si>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</si>
  <si>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</si>
  <si>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</si>
  <si>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</si>
  <si>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</si>
  <si>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</si>
  <si>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</si>
  <si>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</si>
  <si>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</si>
  <si>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</si>
  <si>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</si>
  <si>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</si>
  <si>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</si>
  <si>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</si>
  <si>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</si>
  <si>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</si>
  <si>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</si>
  <si>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</si>
  <si>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</si>
  <si>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</si>
  <si>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</si>
  <si>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</si>
  <si>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</si>
  <si>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</si>
  <si>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</si>
  <si>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</si>
  <si>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</si>
  <si>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</si>
  <si>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</si>
  <si>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</si>
  <si>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</si>
  <si>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</si>
  <si>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</si>
  <si>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</si>
  <si>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</si>
  <si>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</si>
  <si>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</si>
  <si>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</si>
  <si>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</si>
  <si>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</si>
  <si>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</si>
  <si>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</si>
  <si>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</si>
  <si>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</si>
  <si>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</si>
  <si>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</si>
  <si>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</si>
  <si>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</si>
  <si>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</si>
  <si>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</si>
  <si>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</si>
  <si>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</si>
  <si>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</si>
  <si>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</si>
  <si>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</si>
  <si>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</si>
  <si>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</si>
  <si>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</si>
  <si>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</si>
  <si>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</si>
  <si>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</si>
  <si>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</si>
  <si>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</si>
  <si>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</si>
  <si>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</si>
  <si>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</si>
  <si>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</si>
  <si>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</si>
  <si>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</si>
  <si>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</si>
  <si>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</si>
  <si>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</si>
  <si>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</si>
  <si>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</si>
  <si>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</si>
  <si>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</si>
  <si>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</si>
  <si>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</si>
  <si>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</si>
  <si>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</si>
  <si>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</si>
  <si>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</si>
  <si>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</si>
  <si>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</si>
  <si>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</si>
  <si>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</si>
  <si>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</si>
  <si>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</si>
  <si>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</si>
  <si>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</si>
  <si>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</si>
  <si>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</si>
  <si>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</si>
  <si>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</si>
  <si>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</si>
  <si>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</si>
  <si>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</si>
  <si>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</si>
  <si>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</si>
  <si>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</si>
  <si>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</si>
  <si>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</si>
  <si>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</si>
  <si>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</si>
  <si>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</si>
  <si>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</si>
  <si>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</si>
  <si>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</si>
  <si>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</si>
  <si>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</si>
  <si>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</si>
  <si>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</si>
  <si>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</si>
  <si>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</si>
  <si>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</si>
  <si>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</si>
  <si>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</si>
  <si>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</si>
  <si>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</si>
  <si>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</si>
  <si>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</si>
  <si>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</si>
  <si>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</si>
  <si>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</si>
  <si>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</si>
  <si>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</si>
  <si>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</si>
  <si>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</si>
  <si>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</si>
  <si>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</si>
  <si>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</si>
  <si>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</si>
  <si>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</si>
  <si>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December 2021</t>
  </si>
  <si>
    <t>Thursday December 2, 2021</t>
  </si>
  <si>
    <t>Production (million barrels per day) (a)</t>
  </si>
  <si>
    <t xml:space="preserve">n/a  </t>
  </si>
  <si>
    <t xml:space="preserve">-  </t>
  </si>
  <si>
    <t>Energy Production</t>
  </si>
  <si>
    <t>Total OPEC Production</t>
  </si>
  <si>
    <t xml:space="preserve">   Total World Production</t>
  </si>
  <si>
    <t xml:space="preserve">   Non-OPEC 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</si>
</sst>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8" sqref="F8"/>
    </sheetView>
  </sheetViews>
  <sheetFormatPr defaultRowHeight="12.5" x14ac:dyDescent="0.25"/>
  <cols>
    <col min="1" max="1" width="6.36328125" customWidth="1"/>
    <col min="2" max="2" width="14" customWidth="1"/>
    <col min="3" max="3" width="10.81640625" customWidth="1"/>
  </cols>
  <sheetData>
    <row r="1" spans="1:74" x14ac:dyDescent="0.25">
      <c r="A1" s="259" t="s">
        <v>224</v>
      </c>
      <c r="B1" s="260"/>
      <c r="C1" s="260"/>
      <c r="D1" s="722" t="s">
        <v>1398</v>
      </c>
      <c r="E1" s="723"/>
      <c r="F1" s="723"/>
      <c r="G1" s="260"/>
      <c r="H1" s="260"/>
      <c r="I1" s="260"/>
      <c r="J1" s="260"/>
      <c r="K1" s="260"/>
      <c r="L1" s="260"/>
      <c r="M1" s="260"/>
      <c r="N1" s="260"/>
      <c r="O1" s="260"/>
      <c r="P1" s="260"/>
    </row>
    <row r="2" spans="1:74" x14ac:dyDescent="0.25">
      <c r="A2" s="719" t="s">
        <v>1363</v>
      </c>
      <c r="D2" s="724" t="s">
        <v>1399</v>
      </c>
      <c r="E2" s="725"/>
      <c r="F2" s="725"/>
      <c r="G2" s="721" t="str">
        <f>"EIA completed modeling and analysis for this report on "&amp;Dates!D2&amp;"."</f>
        <v>EIA completed modeling and analysis for this report on Thursday December 2, 2021.</v>
      </c>
      <c r="H2" s="721"/>
      <c r="I2" s="721"/>
      <c r="J2" s="721"/>
      <c r="K2" s="721"/>
      <c r="L2" s="721"/>
      <c r="M2" s="721"/>
    </row>
    <row r="3" spans="1:74" x14ac:dyDescent="0.25">
      <c r="A3" t="s">
        <v>103</v>
      </c>
      <c r="D3" s="656">
        <f>YEAR(D1)-4</f>
        <v>2017</v>
      </c>
      <c r="G3" s="720"/>
      <c r="H3" s="12"/>
      <c r="I3" s="12"/>
      <c r="J3" s="12"/>
      <c r="K3" s="12"/>
      <c r="L3" s="12"/>
      <c r="M3" s="12"/>
    </row>
    <row r="4" spans="1:74" x14ac:dyDescent="0.25">
      <c r="D4" s="257"/>
    </row>
    <row r="5" spans="1:74" x14ac:dyDescent="0.25">
      <c r="A5" t="s">
        <v>1026</v>
      </c>
      <c r="D5" s="257">
        <f>+D3*100+1</f>
        <v>201701</v>
      </c>
    </row>
    <row r="7" spans="1:74" x14ac:dyDescent="0.25">
      <c r="A7" t="s">
        <v>1028</v>
      </c>
      <c r="D7" s="655">
        <f>IF(MONTH(D1)&gt;1,100*YEAR(D1)+MONTH(D1)-1,100*(YEAR(D1)-1)+12)</f>
        <v>202111</v>
      </c>
    </row>
    <row r="10" spans="1:74" s="271" customFormat="1" x14ac:dyDescent="0.25">
      <c r="A10" s="271" t="s">
        <v>225</v>
      </c>
    </row>
    <row r="11" spans="1:74" s="12" customFormat="1" ht="10" x14ac:dyDescent="0.2">
      <c r="A11" s="43"/>
      <c r="B11" s="44" t="s">
        <v>750</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 x14ac:dyDescent="0.2">
      <c r="A12" s="43"/>
      <c r="B12" s="47" t="s">
        <v>231</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1027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1</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 style="153" customWidth="1"/>
    <col min="2" max="2" width="32.36328125" style="153" customWidth="1"/>
    <col min="3" max="3" width="7.6328125" style="153" customWidth="1"/>
    <col min="4" max="50" width="6.6328125" style="153" customWidth="1"/>
    <col min="51" max="55" width="6.6328125" style="365" customWidth="1"/>
    <col min="56" max="58" width="6.6328125" style="585" customWidth="1"/>
    <col min="59" max="59" width="6.6328125" style="365" customWidth="1"/>
    <col min="60" max="60" width="6.6328125" style="681" customWidth="1"/>
    <col min="61" max="62" width="6.6328125" style="365" customWidth="1"/>
    <col min="63" max="74" width="6.6328125" style="153" customWidth="1"/>
    <col min="75" max="75" width="9.6328125" style="153"/>
    <col min="76" max="77" width="11.6328125" style="153" bestFit="1" customWidth="1"/>
    <col min="78" max="16384" width="9.6328125" style="153"/>
  </cols>
  <sheetData>
    <row r="1" spans="1:74" ht="13.25" customHeight="1" x14ac:dyDescent="0.3">
      <c r="A1" s="741" t="s">
        <v>794</v>
      </c>
      <c r="B1" s="798" t="s">
        <v>976</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x14ac:dyDescent="0.25">
      <c r="A5" s="564"/>
      <c r="B5" s="154" t="s">
        <v>924</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925</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926</v>
      </c>
      <c r="B7" s="566" t="s">
        <v>927</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1.9553229999999999</v>
      </c>
      <c r="AN7" s="208">
        <v>1.898862</v>
      </c>
      <c r="AO7" s="208">
        <v>1.978129</v>
      </c>
      <c r="AP7" s="208">
        <v>1.766</v>
      </c>
      <c r="AQ7" s="208">
        <v>1.863097</v>
      </c>
      <c r="AR7" s="208">
        <v>2.1326000000000001</v>
      </c>
      <c r="AS7" s="208">
        <v>2.1820650000000001</v>
      </c>
      <c r="AT7" s="208">
        <v>2.1460970000000001</v>
      </c>
      <c r="AU7" s="208">
        <v>2.0971329999999999</v>
      </c>
      <c r="AV7" s="208">
        <v>2.1388389999999999</v>
      </c>
      <c r="AW7" s="208">
        <v>2.1138330000000001</v>
      </c>
      <c r="AX7" s="208">
        <v>1.913645</v>
      </c>
      <c r="AY7" s="208">
        <v>2.0346129999999998</v>
      </c>
      <c r="AZ7" s="208">
        <v>1.556071</v>
      </c>
      <c r="BA7" s="208">
        <v>1.980129</v>
      </c>
      <c r="BB7" s="208">
        <v>2.2029670000000001</v>
      </c>
      <c r="BC7" s="208">
        <v>2.1748069999999999</v>
      </c>
      <c r="BD7" s="208">
        <v>2.1840329999999999</v>
      </c>
      <c r="BE7" s="208">
        <v>2.1623869999999998</v>
      </c>
      <c r="BF7" s="208">
        <v>2.2091940000000001</v>
      </c>
      <c r="BG7" s="208">
        <v>2.1828669999999999</v>
      </c>
      <c r="BH7" s="208">
        <v>2.2849383380999999</v>
      </c>
      <c r="BI7" s="208">
        <v>2.3574464567</v>
      </c>
      <c r="BJ7" s="324">
        <v>2.2664909999999998</v>
      </c>
      <c r="BK7" s="324">
        <v>2.2428750000000002</v>
      </c>
      <c r="BL7" s="324">
        <v>2.3209590000000002</v>
      </c>
      <c r="BM7" s="324">
        <v>2.3671169999999999</v>
      </c>
      <c r="BN7" s="324">
        <v>2.38985</v>
      </c>
      <c r="BO7" s="324">
        <v>2.4402349999999999</v>
      </c>
      <c r="BP7" s="324">
        <v>2.4569390000000002</v>
      </c>
      <c r="BQ7" s="324">
        <v>2.4445459999999999</v>
      </c>
      <c r="BR7" s="324">
        <v>2.510732</v>
      </c>
      <c r="BS7" s="324">
        <v>2.506081</v>
      </c>
      <c r="BT7" s="324">
        <v>2.5698379999999998</v>
      </c>
      <c r="BU7" s="324">
        <v>2.5971449999999998</v>
      </c>
      <c r="BV7" s="324">
        <v>2.5211260000000002</v>
      </c>
    </row>
    <row r="8" spans="1:74" x14ac:dyDescent="0.25">
      <c r="A8" s="565" t="s">
        <v>928</v>
      </c>
      <c r="B8" s="566" t="s">
        <v>929</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1.754419</v>
      </c>
      <c r="AN8" s="208">
        <v>1.7032069999999999</v>
      </c>
      <c r="AO8" s="208">
        <v>1.760032</v>
      </c>
      <c r="AP8" s="208">
        <v>1.6914</v>
      </c>
      <c r="AQ8" s="208">
        <v>1.530645</v>
      </c>
      <c r="AR8" s="208">
        <v>1.6140000000000001</v>
      </c>
      <c r="AS8" s="208">
        <v>1.671516</v>
      </c>
      <c r="AT8" s="208">
        <v>1.679419</v>
      </c>
      <c r="AU8" s="208">
        <v>1.6924999999999999</v>
      </c>
      <c r="AV8" s="208">
        <v>1.680677</v>
      </c>
      <c r="AW8" s="208">
        <v>1.7154670000000001</v>
      </c>
      <c r="AX8" s="208">
        <v>1.696194</v>
      </c>
      <c r="AY8" s="208">
        <v>1.7071609999999999</v>
      </c>
      <c r="AZ8" s="208">
        <v>1.4313929999999999</v>
      </c>
      <c r="BA8" s="208">
        <v>1.6931290000000001</v>
      </c>
      <c r="BB8" s="208">
        <v>1.7413000000000001</v>
      </c>
      <c r="BC8" s="208">
        <v>1.7529030000000001</v>
      </c>
      <c r="BD8" s="208">
        <v>1.737733</v>
      </c>
      <c r="BE8" s="208">
        <v>1.7356450000000001</v>
      </c>
      <c r="BF8" s="208">
        <v>1.762</v>
      </c>
      <c r="BG8" s="208">
        <v>1.7639</v>
      </c>
      <c r="BH8" s="208">
        <v>1.7738920456</v>
      </c>
      <c r="BI8" s="208">
        <v>1.7830395873</v>
      </c>
      <c r="BJ8" s="324">
        <v>1.8230599999999999</v>
      </c>
      <c r="BK8" s="324">
        <v>1.807625</v>
      </c>
      <c r="BL8" s="324">
        <v>1.8029360000000001</v>
      </c>
      <c r="BM8" s="324">
        <v>1.818017</v>
      </c>
      <c r="BN8" s="324">
        <v>1.805787</v>
      </c>
      <c r="BO8" s="324">
        <v>1.803372</v>
      </c>
      <c r="BP8" s="324">
        <v>1.7957369999999999</v>
      </c>
      <c r="BQ8" s="324">
        <v>1.793404</v>
      </c>
      <c r="BR8" s="324">
        <v>1.81454</v>
      </c>
      <c r="BS8" s="324">
        <v>1.822441</v>
      </c>
      <c r="BT8" s="324">
        <v>1.828864</v>
      </c>
      <c r="BU8" s="324">
        <v>1.8298460000000001</v>
      </c>
      <c r="BV8" s="324">
        <v>1.8339909999999999</v>
      </c>
    </row>
    <row r="9" spans="1:74" x14ac:dyDescent="0.25">
      <c r="A9" s="565" t="s">
        <v>930</v>
      </c>
      <c r="B9" s="566" t="s">
        <v>957</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0.92532199999999998</v>
      </c>
      <c r="AN9" s="208">
        <v>0.89779399999999998</v>
      </c>
      <c r="AO9" s="208">
        <v>0.93471000000000004</v>
      </c>
      <c r="AP9" s="208">
        <v>0.90429999999999999</v>
      </c>
      <c r="AQ9" s="208">
        <v>0.81274199999999996</v>
      </c>
      <c r="AR9" s="208">
        <v>0.86003399999999997</v>
      </c>
      <c r="AS9" s="208">
        <v>0.89222599999999996</v>
      </c>
      <c r="AT9" s="208">
        <v>0.89803299999999997</v>
      </c>
      <c r="AU9" s="208">
        <v>0.90116700000000005</v>
      </c>
      <c r="AV9" s="208">
        <v>0.887548</v>
      </c>
      <c r="AW9" s="208">
        <v>0.90626700000000004</v>
      </c>
      <c r="AX9" s="208">
        <v>0.89058000000000004</v>
      </c>
      <c r="AY9" s="208">
        <v>0.89267799999999997</v>
      </c>
      <c r="AZ9" s="208">
        <v>0.75721499999999997</v>
      </c>
      <c r="BA9" s="208">
        <v>0.88803299999999996</v>
      </c>
      <c r="BB9" s="208">
        <v>0.91433299999999995</v>
      </c>
      <c r="BC9" s="208">
        <v>0.92577500000000001</v>
      </c>
      <c r="BD9" s="208">
        <v>0.92156700000000003</v>
      </c>
      <c r="BE9" s="208">
        <v>0.91971000000000003</v>
      </c>
      <c r="BF9" s="208">
        <v>0.93964499999999995</v>
      </c>
      <c r="BG9" s="208">
        <v>0.93846700000000005</v>
      </c>
      <c r="BH9" s="208">
        <v>0.94788924055000001</v>
      </c>
      <c r="BI9" s="208">
        <v>0.95314430045999998</v>
      </c>
      <c r="BJ9" s="324">
        <v>0.96401199999999998</v>
      </c>
      <c r="BK9" s="324">
        <v>0.95479559999999997</v>
      </c>
      <c r="BL9" s="324">
        <v>0.95017280000000004</v>
      </c>
      <c r="BM9" s="324">
        <v>0.96160270000000003</v>
      </c>
      <c r="BN9" s="324">
        <v>0.95914100000000002</v>
      </c>
      <c r="BO9" s="324">
        <v>0.95663880000000001</v>
      </c>
      <c r="BP9" s="324">
        <v>0.95585850000000006</v>
      </c>
      <c r="BQ9" s="324">
        <v>0.95383620000000002</v>
      </c>
      <c r="BR9" s="324">
        <v>0.96633279999999999</v>
      </c>
      <c r="BS9" s="324">
        <v>0.97306590000000004</v>
      </c>
      <c r="BT9" s="324">
        <v>0.9729795</v>
      </c>
      <c r="BU9" s="324">
        <v>0.97148540000000005</v>
      </c>
      <c r="BV9" s="324">
        <v>0.96952139999999998</v>
      </c>
    </row>
    <row r="10" spans="1:74" x14ac:dyDescent="0.25">
      <c r="A10" s="565" t="s">
        <v>932</v>
      </c>
      <c r="B10" s="566" t="s">
        <v>933</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0.57071000000000005</v>
      </c>
      <c r="AN10" s="208">
        <v>0.552172</v>
      </c>
      <c r="AO10" s="208">
        <v>0.57999999999999996</v>
      </c>
      <c r="AP10" s="208">
        <v>0.57256700000000005</v>
      </c>
      <c r="AQ10" s="208">
        <v>0.538968</v>
      </c>
      <c r="AR10" s="208">
        <v>0.58803300000000003</v>
      </c>
      <c r="AS10" s="208">
        <v>0.62177400000000005</v>
      </c>
      <c r="AT10" s="208">
        <v>0.62790299999999999</v>
      </c>
      <c r="AU10" s="208">
        <v>0.61703300000000005</v>
      </c>
      <c r="AV10" s="208">
        <v>0.590194</v>
      </c>
      <c r="AW10" s="208">
        <v>0.58589999999999998</v>
      </c>
      <c r="AX10" s="208">
        <v>0.55783899999999997</v>
      </c>
      <c r="AY10" s="208">
        <v>0.55364500000000005</v>
      </c>
      <c r="AZ10" s="208">
        <v>0.47021400000000002</v>
      </c>
      <c r="BA10" s="208">
        <v>0.55451600000000001</v>
      </c>
      <c r="BB10" s="208">
        <v>0.58409999999999995</v>
      </c>
      <c r="BC10" s="208">
        <v>0.60761200000000004</v>
      </c>
      <c r="BD10" s="208">
        <v>0.63109999999999999</v>
      </c>
      <c r="BE10" s="208">
        <v>0.63745200000000002</v>
      </c>
      <c r="BF10" s="208">
        <v>0.65735500000000002</v>
      </c>
      <c r="BG10" s="208">
        <v>0.65493299999999999</v>
      </c>
      <c r="BH10" s="208">
        <v>0.62655174839000005</v>
      </c>
      <c r="BI10" s="208">
        <v>0.61707563333000004</v>
      </c>
      <c r="BJ10" s="324">
        <v>0.59988949999999996</v>
      </c>
      <c r="BK10" s="324">
        <v>0.58838440000000003</v>
      </c>
      <c r="BL10" s="324">
        <v>0.58726639999999997</v>
      </c>
      <c r="BM10" s="324">
        <v>0.60294000000000003</v>
      </c>
      <c r="BN10" s="324">
        <v>0.60649419999999998</v>
      </c>
      <c r="BO10" s="324">
        <v>0.61907020000000001</v>
      </c>
      <c r="BP10" s="324">
        <v>0.63284079999999998</v>
      </c>
      <c r="BQ10" s="324">
        <v>0.64171460000000002</v>
      </c>
      <c r="BR10" s="324">
        <v>0.64400380000000002</v>
      </c>
      <c r="BS10" s="324">
        <v>0.64651530000000001</v>
      </c>
      <c r="BT10" s="324">
        <v>0.63312979999999996</v>
      </c>
      <c r="BU10" s="324">
        <v>0.61727940000000003</v>
      </c>
      <c r="BV10" s="324">
        <v>0.60254229999999998</v>
      </c>
    </row>
    <row r="11" spans="1:74" x14ac:dyDescent="0.25">
      <c r="A11" s="565"/>
      <c r="B11" s="154" t="s">
        <v>934</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364"/>
      <c r="BK11" s="364"/>
      <c r="BL11" s="364"/>
      <c r="BM11" s="364"/>
      <c r="BN11" s="364"/>
      <c r="BO11" s="364"/>
      <c r="BP11" s="364"/>
      <c r="BQ11" s="364"/>
      <c r="BR11" s="364"/>
      <c r="BS11" s="364"/>
      <c r="BT11" s="364"/>
      <c r="BU11" s="364"/>
      <c r="BV11" s="364"/>
    </row>
    <row r="12" spans="1:74" x14ac:dyDescent="0.25">
      <c r="A12" s="565" t="s">
        <v>935</v>
      </c>
      <c r="B12" s="566" t="s">
        <v>936</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5.6779999999999999E-3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6.7089999999999997E-3</v>
      </c>
      <c r="BD12" s="208">
        <v>4.9329999999999999E-3</v>
      </c>
      <c r="BE12" s="208">
        <v>3.0330000000000001E-3</v>
      </c>
      <c r="BF12" s="208">
        <v>4.6449999999999998E-3</v>
      </c>
      <c r="BG12" s="208">
        <v>6.1659999999999996E-3</v>
      </c>
      <c r="BH12" s="208">
        <v>4.9301199999999996E-3</v>
      </c>
      <c r="BI12" s="208">
        <v>5.1531099999999998E-3</v>
      </c>
      <c r="BJ12" s="324">
        <v>5.156E-3</v>
      </c>
      <c r="BK12" s="324">
        <v>4.8855900000000004E-3</v>
      </c>
      <c r="BL12" s="324">
        <v>4.6566200000000002E-3</v>
      </c>
      <c r="BM12" s="324">
        <v>5.2600199999999998E-3</v>
      </c>
      <c r="BN12" s="324">
        <v>5.6945299999999997E-3</v>
      </c>
      <c r="BO12" s="324">
        <v>5.8734099999999999E-3</v>
      </c>
      <c r="BP12" s="324">
        <v>4.4088299999999999E-3</v>
      </c>
      <c r="BQ12" s="324">
        <v>5.3663000000000001E-3</v>
      </c>
      <c r="BR12" s="324">
        <v>6.6219599999999997E-3</v>
      </c>
      <c r="BS12" s="324">
        <v>5.2581299999999997E-3</v>
      </c>
      <c r="BT12" s="324">
        <v>5.46956E-3</v>
      </c>
      <c r="BU12" s="324">
        <v>5.5134499999999996E-3</v>
      </c>
      <c r="BV12" s="324">
        <v>5.3478400000000004E-3</v>
      </c>
    </row>
    <row r="13" spans="1:74" x14ac:dyDescent="0.25">
      <c r="A13" s="565" t="s">
        <v>1091</v>
      </c>
      <c r="B13" s="566" t="s">
        <v>929</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0.28072399999999997</v>
      </c>
      <c r="AO13" s="208">
        <v>0.27848400000000001</v>
      </c>
      <c r="AP13" s="208">
        <v>0.22989999999999999</v>
      </c>
      <c r="AQ13" s="208">
        <v>0.23354800000000001</v>
      </c>
      <c r="AR13" s="208">
        <v>0.2485</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0.301064</v>
      </c>
      <c r="BD13" s="208">
        <v>0.30146600000000001</v>
      </c>
      <c r="BE13" s="208">
        <v>0.28899999999999998</v>
      </c>
      <c r="BF13" s="208">
        <v>0.28812900000000002</v>
      </c>
      <c r="BG13" s="208">
        <v>0.25976700000000003</v>
      </c>
      <c r="BH13" s="208">
        <v>0.3030736</v>
      </c>
      <c r="BI13" s="208">
        <v>0.32164160000000003</v>
      </c>
      <c r="BJ13" s="324">
        <v>0.33185700000000001</v>
      </c>
      <c r="BK13" s="324">
        <v>0.3108417</v>
      </c>
      <c r="BL13" s="324">
        <v>0.30252669999999998</v>
      </c>
      <c r="BM13" s="324">
        <v>0.31281189999999998</v>
      </c>
      <c r="BN13" s="324">
        <v>0.30072140000000003</v>
      </c>
      <c r="BO13" s="324">
        <v>0.28895029999999999</v>
      </c>
      <c r="BP13" s="324">
        <v>0.3316752</v>
      </c>
      <c r="BQ13" s="324">
        <v>0.32165749999999999</v>
      </c>
      <c r="BR13" s="324">
        <v>0.31620199999999998</v>
      </c>
      <c r="BS13" s="324">
        <v>0.30705640000000001</v>
      </c>
      <c r="BT13" s="324">
        <v>0.28983720000000002</v>
      </c>
      <c r="BU13" s="324">
        <v>0.3136776</v>
      </c>
      <c r="BV13" s="324">
        <v>0.32296799999999998</v>
      </c>
    </row>
    <row r="14" spans="1:74" x14ac:dyDescent="0.25">
      <c r="A14" s="565" t="s">
        <v>1092</v>
      </c>
      <c r="B14" s="566" t="s">
        <v>1093</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0.26909699999999998</v>
      </c>
      <c r="AN14" s="208">
        <v>0.233621</v>
      </c>
      <c r="AO14" s="208">
        <v>0.245452</v>
      </c>
      <c r="AP14" s="208">
        <v>0.26440000000000002</v>
      </c>
      <c r="AQ14" s="208">
        <v>0.25838699999999998</v>
      </c>
      <c r="AR14" s="208">
        <v>0.25569999999999998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0.32403199999999999</v>
      </c>
      <c r="BD14" s="208">
        <v>0.30640000000000001</v>
      </c>
      <c r="BE14" s="208">
        <v>0.29829</v>
      </c>
      <c r="BF14" s="208">
        <v>0.29590300000000003</v>
      </c>
      <c r="BG14" s="208">
        <v>0.27873300000000001</v>
      </c>
      <c r="BH14" s="208">
        <v>0.27055970000000001</v>
      </c>
      <c r="BI14" s="208">
        <v>0.28544059999999999</v>
      </c>
      <c r="BJ14" s="324">
        <v>0.30013240000000002</v>
      </c>
      <c r="BK14" s="324">
        <v>0.28695310000000002</v>
      </c>
      <c r="BL14" s="324">
        <v>0.27609499999999998</v>
      </c>
      <c r="BM14" s="324">
        <v>0.27858670000000002</v>
      </c>
      <c r="BN14" s="324">
        <v>0.2824779</v>
      </c>
      <c r="BO14" s="324">
        <v>0.28798200000000002</v>
      </c>
      <c r="BP14" s="324">
        <v>0.2877189</v>
      </c>
      <c r="BQ14" s="324">
        <v>0.2884449</v>
      </c>
      <c r="BR14" s="324">
        <v>0.28522690000000001</v>
      </c>
      <c r="BS14" s="324">
        <v>0.27514359999999999</v>
      </c>
      <c r="BT14" s="324">
        <v>0.27298139999999999</v>
      </c>
      <c r="BU14" s="324">
        <v>0.28145750000000003</v>
      </c>
      <c r="BV14" s="324">
        <v>0.30036020000000002</v>
      </c>
    </row>
    <row r="15" spans="1:74" x14ac:dyDescent="0.25">
      <c r="A15" s="565" t="s">
        <v>937</v>
      </c>
      <c r="B15" s="566" t="s">
        <v>931</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-0.18348400000000001</v>
      </c>
      <c r="AN15" s="208">
        <v>-0.13896600000000001</v>
      </c>
      <c r="AO15" s="208">
        <v>8.8968000000000005E-2</v>
      </c>
      <c r="AP15" s="208">
        <v>0.18063299999999999</v>
      </c>
      <c r="AQ15" s="208">
        <v>0.17283899999999999</v>
      </c>
      <c r="AR15" s="208">
        <v>0.1968</v>
      </c>
      <c r="AS15" s="208">
        <v>0.201322</v>
      </c>
      <c r="AT15" s="208">
        <v>0.17871000000000001</v>
      </c>
      <c r="AU15" s="208">
        <v>2.0833999999999998E-2</v>
      </c>
      <c r="AV15" s="208">
        <v>-0.13364599999999999</v>
      </c>
      <c r="AW15" s="208">
        <v>-0.23166700000000001</v>
      </c>
      <c r="AX15" s="208">
        <v>-0.21754899999999999</v>
      </c>
      <c r="AY15" s="208">
        <v>-0.192968</v>
      </c>
      <c r="AZ15" s="208">
        <v>-0.12385699999999999</v>
      </c>
      <c r="BA15" s="208">
        <v>5.1999999999999998E-2</v>
      </c>
      <c r="BB15" s="208">
        <v>0.19616700000000001</v>
      </c>
      <c r="BC15" s="208">
        <v>0.26793600000000001</v>
      </c>
      <c r="BD15" s="208">
        <v>0.26810099999999998</v>
      </c>
      <c r="BE15" s="208">
        <v>0.25948399999999999</v>
      </c>
      <c r="BF15" s="208">
        <v>0.216807</v>
      </c>
      <c r="BG15" s="208">
        <v>6.2066999999999997E-2</v>
      </c>
      <c r="BH15" s="208">
        <v>-8.8301599999999994E-2</v>
      </c>
      <c r="BI15" s="208">
        <v>-0.24025679999999999</v>
      </c>
      <c r="BJ15" s="324">
        <v>-0.246089</v>
      </c>
      <c r="BK15" s="324">
        <v>-0.20628260000000001</v>
      </c>
      <c r="BL15" s="324">
        <v>-0.1284227</v>
      </c>
      <c r="BM15" s="324">
        <v>7.93127E-2</v>
      </c>
      <c r="BN15" s="324">
        <v>0.23501630000000001</v>
      </c>
      <c r="BO15" s="324">
        <v>0.27800930000000001</v>
      </c>
      <c r="BP15" s="324">
        <v>0.27398810000000001</v>
      </c>
      <c r="BQ15" s="324">
        <v>0.2693739</v>
      </c>
      <c r="BR15" s="324">
        <v>0.247331</v>
      </c>
      <c r="BS15" s="324">
        <v>4.8438299999999997E-2</v>
      </c>
      <c r="BT15" s="324">
        <v>-9.4839900000000005E-2</v>
      </c>
      <c r="BU15" s="324">
        <v>-0.2436768</v>
      </c>
      <c r="BV15" s="324">
        <v>-0.24859049999999999</v>
      </c>
    </row>
    <row r="16" spans="1:74" x14ac:dyDescent="0.25">
      <c r="A16" s="565"/>
      <c r="B16" s="154" t="s">
        <v>938</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364"/>
      <c r="BK16" s="364"/>
      <c r="BL16" s="364"/>
      <c r="BM16" s="364"/>
      <c r="BN16" s="364"/>
      <c r="BO16" s="364"/>
      <c r="BP16" s="364"/>
      <c r="BQ16" s="364"/>
      <c r="BR16" s="364"/>
      <c r="BS16" s="364"/>
      <c r="BT16" s="364"/>
      <c r="BU16" s="364"/>
      <c r="BV16" s="364"/>
    </row>
    <row r="17" spans="1:74" x14ac:dyDescent="0.25">
      <c r="A17" s="565" t="s">
        <v>939</v>
      </c>
      <c r="B17" s="566" t="s">
        <v>933</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-2.0516E-2</v>
      </c>
      <c r="AN17" s="208">
        <v>-1.9827999999999998E-2</v>
      </c>
      <c r="AO17" s="208">
        <v>-1.8096999999999999E-2</v>
      </c>
      <c r="AP17" s="208">
        <v>-1.1133000000000001E-2</v>
      </c>
      <c r="AQ17" s="208">
        <v>-1.3644999999999999E-2</v>
      </c>
      <c r="AR17" s="208">
        <v>-1.7867000000000001E-2</v>
      </c>
      <c r="AS17" s="208">
        <v>-1.9484000000000001E-2</v>
      </c>
      <c r="AT17" s="208">
        <v>-1.8903E-2</v>
      </c>
      <c r="AU17" s="208">
        <v>-1.9266999999999999E-2</v>
      </c>
      <c r="AV17" s="208">
        <v>-2.0487999999999999E-2</v>
      </c>
      <c r="AW17" s="208">
        <v>-2.1024000000000001E-2</v>
      </c>
      <c r="AX17" s="208">
        <v>-2.0570999999999999E-2</v>
      </c>
      <c r="AY17" s="208">
        <v>-1.9290000000000002E-2</v>
      </c>
      <c r="AZ17" s="208">
        <v>-1.8036E-2</v>
      </c>
      <c r="BA17" s="208">
        <v>-2.0580999999999999E-2</v>
      </c>
      <c r="BB17" s="208">
        <v>-2.0841999999999999E-2</v>
      </c>
      <c r="BC17" s="208">
        <v>-2.2585999999999998E-2</v>
      </c>
      <c r="BD17" s="208">
        <v>-2.3736E-2</v>
      </c>
      <c r="BE17" s="208">
        <v>-2.3307999999999999E-2</v>
      </c>
      <c r="BF17" s="208">
        <v>-2.1700000000000001E-2</v>
      </c>
      <c r="BG17" s="208">
        <v>-2.1635000000000001E-2</v>
      </c>
      <c r="BH17" s="208">
        <v>-1.93171E-2</v>
      </c>
      <c r="BI17" s="208">
        <v>-1.9764799999999999E-2</v>
      </c>
      <c r="BJ17" s="324">
        <v>-1.9678999999999999E-2</v>
      </c>
      <c r="BK17" s="324">
        <v>-1.9724599999999998E-2</v>
      </c>
      <c r="BL17" s="324">
        <v>-1.92972E-2</v>
      </c>
      <c r="BM17" s="324">
        <v>-1.9407199999999999E-2</v>
      </c>
      <c r="BN17" s="324">
        <v>-1.96273E-2</v>
      </c>
      <c r="BO17" s="324">
        <v>-2.0345100000000001E-2</v>
      </c>
      <c r="BP17" s="324">
        <v>-2.07666E-2</v>
      </c>
      <c r="BQ17" s="324">
        <v>-2.0547200000000002E-2</v>
      </c>
      <c r="BR17" s="324">
        <v>-2.0773799999999999E-2</v>
      </c>
      <c r="BS17" s="324">
        <v>-2.0096699999999999E-2</v>
      </c>
      <c r="BT17" s="324">
        <v>-2.01444E-2</v>
      </c>
      <c r="BU17" s="324">
        <v>-2.0621E-2</v>
      </c>
      <c r="BV17" s="324">
        <v>-2.0387599999999999E-2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158"/>
      <c r="BJ18" s="364"/>
      <c r="BK18" s="364"/>
      <c r="BL18" s="364"/>
      <c r="BM18" s="364"/>
      <c r="BN18" s="364"/>
      <c r="BO18" s="364"/>
      <c r="BP18" s="364"/>
      <c r="BQ18" s="364"/>
      <c r="BR18" s="364"/>
      <c r="BS18" s="364"/>
      <c r="BT18" s="364"/>
      <c r="BU18" s="364"/>
      <c r="BV18" s="364"/>
    </row>
    <row r="19" spans="1:74" x14ac:dyDescent="0.25">
      <c r="A19" s="564"/>
      <c r="B19" s="154" t="s">
        <v>940</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364"/>
      <c r="BK19" s="364"/>
      <c r="BL19" s="364"/>
      <c r="BM19" s="364"/>
      <c r="BN19" s="364"/>
      <c r="BO19" s="364"/>
      <c r="BP19" s="364"/>
      <c r="BQ19" s="364"/>
      <c r="BR19" s="364"/>
      <c r="BS19" s="364"/>
      <c r="BT19" s="364"/>
      <c r="BU19" s="364"/>
      <c r="BV19" s="364"/>
    </row>
    <row r="20" spans="1:74" x14ac:dyDescent="0.25">
      <c r="A20" s="565" t="s">
        <v>941</v>
      </c>
      <c r="B20" s="566" t="s">
        <v>942</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-0.32342599999999999</v>
      </c>
      <c r="AN20" s="208">
        <v>-0.27740300000000001</v>
      </c>
      <c r="AO20" s="208">
        <v>-0.29536699999999999</v>
      </c>
      <c r="AP20" s="208">
        <v>-0.229573</v>
      </c>
      <c r="AQ20" s="208">
        <v>-0.240928</v>
      </c>
      <c r="AR20" s="208">
        <v>-0.26357599999999998</v>
      </c>
      <c r="AS20" s="208">
        <v>-0.25139899999999998</v>
      </c>
      <c r="AT20" s="208">
        <v>-0.30333300000000002</v>
      </c>
      <c r="AU20" s="208">
        <v>-0.23763400000000001</v>
      </c>
      <c r="AV20" s="208">
        <v>-0.29858400000000002</v>
      </c>
      <c r="AW20" s="208">
        <v>-0.26036799999999999</v>
      </c>
      <c r="AX20" s="208">
        <v>-0.26413900000000001</v>
      </c>
      <c r="AY20" s="208">
        <v>-0.34467599999999998</v>
      </c>
      <c r="AZ20" s="208">
        <v>-0.32552799999999998</v>
      </c>
      <c r="BA20" s="208">
        <v>-0.37209199999999998</v>
      </c>
      <c r="BB20" s="208">
        <v>-0.40580699999999997</v>
      </c>
      <c r="BC20" s="208">
        <v>-0.36702099999999999</v>
      </c>
      <c r="BD20" s="208">
        <v>-0.40155400000000002</v>
      </c>
      <c r="BE20" s="208">
        <v>-0.33432600000000001</v>
      </c>
      <c r="BF20" s="208">
        <v>-0.51706300000000005</v>
      </c>
      <c r="BG20" s="208">
        <v>-0.36277999999999999</v>
      </c>
      <c r="BH20" s="208">
        <v>-0.40270420000000001</v>
      </c>
      <c r="BI20" s="208">
        <v>-0.34276689999999999</v>
      </c>
      <c r="BJ20" s="324">
        <v>-0.40766989999999997</v>
      </c>
      <c r="BK20" s="324">
        <v>-0.4292395</v>
      </c>
      <c r="BL20" s="324">
        <v>-0.42167769999999999</v>
      </c>
      <c r="BM20" s="324">
        <v>-0.42298200000000002</v>
      </c>
      <c r="BN20" s="324">
        <v>-0.42901590000000001</v>
      </c>
      <c r="BO20" s="324">
        <v>-0.45461940000000001</v>
      </c>
      <c r="BP20" s="324">
        <v>-0.4482564</v>
      </c>
      <c r="BQ20" s="324">
        <v>-0.43554419999999999</v>
      </c>
      <c r="BR20" s="324">
        <v>-0.46473009999999998</v>
      </c>
      <c r="BS20" s="324">
        <v>-0.4445308</v>
      </c>
      <c r="BT20" s="324">
        <v>-0.4599046</v>
      </c>
      <c r="BU20" s="324">
        <v>-0.46003090000000002</v>
      </c>
      <c r="BV20" s="324">
        <v>-0.46541900000000003</v>
      </c>
    </row>
    <row r="21" spans="1:74" x14ac:dyDescent="0.25">
      <c r="A21" s="565" t="s">
        <v>943</v>
      </c>
      <c r="B21" s="566" t="s">
        <v>952</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-1.0311790000000001</v>
      </c>
      <c r="AN21" s="208">
        <v>-1.0643549999999999</v>
      </c>
      <c r="AO21" s="208">
        <v>-1.137583</v>
      </c>
      <c r="AP21" s="208">
        <v>-1.1718329999999999</v>
      </c>
      <c r="AQ21" s="208">
        <v>-0.95726100000000003</v>
      </c>
      <c r="AR21" s="208">
        <v>-1.1572720000000001</v>
      </c>
      <c r="AS21" s="208">
        <v>-1.134045</v>
      </c>
      <c r="AT21" s="208">
        <v>-1.033169</v>
      </c>
      <c r="AU21" s="208">
        <v>-1.013131</v>
      </c>
      <c r="AV21" s="208">
        <v>-1.2844390000000001</v>
      </c>
      <c r="AW21" s="208">
        <v>-1.181886</v>
      </c>
      <c r="AX21" s="208">
        <v>-1.457379</v>
      </c>
      <c r="AY21" s="208">
        <v>-1.285628</v>
      </c>
      <c r="AZ21" s="208">
        <v>-1.0240929999999999</v>
      </c>
      <c r="BA21" s="208">
        <v>-1.0007200000000001</v>
      </c>
      <c r="BB21" s="208">
        <v>-1.269058</v>
      </c>
      <c r="BC21" s="208">
        <v>-1.1588259999999999</v>
      </c>
      <c r="BD21" s="208">
        <v>-1.2512639999999999</v>
      </c>
      <c r="BE21" s="208">
        <v>-1.242308</v>
      </c>
      <c r="BF21" s="208">
        <v>-1.1566689999999999</v>
      </c>
      <c r="BG21" s="208">
        <v>-1.1690560000000001</v>
      </c>
      <c r="BH21" s="208">
        <v>-1.1336129032</v>
      </c>
      <c r="BI21" s="208">
        <v>-1.2783525</v>
      </c>
      <c r="BJ21" s="324">
        <v>-1.3641749999999999</v>
      </c>
      <c r="BK21" s="324">
        <v>-1.163492</v>
      </c>
      <c r="BL21" s="324">
        <v>-1.2213309999999999</v>
      </c>
      <c r="BM21" s="324">
        <v>-1.216513</v>
      </c>
      <c r="BN21" s="324">
        <v>-1.2720629999999999</v>
      </c>
      <c r="BO21" s="324">
        <v>-1.217381</v>
      </c>
      <c r="BP21" s="324">
        <v>-1.219419</v>
      </c>
      <c r="BQ21" s="324">
        <v>-1.3072980000000001</v>
      </c>
      <c r="BR21" s="324">
        <v>-1.231873</v>
      </c>
      <c r="BS21" s="324">
        <v>-1.201864</v>
      </c>
      <c r="BT21" s="324">
        <v>-1.1975150000000001</v>
      </c>
      <c r="BU21" s="324">
        <v>-1.166509</v>
      </c>
      <c r="BV21" s="324">
        <v>-1.254686</v>
      </c>
    </row>
    <row r="22" spans="1:74" x14ac:dyDescent="0.25">
      <c r="A22" s="565" t="s">
        <v>944</v>
      </c>
      <c r="B22" s="566" t="s">
        <v>945</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-0.27883000000000002</v>
      </c>
      <c r="AN22" s="208">
        <v>-0.331293</v>
      </c>
      <c r="AO22" s="208">
        <v>-0.289524</v>
      </c>
      <c r="AP22" s="208">
        <v>-0.33490199999999998</v>
      </c>
      <c r="AQ22" s="208">
        <v>-0.33559699999999998</v>
      </c>
      <c r="AR22" s="208">
        <v>-0.26724599999999998</v>
      </c>
      <c r="AS22" s="208">
        <v>-0.35758299999999998</v>
      </c>
      <c r="AT22" s="208">
        <v>-0.36327700000000002</v>
      </c>
      <c r="AU22" s="208">
        <v>-0.309307</v>
      </c>
      <c r="AV22" s="208">
        <v>-0.42966700000000002</v>
      </c>
      <c r="AW22" s="208">
        <v>-0.35767599999999999</v>
      </c>
      <c r="AX22" s="208">
        <v>-0.22337099999999999</v>
      </c>
      <c r="AY22" s="208">
        <v>-0.33245400000000003</v>
      </c>
      <c r="AZ22" s="208">
        <v>-0.31146000000000001</v>
      </c>
      <c r="BA22" s="208">
        <v>-0.39510200000000001</v>
      </c>
      <c r="BB22" s="208">
        <v>-0.44107000000000002</v>
      </c>
      <c r="BC22" s="208">
        <v>-0.42255500000000001</v>
      </c>
      <c r="BD22" s="208">
        <v>-0.34901799999999999</v>
      </c>
      <c r="BE22" s="208">
        <v>-0.431425</v>
      </c>
      <c r="BF22" s="208">
        <v>-0.41569099999999998</v>
      </c>
      <c r="BG22" s="208">
        <v>-0.29991499999999999</v>
      </c>
      <c r="BH22" s="208">
        <v>-0.36060029999999998</v>
      </c>
      <c r="BI22" s="208">
        <v>-0.3408812</v>
      </c>
      <c r="BJ22" s="324">
        <v>-0.37191390000000002</v>
      </c>
      <c r="BK22" s="324">
        <v>-0.38790340000000001</v>
      </c>
      <c r="BL22" s="324">
        <v>-0.37095440000000002</v>
      </c>
      <c r="BM22" s="324">
        <v>-0.43410670000000001</v>
      </c>
      <c r="BN22" s="324">
        <v>-0.44334560000000001</v>
      </c>
      <c r="BO22" s="324">
        <v>-0.4319981</v>
      </c>
      <c r="BP22" s="324">
        <v>-0.43232559999999998</v>
      </c>
      <c r="BQ22" s="324">
        <v>-0.42066419999999999</v>
      </c>
      <c r="BR22" s="324">
        <v>-0.42646820000000002</v>
      </c>
      <c r="BS22" s="324">
        <v>-0.43150040000000001</v>
      </c>
      <c r="BT22" s="324">
        <v>-0.3910402</v>
      </c>
      <c r="BU22" s="324">
        <v>-0.37801000000000001</v>
      </c>
      <c r="BV22" s="324">
        <v>-0.37193280000000001</v>
      </c>
    </row>
    <row r="23" spans="1:74" x14ac:dyDescent="0.25">
      <c r="A23" s="565" t="s">
        <v>176</v>
      </c>
      <c r="B23" s="566" t="s">
        <v>946</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-0.28094599999999997</v>
      </c>
      <c r="AN23" s="208">
        <v>-0.36170099999999999</v>
      </c>
      <c r="AO23" s="208">
        <v>-0.183528</v>
      </c>
      <c r="AP23" s="208">
        <v>-0.27321200000000001</v>
      </c>
      <c r="AQ23" s="208">
        <v>-0.13653999999999999</v>
      </c>
      <c r="AR23" s="208">
        <v>-0.17069400000000001</v>
      </c>
      <c r="AS23" s="208">
        <v>-0.16001599999999999</v>
      </c>
      <c r="AT23" s="208">
        <v>-0.12271899999999999</v>
      </c>
      <c r="AU23" s="208">
        <v>-0.20241999999999999</v>
      </c>
      <c r="AV23" s="208">
        <v>-0.15822900000000001</v>
      </c>
      <c r="AW23" s="208">
        <v>-0.168792</v>
      </c>
      <c r="AX23" s="208">
        <v>-9.3992999999999993E-2</v>
      </c>
      <c r="AY23" s="208">
        <v>-0.18283199999999999</v>
      </c>
      <c r="AZ23" s="208">
        <v>-0.27188800000000002</v>
      </c>
      <c r="BA23" s="208">
        <v>-0.21704399999999999</v>
      </c>
      <c r="BB23" s="208">
        <v>-0.21269199999999999</v>
      </c>
      <c r="BC23" s="208">
        <v>-0.210814</v>
      </c>
      <c r="BD23" s="208">
        <v>-0.19833899999999999</v>
      </c>
      <c r="BE23" s="208">
        <v>-0.17002300000000001</v>
      </c>
      <c r="BF23" s="208">
        <v>-0.169567</v>
      </c>
      <c r="BG23" s="208">
        <v>-0.194767</v>
      </c>
      <c r="BH23" s="208">
        <v>-0.17803820000000001</v>
      </c>
      <c r="BI23" s="208">
        <v>-0.19544690000000001</v>
      </c>
      <c r="BJ23" s="324">
        <v>-0.19510959999999999</v>
      </c>
      <c r="BK23" s="324">
        <v>-0.21771070000000001</v>
      </c>
      <c r="BL23" s="324">
        <v>-0.2318981</v>
      </c>
      <c r="BM23" s="324">
        <v>-0.19505030000000001</v>
      </c>
      <c r="BN23" s="324">
        <v>-0.1862471</v>
      </c>
      <c r="BO23" s="324">
        <v>-0.18559990000000001</v>
      </c>
      <c r="BP23" s="324">
        <v>-0.18330080000000001</v>
      </c>
      <c r="BQ23" s="324">
        <v>-0.19508909999999999</v>
      </c>
      <c r="BR23" s="324">
        <v>-0.1920838</v>
      </c>
      <c r="BS23" s="324">
        <v>-0.195192</v>
      </c>
      <c r="BT23" s="324">
        <v>-0.17999470000000001</v>
      </c>
      <c r="BU23" s="324">
        <v>-0.1776547</v>
      </c>
      <c r="BV23" s="324">
        <v>-0.1705151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364"/>
      <c r="BK24" s="364"/>
      <c r="BL24" s="364"/>
      <c r="BM24" s="364"/>
      <c r="BN24" s="364"/>
      <c r="BO24" s="364"/>
      <c r="BP24" s="364"/>
      <c r="BQ24" s="364"/>
      <c r="BR24" s="364"/>
      <c r="BS24" s="364"/>
      <c r="BT24" s="364"/>
      <c r="BU24" s="364"/>
      <c r="BV24" s="364"/>
    </row>
    <row r="25" spans="1:74" x14ac:dyDescent="0.25">
      <c r="A25" s="564"/>
      <c r="B25" s="154" t="s">
        <v>947</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364"/>
      <c r="BK25" s="364"/>
      <c r="BL25" s="364"/>
      <c r="BM25" s="364"/>
      <c r="BN25" s="364"/>
      <c r="BO25" s="364"/>
      <c r="BP25" s="364"/>
      <c r="BQ25" s="364"/>
      <c r="BR25" s="364"/>
      <c r="BS25" s="364"/>
      <c r="BT25" s="364"/>
      <c r="BU25" s="364"/>
      <c r="BV25" s="364"/>
    </row>
    <row r="26" spans="1:74" x14ac:dyDescent="0.25">
      <c r="A26" s="565" t="s">
        <v>948</v>
      </c>
      <c r="B26" s="566" t="s">
        <v>945</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0.53683800000000004</v>
      </c>
      <c r="AN26" s="208">
        <v>0.47444799999999998</v>
      </c>
      <c r="AO26" s="208">
        <v>0.37206400000000001</v>
      </c>
      <c r="AP26" s="208">
        <v>0.23130000000000001</v>
      </c>
      <c r="AQ26" s="208">
        <v>0.240452</v>
      </c>
      <c r="AR26" s="208">
        <v>0.27343400000000001</v>
      </c>
      <c r="AS26" s="208">
        <v>0.29816199999999998</v>
      </c>
      <c r="AT26" s="208">
        <v>0.28458</v>
      </c>
      <c r="AU26" s="208">
        <v>0.37943399999999999</v>
      </c>
      <c r="AV26" s="208">
        <v>0.46100000000000002</v>
      </c>
      <c r="AW26" s="208">
        <v>0.49673400000000001</v>
      </c>
      <c r="AX26" s="208">
        <v>0.45796700000000001</v>
      </c>
      <c r="AY26" s="208">
        <v>0.45383800000000002</v>
      </c>
      <c r="AZ26" s="208">
        <v>0.36521500000000001</v>
      </c>
      <c r="BA26" s="208">
        <v>0.34628999999999999</v>
      </c>
      <c r="BB26" s="208">
        <v>0.29106599999999999</v>
      </c>
      <c r="BC26" s="208">
        <v>0.29109699999999999</v>
      </c>
      <c r="BD26" s="208">
        <v>0.28246700000000002</v>
      </c>
      <c r="BE26" s="208">
        <v>0.28535500000000003</v>
      </c>
      <c r="BF26" s="208">
        <v>0.29206500000000002</v>
      </c>
      <c r="BG26" s="208">
        <v>0.35959999999999998</v>
      </c>
      <c r="BH26" s="208">
        <v>0.43047079999999999</v>
      </c>
      <c r="BI26" s="208">
        <v>0.50902919999999996</v>
      </c>
      <c r="BJ26" s="324">
        <v>0.52042029999999995</v>
      </c>
      <c r="BK26" s="324">
        <v>0.45040970000000002</v>
      </c>
      <c r="BL26" s="324">
        <v>0.41245929999999997</v>
      </c>
      <c r="BM26" s="324">
        <v>0.33500220000000003</v>
      </c>
      <c r="BN26" s="324">
        <v>0.29972900000000002</v>
      </c>
      <c r="BO26" s="324">
        <v>0.28453309999999998</v>
      </c>
      <c r="BP26" s="324">
        <v>0.28444340000000001</v>
      </c>
      <c r="BQ26" s="324">
        <v>0.28240510000000002</v>
      </c>
      <c r="BR26" s="324">
        <v>0.30502210000000002</v>
      </c>
      <c r="BS26" s="324">
        <v>0.40623969999999998</v>
      </c>
      <c r="BT26" s="324">
        <v>0.46087060000000002</v>
      </c>
      <c r="BU26" s="324">
        <v>0.5396997</v>
      </c>
      <c r="BV26" s="324">
        <v>0.5282251</v>
      </c>
    </row>
    <row r="27" spans="1:74" x14ac:dyDescent="0.25">
      <c r="A27" s="565" t="s">
        <v>753</v>
      </c>
      <c r="B27" s="566" t="s">
        <v>946</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0.16106500000000001</v>
      </c>
      <c r="AN27" s="208">
        <v>0.16520699999999999</v>
      </c>
      <c r="AO27" s="208">
        <v>0.12683900000000001</v>
      </c>
      <c r="AP27" s="208">
        <v>8.5932999999999995E-2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0.13916100000000001</v>
      </c>
      <c r="BD27" s="208">
        <v>0.131166</v>
      </c>
      <c r="BE27" s="208">
        <v>0.14622599999999999</v>
      </c>
      <c r="BF27" s="208">
        <v>0.14064499999999999</v>
      </c>
      <c r="BG27" s="208">
        <v>0.1792</v>
      </c>
      <c r="BH27" s="208">
        <v>0.1766846</v>
      </c>
      <c r="BI27" s="208">
        <v>0.15349779999999999</v>
      </c>
      <c r="BJ27" s="324">
        <v>0.1486789</v>
      </c>
      <c r="BK27" s="324">
        <v>0.14447489999999999</v>
      </c>
      <c r="BL27" s="324">
        <v>0.16006049999999999</v>
      </c>
      <c r="BM27" s="324">
        <v>0.17912510000000001</v>
      </c>
      <c r="BN27" s="324">
        <v>0.1746346</v>
      </c>
      <c r="BO27" s="324">
        <v>0.18200749999999999</v>
      </c>
      <c r="BP27" s="324">
        <v>0.18183270000000001</v>
      </c>
      <c r="BQ27" s="324">
        <v>0.17258080000000001</v>
      </c>
      <c r="BR27" s="324">
        <v>0.18078420000000001</v>
      </c>
      <c r="BS27" s="324">
        <v>0.19392499999999999</v>
      </c>
      <c r="BT27" s="324">
        <v>0.1905676</v>
      </c>
      <c r="BU27" s="324">
        <v>0.17654410000000001</v>
      </c>
      <c r="BV27" s="324">
        <v>0.17656279999999999</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364"/>
      <c r="BK28" s="364"/>
      <c r="BL28" s="364"/>
      <c r="BM28" s="364"/>
      <c r="BN28" s="364"/>
      <c r="BO28" s="364"/>
      <c r="BP28" s="364"/>
      <c r="BQ28" s="364"/>
      <c r="BR28" s="364"/>
      <c r="BS28" s="364"/>
      <c r="BT28" s="364"/>
      <c r="BU28" s="364"/>
      <c r="BV28" s="364"/>
    </row>
    <row r="29" spans="1:74" x14ac:dyDescent="0.25">
      <c r="A29" s="564"/>
      <c r="B29" s="154" t="s">
        <v>949</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364"/>
      <c r="BK29" s="364"/>
      <c r="BL29" s="364"/>
      <c r="BM29" s="364"/>
      <c r="BN29" s="364"/>
      <c r="BO29" s="364"/>
      <c r="BP29" s="364"/>
      <c r="BQ29" s="364"/>
      <c r="BR29" s="364"/>
      <c r="BS29" s="364"/>
      <c r="BT29" s="364"/>
      <c r="BU29" s="364"/>
      <c r="BV29" s="364"/>
    </row>
    <row r="30" spans="1:74" x14ac:dyDescent="0.25">
      <c r="A30" s="565" t="s">
        <v>950</v>
      </c>
      <c r="B30" s="566" t="s">
        <v>951</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1.7115739999999999</v>
      </c>
      <c r="AN30" s="208">
        <v>1.7105619999999999</v>
      </c>
      <c r="AO30" s="208">
        <v>1.7075359999999999</v>
      </c>
      <c r="AP30" s="208">
        <v>1.5965940000000001</v>
      </c>
      <c r="AQ30" s="208">
        <v>1.6825239999999999</v>
      </c>
      <c r="AR30" s="208">
        <v>1.7572239999999999</v>
      </c>
      <c r="AS30" s="208">
        <v>1.864601</v>
      </c>
      <c r="AT30" s="208">
        <v>1.651635</v>
      </c>
      <c r="AU30" s="208">
        <v>1.488399</v>
      </c>
      <c r="AV30" s="208">
        <v>1.6496420000000001</v>
      </c>
      <c r="AW30" s="208">
        <v>1.909465</v>
      </c>
      <c r="AX30" s="208">
        <v>1.8874740000000001</v>
      </c>
      <c r="AY30" s="208">
        <v>1.8654850000000001</v>
      </c>
      <c r="AZ30" s="208">
        <v>1.210901</v>
      </c>
      <c r="BA30" s="208">
        <v>1.5066489999999999</v>
      </c>
      <c r="BB30" s="208">
        <v>1.7469589999999999</v>
      </c>
      <c r="BC30" s="208">
        <v>1.897559</v>
      </c>
      <c r="BD30" s="208">
        <v>1.854579</v>
      </c>
      <c r="BE30" s="208">
        <v>1.7927709999999999</v>
      </c>
      <c r="BF30" s="208">
        <v>1.797453</v>
      </c>
      <c r="BG30" s="208">
        <v>1.801987</v>
      </c>
      <c r="BH30" s="208">
        <v>1.8705890000000001</v>
      </c>
      <c r="BI30" s="208">
        <v>1.783077</v>
      </c>
      <c r="BJ30" s="324">
        <v>1.92815</v>
      </c>
      <c r="BK30" s="324">
        <v>1.9755320000000001</v>
      </c>
      <c r="BL30" s="324">
        <v>1.976297</v>
      </c>
      <c r="BM30" s="324">
        <v>1.980164</v>
      </c>
      <c r="BN30" s="324">
        <v>1.940976</v>
      </c>
      <c r="BO30" s="324">
        <v>2.0293839999999999</v>
      </c>
      <c r="BP30" s="324">
        <v>2.017255</v>
      </c>
      <c r="BQ30" s="324">
        <v>2.0669590000000002</v>
      </c>
      <c r="BR30" s="324">
        <v>2.0319050000000001</v>
      </c>
      <c r="BS30" s="324">
        <v>2.0559810000000001</v>
      </c>
      <c r="BT30" s="324">
        <v>2.0644589999999998</v>
      </c>
      <c r="BU30" s="324">
        <v>2.1109049999999998</v>
      </c>
      <c r="BV30" s="324">
        <v>2.1064919999999998</v>
      </c>
    </row>
    <row r="31" spans="1:74" x14ac:dyDescent="0.25">
      <c r="A31" s="565" t="s">
        <v>1094</v>
      </c>
      <c r="B31" s="566" t="s">
        <v>1096</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1.181208</v>
      </c>
      <c r="AN31" s="208">
        <v>1.2566790000000001</v>
      </c>
      <c r="AO31" s="208">
        <v>0.99173999999999995</v>
      </c>
      <c r="AP31" s="208">
        <v>0.66613299999999998</v>
      </c>
      <c r="AQ31" s="208">
        <v>0.62525600000000003</v>
      </c>
      <c r="AR31" s="208">
        <v>0.43659399999999998</v>
      </c>
      <c r="AS31" s="208">
        <v>0.47702</v>
      </c>
      <c r="AT31" s="208">
        <v>0.59131500000000004</v>
      </c>
      <c r="AU31" s="208">
        <v>0.75750200000000001</v>
      </c>
      <c r="AV31" s="208">
        <v>0.82252899999999995</v>
      </c>
      <c r="AW31" s="208">
        <v>0.972414</v>
      </c>
      <c r="AX31" s="208">
        <v>1.121653</v>
      </c>
      <c r="AY31" s="208">
        <v>1.199792</v>
      </c>
      <c r="AZ31" s="208">
        <v>1.061264</v>
      </c>
      <c r="BA31" s="208">
        <v>1.0089250000000001</v>
      </c>
      <c r="BB31" s="208">
        <v>0.64624199999999998</v>
      </c>
      <c r="BC31" s="208">
        <v>0.66907799999999995</v>
      </c>
      <c r="BD31" s="208">
        <v>0.62266999999999995</v>
      </c>
      <c r="BE31" s="208">
        <v>0.51485400000000003</v>
      </c>
      <c r="BF31" s="208">
        <v>0.71013800000000005</v>
      </c>
      <c r="BG31" s="208">
        <v>0.76747799999999999</v>
      </c>
      <c r="BH31" s="208">
        <v>0.80505886129000004</v>
      </c>
      <c r="BI31" s="208">
        <v>0.96429676666999997</v>
      </c>
      <c r="BJ31" s="324">
        <v>1.1447860000000001</v>
      </c>
      <c r="BK31" s="324">
        <v>1.3493010000000001</v>
      </c>
      <c r="BL31" s="324">
        <v>1.1164590000000001</v>
      </c>
      <c r="BM31" s="324">
        <v>0.89274770000000003</v>
      </c>
      <c r="BN31" s="324">
        <v>0.64999960000000001</v>
      </c>
      <c r="BO31" s="324">
        <v>0.55434240000000001</v>
      </c>
      <c r="BP31" s="324">
        <v>0.48071770000000003</v>
      </c>
      <c r="BQ31" s="324">
        <v>0.44409090000000001</v>
      </c>
      <c r="BR31" s="324">
        <v>0.53870709999999999</v>
      </c>
      <c r="BS31" s="324">
        <v>0.71399809999999997</v>
      </c>
      <c r="BT31" s="324">
        <v>0.87773670000000004</v>
      </c>
      <c r="BU31" s="324">
        <v>1.053545</v>
      </c>
      <c r="BV31" s="324">
        <v>1.172221</v>
      </c>
    </row>
    <row r="32" spans="1:74" x14ac:dyDescent="0.25">
      <c r="A32" s="565" t="s">
        <v>1095</v>
      </c>
      <c r="B32" s="566" t="s">
        <v>1097</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0.283613</v>
      </c>
      <c r="AN32" s="208">
        <v>0.25779299999999999</v>
      </c>
      <c r="AO32" s="208">
        <v>0.25361299999999998</v>
      </c>
      <c r="AP32" s="208">
        <v>0.28076699999999999</v>
      </c>
      <c r="AQ32" s="208">
        <v>0.27419399999999999</v>
      </c>
      <c r="AR32" s="208">
        <v>0.26313300000000001</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0.28158100000000003</v>
      </c>
      <c r="BB32" s="208">
        <v>0.31240000000000001</v>
      </c>
      <c r="BC32" s="208">
        <v>0.33790300000000001</v>
      </c>
      <c r="BD32" s="208">
        <v>0.31786700000000001</v>
      </c>
      <c r="BE32" s="208">
        <v>0.31119400000000003</v>
      </c>
      <c r="BF32" s="208">
        <v>0.31103199999999998</v>
      </c>
      <c r="BG32" s="208">
        <v>0.28570000000000001</v>
      </c>
      <c r="BH32" s="208">
        <v>0.27458630000000001</v>
      </c>
      <c r="BI32" s="208">
        <v>0.29909390000000002</v>
      </c>
      <c r="BJ32" s="324">
        <v>0.31813399999999997</v>
      </c>
      <c r="BK32" s="324">
        <v>0.31048769999999998</v>
      </c>
      <c r="BL32" s="324">
        <v>0.29169210000000001</v>
      </c>
      <c r="BM32" s="324">
        <v>0.29842350000000001</v>
      </c>
      <c r="BN32" s="324">
        <v>0.29702729999999999</v>
      </c>
      <c r="BO32" s="324">
        <v>0.29988730000000002</v>
      </c>
      <c r="BP32" s="324">
        <v>0.30411850000000001</v>
      </c>
      <c r="BQ32" s="324">
        <v>0.30038300000000001</v>
      </c>
      <c r="BR32" s="324">
        <v>0.29701129999999998</v>
      </c>
      <c r="BS32" s="324">
        <v>0.29448400000000002</v>
      </c>
      <c r="BT32" s="324">
        <v>0.27990870000000001</v>
      </c>
      <c r="BU32" s="324">
        <v>0.29824440000000002</v>
      </c>
      <c r="BV32" s="324">
        <v>0.32083539999999999</v>
      </c>
    </row>
    <row r="33" spans="1:77" x14ac:dyDescent="0.25">
      <c r="A33" s="565" t="s">
        <v>953</v>
      </c>
      <c r="B33" s="566" t="s">
        <v>945</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0.18984699999999999</v>
      </c>
      <c r="AN33" s="208">
        <v>9.0157000000000001E-2</v>
      </c>
      <c r="AO33" s="208">
        <v>0.22947600000000001</v>
      </c>
      <c r="AP33" s="208">
        <v>0.16306499999999999</v>
      </c>
      <c r="AQ33" s="208">
        <v>0.225046</v>
      </c>
      <c r="AR33" s="208">
        <v>0.202622</v>
      </c>
      <c r="AS33" s="208">
        <v>0.17632</v>
      </c>
      <c r="AT33" s="208">
        <v>0.21072299999999999</v>
      </c>
      <c r="AU33" s="208">
        <v>0.19212699999999999</v>
      </c>
      <c r="AV33" s="208">
        <v>0.22239700000000001</v>
      </c>
      <c r="AW33" s="208">
        <v>0.24429200000000001</v>
      </c>
      <c r="AX33" s="208">
        <v>0.23562900000000001</v>
      </c>
      <c r="AY33" s="208">
        <v>0.252224</v>
      </c>
      <c r="AZ33" s="208">
        <v>0.16050600000000001</v>
      </c>
      <c r="BA33" s="208">
        <v>0.24279999999999999</v>
      </c>
      <c r="BB33" s="208">
        <v>0.185864</v>
      </c>
      <c r="BC33" s="208">
        <v>0.33634900000000001</v>
      </c>
      <c r="BD33" s="208">
        <v>0.34264899999999998</v>
      </c>
      <c r="BE33" s="208">
        <v>0.236541</v>
      </c>
      <c r="BF33" s="208">
        <v>0.27163100000000001</v>
      </c>
      <c r="BG33" s="208">
        <v>0.238983</v>
      </c>
      <c r="BH33" s="208">
        <v>0.22690540000000001</v>
      </c>
      <c r="BI33" s="208">
        <v>0.20888209999999999</v>
      </c>
      <c r="BJ33" s="324">
        <v>0.19760649999999999</v>
      </c>
      <c r="BK33" s="324">
        <v>0.16420280000000001</v>
      </c>
      <c r="BL33" s="324">
        <v>0.19291620000000001</v>
      </c>
      <c r="BM33" s="324">
        <v>0.2034484</v>
      </c>
      <c r="BN33" s="324">
        <v>0.22664980000000001</v>
      </c>
      <c r="BO33" s="324">
        <v>0.22675380000000001</v>
      </c>
      <c r="BP33" s="324">
        <v>0.2287671</v>
      </c>
      <c r="BQ33" s="324">
        <v>0.2414277</v>
      </c>
      <c r="BR33" s="324">
        <v>0.20821390000000001</v>
      </c>
      <c r="BS33" s="324">
        <v>0.16450190000000001</v>
      </c>
      <c r="BT33" s="324">
        <v>0.21546509999999999</v>
      </c>
      <c r="BU33" s="324">
        <v>0.2023346</v>
      </c>
      <c r="BV33" s="324">
        <v>0.19407740000000001</v>
      </c>
    </row>
    <row r="34" spans="1:77" x14ac:dyDescent="0.25">
      <c r="A34" s="565" t="s">
        <v>740</v>
      </c>
      <c r="B34" s="566" t="s">
        <v>946</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7.6053999999999997E-2</v>
      </c>
      <c r="AN34" s="208">
        <v>-2.0119999999999999E-3</v>
      </c>
      <c r="AO34" s="208">
        <v>0.179117</v>
      </c>
      <c r="AP34" s="208">
        <v>1.8321E-2</v>
      </c>
      <c r="AQ34" s="208">
        <v>0.129912</v>
      </c>
      <c r="AR34" s="208">
        <v>0.23560600000000001</v>
      </c>
      <c r="AS34" s="208">
        <v>0.23191999999999999</v>
      </c>
      <c r="AT34" s="208">
        <v>0.26128099999999999</v>
      </c>
      <c r="AU34" s="208">
        <v>0.29384700000000002</v>
      </c>
      <c r="AV34" s="208">
        <v>0.32323400000000002</v>
      </c>
      <c r="AW34" s="208">
        <v>0.30577599999999999</v>
      </c>
      <c r="AX34" s="208">
        <v>0.438641</v>
      </c>
      <c r="AY34" s="208">
        <v>0.359265</v>
      </c>
      <c r="AZ34" s="208">
        <v>0.19361100000000001</v>
      </c>
      <c r="BA34" s="208">
        <v>0.21687999999999999</v>
      </c>
      <c r="BB34" s="208">
        <v>0.24607799999999999</v>
      </c>
      <c r="BC34" s="208">
        <v>0.20064399999999999</v>
      </c>
      <c r="BD34" s="208">
        <v>0.27477000000000001</v>
      </c>
      <c r="BE34" s="208">
        <v>0.27722200000000002</v>
      </c>
      <c r="BF34" s="208">
        <v>0.334204</v>
      </c>
      <c r="BG34" s="208">
        <v>0.27380399999999999</v>
      </c>
      <c r="BH34" s="208">
        <v>0.27033879999999999</v>
      </c>
      <c r="BI34" s="208">
        <v>0.2566851</v>
      </c>
      <c r="BJ34" s="324">
        <v>0.2498128</v>
      </c>
      <c r="BK34" s="324">
        <v>0.23012640000000001</v>
      </c>
      <c r="BL34" s="324">
        <v>0.2189931</v>
      </c>
      <c r="BM34" s="324">
        <v>0.2282913</v>
      </c>
      <c r="BN34" s="324">
        <v>0.22217480000000001</v>
      </c>
      <c r="BO34" s="324">
        <v>0.21559890000000001</v>
      </c>
      <c r="BP34" s="324">
        <v>0.2272526</v>
      </c>
      <c r="BQ34" s="324">
        <v>0.22472239999999999</v>
      </c>
      <c r="BR34" s="324">
        <v>0.24365410000000001</v>
      </c>
      <c r="BS34" s="324">
        <v>0.2454839</v>
      </c>
      <c r="BT34" s="324">
        <v>0.25228400000000001</v>
      </c>
      <c r="BU34" s="324">
        <v>0.24635190000000001</v>
      </c>
      <c r="BV34" s="324">
        <v>0.24424319999999999</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364"/>
      <c r="BK35" s="364"/>
      <c r="BL35" s="364"/>
      <c r="BM35" s="364"/>
      <c r="BN35" s="364"/>
      <c r="BO35" s="364"/>
      <c r="BP35" s="364"/>
      <c r="BQ35" s="364"/>
      <c r="BR35" s="364"/>
      <c r="BS35" s="364"/>
      <c r="BT35" s="364"/>
      <c r="BU35" s="364"/>
      <c r="BV35" s="364"/>
    </row>
    <row r="36" spans="1:77" x14ac:dyDescent="0.25">
      <c r="A36" s="565"/>
      <c r="B36" s="154" t="s">
        <v>954</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654"/>
      <c r="BK36" s="654"/>
      <c r="BL36" s="654"/>
      <c r="BM36" s="654"/>
      <c r="BN36" s="654"/>
      <c r="BO36" s="654"/>
      <c r="BP36" s="654"/>
      <c r="BQ36" s="654"/>
      <c r="BR36" s="654"/>
      <c r="BS36" s="654"/>
      <c r="BT36" s="654"/>
      <c r="BU36" s="654"/>
      <c r="BV36" s="654"/>
    </row>
    <row r="37" spans="1:77" x14ac:dyDescent="0.25">
      <c r="A37" s="565" t="s">
        <v>955</v>
      </c>
      <c r="B37" s="566" t="s">
        <v>942</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54.991999999999997</v>
      </c>
      <c r="AN37" s="728">
        <v>52.578000000000003</v>
      </c>
      <c r="AO37" s="728">
        <v>52.061</v>
      </c>
      <c r="AP37" s="728">
        <v>50.491999999999997</v>
      </c>
      <c r="AQ37" s="728">
        <v>48.814999999999998</v>
      </c>
      <c r="AR37" s="728">
        <v>52.451000000000001</v>
      </c>
      <c r="AS37" s="728">
        <v>54.76</v>
      </c>
      <c r="AT37" s="728">
        <v>60.889000000000003</v>
      </c>
      <c r="AU37" s="728">
        <v>72.171999999999997</v>
      </c>
      <c r="AV37" s="728">
        <v>78.257000000000005</v>
      </c>
      <c r="AW37" s="728">
        <v>76.734999999999999</v>
      </c>
      <c r="AX37" s="728">
        <v>69.561999999999998</v>
      </c>
      <c r="AY37" s="728">
        <v>64.313000000000002</v>
      </c>
      <c r="AZ37" s="728">
        <v>64.936000000000007</v>
      </c>
      <c r="BA37" s="728">
        <v>68.203000000000003</v>
      </c>
      <c r="BB37" s="728">
        <v>69.808000000000007</v>
      </c>
      <c r="BC37" s="728">
        <v>67.233000000000004</v>
      </c>
      <c r="BD37" s="728">
        <v>65.218000000000004</v>
      </c>
      <c r="BE37" s="728">
        <v>66.406000000000006</v>
      </c>
      <c r="BF37" s="728">
        <v>63.284999999999997</v>
      </c>
      <c r="BG37" s="728">
        <v>64.013000000000005</v>
      </c>
      <c r="BH37" s="728">
        <v>64.526832999999996</v>
      </c>
      <c r="BI37" s="728">
        <v>71.629503</v>
      </c>
      <c r="BJ37" s="729">
        <v>69.640150000000006</v>
      </c>
      <c r="BK37" s="729">
        <v>64.772829999999999</v>
      </c>
      <c r="BL37" s="729">
        <v>62.746760000000002</v>
      </c>
      <c r="BM37" s="729">
        <v>61.792920000000002</v>
      </c>
      <c r="BN37" s="729">
        <v>62.559519999999999</v>
      </c>
      <c r="BO37" s="729">
        <v>61.384790000000002</v>
      </c>
      <c r="BP37" s="729">
        <v>61.259889999999999</v>
      </c>
      <c r="BQ37" s="729">
        <v>59.629570000000001</v>
      </c>
      <c r="BR37" s="729">
        <v>60.27187</v>
      </c>
      <c r="BS37" s="729">
        <v>60.596690000000002</v>
      </c>
      <c r="BT37" s="729">
        <v>62.175939999999997</v>
      </c>
      <c r="BU37" s="729">
        <v>63.12762</v>
      </c>
      <c r="BV37" s="729">
        <v>61.719050000000003</v>
      </c>
    </row>
    <row r="38" spans="1:77" x14ac:dyDescent="0.25">
      <c r="A38" s="565" t="s">
        <v>1098</v>
      </c>
      <c r="B38" s="566" t="s">
        <v>1096</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51.201999999999998</v>
      </c>
      <c r="AB38" s="728">
        <v>45.695</v>
      </c>
      <c r="AC38" s="728">
        <v>48.929000000000002</v>
      </c>
      <c r="AD38" s="728">
        <v>53.39</v>
      </c>
      <c r="AE38" s="728">
        <v>63.350999999999999</v>
      </c>
      <c r="AF38" s="728">
        <v>71.697999999999993</v>
      </c>
      <c r="AG38" s="728">
        <v>77.807000000000002</v>
      </c>
      <c r="AH38" s="728">
        <v>91.090999999999994</v>
      </c>
      <c r="AI38" s="728">
        <v>95.593999999999994</v>
      </c>
      <c r="AJ38" s="728">
        <v>94.674999999999997</v>
      </c>
      <c r="AK38" s="728">
        <v>88.093999999999994</v>
      </c>
      <c r="AL38" s="728">
        <v>79.656000000000006</v>
      </c>
      <c r="AM38" s="728">
        <v>74.265000000000001</v>
      </c>
      <c r="AN38" s="728">
        <v>64.111999999999995</v>
      </c>
      <c r="AO38" s="728">
        <v>60.820999999999998</v>
      </c>
      <c r="AP38" s="728">
        <v>62.920999999999999</v>
      </c>
      <c r="AQ38" s="728">
        <v>68.126000000000005</v>
      </c>
      <c r="AR38" s="728">
        <v>75.813000000000002</v>
      </c>
      <c r="AS38" s="728">
        <v>85.451999999999998</v>
      </c>
      <c r="AT38" s="728">
        <v>95.266000000000005</v>
      </c>
      <c r="AU38" s="728">
        <v>100.321</v>
      </c>
      <c r="AV38" s="728">
        <v>94.671999999999997</v>
      </c>
      <c r="AW38" s="728">
        <v>89.397000000000006</v>
      </c>
      <c r="AX38" s="728">
        <v>69.867000000000004</v>
      </c>
      <c r="AY38" s="728">
        <v>53.853000000000002</v>
      </c>
      <c r="AZ38" s="728">
        <v>41.234000000000002</v>
      </c>
      <c r="BA38" s="728">
        <v>39.317999999999998</v>
      </c>
      <c r="BB38" s="728">
        <v>42.079000000000001</v>
      </c>
      <c r="BC38" s="728">
        <v>48.640999999999998</v>
      </c>
      <c r="BD38" s="728">
        <v>53.176000000000002</v>
      </c>
      <c r="BE38" s="728">
        <v>61.031999999999996</v>
      </c>
      <c r="BF38" s="728">
        <v>66.328999999999994</v>
      </c>
      <c r="BG38" s="728">
        <v>68.557000000000002</v>
      </c>
      <c r="BH38" s="728">
        <v>72.521684414000006</v>
      </c>
      <c r="BI38" s="728">
        <v>67.944920233000005</v>
      </c>
      <c r="BJ38" s="729">
        <v>56.476480000000002</v>
      </c>
      <c r="BK38" s="729">
        <v>43.67765</v>
      </c>
      <c r="BL38" s="729">
        <v>36.664630000000002</v>
      </c>
      <c r="BM38" s="729">
        <v>36.670079999999999</v>
      </c>
      <c r="BN38" s="729">
        <v>41.715699999999998</v>
      </c>
      <c r="BO38" s="729">
        <v>51.10698</v>
      </c>
      <c r="BP38" s="729">
        <v>63.393940000000001</v>
      </c>
      <c r="BQ38" s="729">
        <v>74.095349999999996</v>
      </c>
      <c r="BR38" s="729">
        <v>84.713170000000005</v>
      </c>
      <c r="BS38" s="729">
        <v>90.70102</v>
      </c>
      <c r="BT38" s="729">
        <v>91.725530000000006</v>
      </c>
      <c r="BU38" s="729">
        <v>88.991910000000004</v>
      </c>
      <c r="BV38" s="729">
        <v>80.130449999999996</v>
      </c>
    </row>
    <row r="39" spans="1:77" x14ac:dyDescent="0.25">
      <c r="A39" s="565" t="s">
        <v>1099</v>
      </c>
      <c r="B39" s="566" t="s">
        <v>1349</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1.4019999999999999</v>
      </c>
      <c r="AB39" s="728">
        <v>1.4690000000000001</v>
      </c>
      <c r="AC39" s="728">
        <v>1.6970000000000001</v>
      </c>
      <c r="AD39" s="728">
        <v>1.746</v>
      </c>
      <c r="AE39" s="728">
        <v>1.8069999999999999</v>
      </c>
      <c r="AF39" s="728">
        <v>1.7729999999999999</v>
      </c>
      <c r="AG39" s="728">
        <v>1.9410000000000001</v>
      </c>
      <c r="AH39" s="728">
        <v>2.181</v>
      </c>
      <c r="AI39" s="728">
        <v>2.6589999999999998</v>
      </c>
      <c r="AJ39" s="728">
        <v>2.0499999999999998</v>
      </c>
      <c r="AK39" s="728">
        <v>2.0089999999999999</v>
      </c>
      <c r="AL39" s="728">
        <v>1.673</v>
      </c>
      <c r="AM39" s="728">
        <v>1.61</v>
      </c>
      <c r="AN39" s="728">
        <v>1.286</v>
      </c>
      <c r="AO39" s="728">
        <v>1.5089999999999999</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1.095</v>
      </c>
      <c r="BD39" s="728">
        <v>1.1739999999999999</v>
      </c>
      <c r="BE39" s="728">
        <v>1.21</v>
      </c>
      <c r="BF39" s="728">
        <v>1.127</v>
      </c>
      <c r="BG39" s="728">
        <v>1.304</v>
      </c>
      <c r="BH39" s="728">
        <v>1.5016012999999999</v>
      </c>
      <c r="BI39" s="728">
        <v>1.5297240999999999</v>
      </c>
      <c r="BJ39" s="729">
        <v>1.4647490000000001</v>
      </c>
      <c r="BK39" s="729">
        <v>1.3098700000000001</v>
      </c>
      <c r="BL39" s="729">
        <v>1.3809990000000001</v>
      </c>
      <c r="BM39" s="729">
        <v>1.429227</v>
      </c>
      <c r="BN39" s="729">
        <v>1.480491</v>
      </c>
      <c r="BO39" s="729">
        <v>1.658703</v>
      </c>
      <c r="BP39" s="729">
        <v>1.698029</v>
      </c>
      <c r="BQ39" s="729">
        <v>1.90039</v>
      </c>
      <c r="BR39" s="729">
        <v>2.082271</v>
      </c>
      <c r="BS39" s="729">
        <v>1.9232849999999999</v>
      </c>
      <c r="BT39" s="729">
        <v>2.030967</v>
      </c>
      <c r="BU39" s="729">
        <v>1.9650810000000001</v>
      </c>
      <c r="BV39" s="729">
        <v>1.8234239999999999</v>
      </c>
    </row>
    <row r="40" spans="1:77" x14ac:dyDescent="0.25">
      <c r="A40" s="565" t="s">
        <v>956</v>
      </c>
      <c r="B40" s="566" t="s">
        <v>945</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44.006999999999998</v>
      </c>
      <c r="AN40" s="728">
        <v>40.031999999999996</v>
      </c>
      <c r="AO40" s="728">
        <v>44.143000000000001</v>
      </c>
      <c r="AP40" s="728">
        <v>54.813000000000002</v>
      </c>
      <c r="AQ40" s="728">
        <v>60.531999999999996</v>
      </c>
      <c r="AR40" s="728">
        <v>69.938000000000002</v>
      </c>
      <c r="AS40" s="728">
        <v>78.043999999999997</v>
      </c>
      <c r="AT40" s="728">
        <v>84.807000000000002</v>
      </c>
      <c r="AU40" s="728">
        <v>86.040999999999997</v>
      </c>
      <c r="AV40" s="728">
        <v>74.906999999999996</v>
      </c>
      <c r="AW40" s="728">
        <v>62.183999999999997</v>
      </c>
      <c r="AX40" s="728">
        <v>54.622</v>
      </c>
      <c r="AY40" s="728">
        <v>44.243000000000002</v>
      </c>
      <c r="AZ40" s="728">
        <v>38.536000000000001</v>
      </c>
      <c r="BA40" s="728">
        <v>37.167000000000002</v>
      </c>
      <c r="BB40" s="728">
        <v>42.942</v>
      </c>
      <c r="BC40" s="728">
        <v>47.396999999999998</v>
      </c>
      <c r="BD40" s="728">
        <v>53.863</v>
      </c>
      <c r="BE40" s="728">
        <v>60.865000000000002</v>
      </c>
      <c r="BF40" s="728">
        <v>66.353999999999999</v>
      </c>
      <c r="BG40" s="728">
        <v>69.415000000000006</v>
      </c>
      <c r="BH40" s="728">
        <v>64.504945356999997</v>
      </c>
      <c r="BI40" s="728">
        <v>54.127795370999998</v>
      </c>
      <c r="BJ40" s="729">
        <v>42.59525</v>
      </c>
      <c r="BK40" s="729">
        <v>34.721150000000002</v>
      </c>
      <c r="BL40" s="729">
        <v>30.39292</v>
      </c>
      <c r="BM40" s="729">
        <v>32.51202</v>
      </c>
      <c r="BN40" s="729">
        <v>39.245010000000001</v>
      </c>
      <c r="BO40" s="729">
        <v>48.277270000000001</v>
      </c>
      <c r="BP40" s="729">
        <v>56.806579999999997</v>
      </c>
      <c r="BQ40" s="729">
        <v>65.446690000000004</v>
      </c>
      <c r="BR40" s="729">
        <v>73.939440000000005</v>
      </c>
      <c r="BS40" s="729">
        <v>74.517300000000006</v>
      </c>
      <c r="BT40" s="729">
        <v>68.650980000000004</v>
      </c>
      <c r="BU40" s="729">
        <v>56.883899999999997</v>
      </c>
      <c r="BV40" s="729">
        <v>45.31147</v>
      </c>
    </row>
    <row r="41" spans="1:77" x14ac:dyDescent="0.25">
      <c r="A41" s="565" t="s">
        <v>747</v>
      </c>
      <c r="B41" s="566" t="s">
        <v>946</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21.896000000000001</v>
      </c>
      <c r="AN41" s="728">
        <v>22.111999999999998</v>
      </c>
      <c r="AO41" s="728">
        <v>24.356999999999999</v>
      </c>
      <c r="AP41" s="728">
        <v>29.876000000000001</v>
      </c>
      <c r="AQ41" s="728">
        <v>34.936</v>
      </c>
      <c r="AR41" s="728">
        <v>35.981000000000002</v>
      </c>
      <c r="AS41" s="728">
        <v>37.615000000000002</v>
      </c>
      <c r="AT41" s="728">
        <v>40.325000000000003</v>
      </c>
      <c r="AU41" s="728">
        <v>38.664999999999999</v>
      </c>
      <c r="AV41" s="728">
        <v>37.497534999999999</v>
      </c>
      <c r="AW41" s="728">
        <v>35.987749000000001</v>
      </c>
      <c r="AX41" s="728">
        <v>32.641396999999998</v>
      </c>
      <c r="AY41" s="728">
        <v>28.5</v>
      </c>
      <c r="AZ41" s="728">
        <v>24.954000000000001</v>
      </c>
      <c r="BA41" s="728">
        <v>22.840398</v>
      </c>
      <c r="BB41" s="728">
        <v>21.182044000000001</v>
      </c>
      <c r="BC41" s="728">
        <v>22.248661999999999</v>
      </c>
      <c r="BD41" s="728">
        <v>22.341273999999999</v>
      </c>
      <c r="BE41" s="728">
        <v>22.982151000000002</v>
      </c>
      <c r="BF41" s="728">
        <v>22.710522000000001</v>
      </c>
      <c r="BG41" s="728">
        <v>22.276371000000001</v>
      </c>
      <c r="BH41" s="728">
        <v>21.723364499999999</v>
      </c>
      <c r="BI41" s="728">
        <v>21.473795500000001</v>
      </c>
      <c r="BJ41" s="729">
        <v>21.058679999999999</v>
      </c>
      <c r="BK41" s="729">
        <v>20.32546</v>
      </c>
      <c r="BL41" s="729">
        <v>19.121949999999998</v>
      </c>
      <c r="BM41" s="729">
        <v>18.535</v>
      </c>
      <c r="BN41" s="729">
        <v>18.64931</v>
      </c>
      <c r="BO41" s="729">
        <v>19.130400000000002</v>
      </c>
      <c r="BP41" s="729">
        <v>19.721039999999999</v>
      </c>
      <c r="BQ41" s="729">
        <v>20.61307</v>
      </c>
      <c r="BR41" s="729">
        <v>20.821020000000001</v>
      </c>
      <c r="BS41" s="729">
        <v>20.57555</v>
      </c>
      <c r="BT41" s="729">
        <v>20.269850000000002</v>
      </c>
      <c r="BU41" s="729">
        <v>20.153089999999999</v>
      </c>
      <c r="BV41" s="729">
        <v>19.868929999999999</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69"/>
      <c r="BG42" s="569"/>
      <c r="BH42" s="569"/>
      <c r="BI42" s="569"/>
      <c r="BJ42" s="570"/>
      <c r="BK42" s="570"/>
      <c r="BL42" s="570"/>
      <c r="BM42" s="570"/>
      <c r="BN42" s="570"/>
      <c r="BO42" s="570"/>
      <c r="BP42" s="570"/>
      <c r="BQ42" s="570"/>
      <c r="BR42" s="570"/>
      <c r="BS42" s="570"/>
      <c r="BT42" s="570"/>
      <c r="BU42" s="570"/>
      <c r="BV42" s="570"/>
    </row>
    <row r="43" spans="1:77" ht="11.15" customHeight="1" x14ac:dyDescent="0.25">
      <c r="A43" s="57"/>
      <c r="B43" s="154" t="s">
        <v>571</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7"/>
      <c r="BH43" s="567"/>
      <c r="BI43" s="567"/>
      <c r="BJ43" s="568"/>
      <c r="BK43" s="568"/>
      <c r="BL43" s="568"/>
      <c r="BM43" s="568"/>
      <c r="BN43" s="568"/>
      <c r="BO43" s="568"/>
      <c r="BP43" s="568"/>
      <c r="BQ43" s="568"/>
      <c r="BR43" s="568"/>
      <c r="BS43" s="568"/>
      <c r="BT43" s="568"/>
      <c r="BU43" s="568"/>
      <c r="BV43" s="568"/>
      <c r="BX43" s="709"/>
      <c r="BY43" s="709"/>
    </row>
    <row r="44" spans="1:77" ht="11.15" customHeight="1" x14ac:dyDescent="0.25">
      <c r="A44" s="61" t="s">
        <v>505</v>
      </c>
      <c r="B44" s="176" t="s">
        <v>405</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16.228515999999999</v>
      </c>
      <c r="AN44" s="208">
        <v>15.865413999999999</v>
      </c>
      <c r="AO44" s="208">
        <v>15.230452</v>
      </c>
      <c r="AP44" s="208">
        <v>12.772333</v>
      </c>
      <c r="AQ44" s="208">
        <v>12.968031999999999</v>
      </c>
      <c r="AR44" s="208">
        <v>13.734367000000001</v>
      </c>
      <c r="AS44" s="208">
        <v>14.333581000000001</v>
      </c>
      <c r="AT44" s="208">
        <v>14.15171</v>
      </c>
      <c r="AU44" s="208">
        <v>13.572832999999999</v>
      </c>
      <c r="AV44" s="208">
        <v>13.444742</v>
      </c>
      <c r="AW44" s="208">
        <v>14.123699999999999</v>
      </c>
      <c r="AX44" s="208">
        <v>14.139806999999999</v>
      </c>
      <c r="AY44" s="208">
        <v>14.525097000000001</v>
      </c>
      <c r="AZ44" s="208">
        <v>12.373536</v>
      </c>
      <c r="BA44" s="208">
        <v>14.383032</v>
      </c>
      <c r="BB44" s="208">
        <v>15.160333</v>
      </c>
      <c r="BC44" s="208">
        <v>15.594903</v>
      </c>
      <c r="BD44" s="208">
        <v>16.190232999999999</v>
      </c>
      <c r="BE44" s="208">
        <v>15.851839</v>
      </c>
      <c r="BF44" s="208">
        <v>15.719419</v>
      </c>
      <c r="BG44" s="208">
        <v>15.227867</v>
      </c>
      <c r="BH44" s="208">
        <v>15.062967742</v>
      </c>
      <c r="BI44" s="208">
        <v>15.523198333</v>
      </c>
      <c r="BJ44" s="324">
        <v>16.475149999999999</v>
      </c>
      <c r="BK44" s="324">
        <v>15.87429</v>
      </c>
      <c r="BL44" s="324">
        <v>15.07504</v>
      </c>
      <c r="BM44" s="324">
        <v>15.409739999999999</v>
      </c>
      <c r="BN44" s="324">
        <v>15.73837</v>
      </c>
      <c r="BO44" s="324">
        <v>16.483840000000001</v>
      </c>
      <c r="BP44" s="324">
        <v>17.03389</v>
      </c>
      <c r="BQ44" s="324">
        <v>17.283329999999999</v>
      </c>
      <c r="BR44" s="324">
        <v>17.338719999999999</v>
      </c>
      <c r="BS44" s="324">
        <v>16.508389999999999</v>
      </c>
      <c r="BT44" s="324">
        <v>15.392469999999999</v>
      </c>
      <c r="BU44" s="324">
        <v>16.18543</v>
      </c>
      <c r="BV44" s="324">
        <v>16.834109999999999</v>
      </c>
      <c r="BX44" s="710"/>
      <c r="BY44" s="710"/>
    </row>
    <row r="45" spans="1:77" ht="11.15" customHeight="1" x14ac:dyDescent="0.25">
      <c r="A45" s="565" t="s">
        <v>970</v>
      </c>
      <c r="B45" s="566" t="s">
        <v>963</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0.69790300000000005</v>
      </c>
      <c r="AN45" s="208">
        <v>0.63965499999999997</v>
      </c>
      <c r="AO45" s="208">
        <v>0.49890299999999999</v>
      </c>
      <c r="AP45" s="208">
        <v>0.31723299999999999</v>
      </c>
      <c r="AQ45" s="208">
        <v>0.33609699999999998</v>
      </c>
      <c r="AR45" s="208">
        <v>0.40246700000000002</v>
      </c>
      <c r="AS45" s="208">
        <v>0.45580700000000002</v>
      </c>
      <c r="AT45" s="208">
        <v>0.42216100000000001</v>
      </c>
      <c r="AU45" s="208">
        <v>0.53626700000000005</v>
      </c>
      <c r="AV45" s="208">
        <v>0.58690299999999995</v>
      </c>
      <c r="AW45" s="208">
        <v>0.63736700000000002</v>
      </c>
      <c r="AX45" s="208">
        <v>0.57054800000000006</v>
      </c>
      <c r="AY45" s="208">
        <v>0.587677</v>
      </c>
      <c r="AZ45" s="208">
        <v>0.47853600000000002</v>
      </c>
      <c r="BA45" s="208">
        <v>0.51448400000000005</v>
      </c>
      <c r="BB45" s="208">
        <v>0.45083299999999998</v>
      </c>
      <c r="BC45" s="208">
        <v>0.43025799999999997</v>
      </c>
      <c r="BD45" s="208">
        <v>0.41363299999999997</v>
      </c>
      <c r="BE45" s="208">
        <v>0.43158099999999999</v>
      </c>
      <c r="BF45" s="208">
        <v>0.43270999999999998</v>
      </c>
      <c r="BG45" s="208">
        <v>0.53879999999999995</v>
      </c>
      <c r="BH45" s="208">
        <v>0.60715540000000001</v>
      </c>
      <c r="BI45" s="208">
        <v>0.66252699999999998</v>
      </c>
      <c r="BJ45" s="324">
        <v>0.66909920000000001</v>
      </c>
      <c r="BK45" s="324">
        <v>0.59488459999999999</v>
      </c>
      <c r="BL45" s="324">
        <v>0.57251969999999996</v>
      </c>
      <c r="BM45" s="324">
        <v>0.51412729999999995</v>
      </c>
      <c r="BN45" s="324">
        <v>0.4743636</v>
      </c>
      <c r="BO45" s="324">
        <v>0.46654060000000003</v>
      </c>
      <c r="BP45" s="324">
        <v>0.46627610000000003</v>
      </c>
      <c r="BQ45" s="324">
        <v>0.4549859</v>
      </c>
      <c r="BR45" s="324">
        <v>0.48580620000000002</v>
      </c>
      <c r="BS45" s="324">
        <v>0.60016480000000005</v>
      </c>
      <c r="BT45" s="324">
        <v>0.65143819999999997</v>
      </c>
      <c r="BU45" s="324">
        <v>0.71624390000000004</v>
      </c>
      <c r="BV45" s="324">
        <v>0.70478790000000002</v>
      </c>
      <c r="BX45" s="710"/>
      <c r="BY45" s="710"/>
    </row>
    <row r="46" spans="1:77" ht="11.15" customHeight="1" x14ac:dyDescent="0.25">
      <c r="A46" s="61" t="s">
        <v>877</v>
      </c>
      <c r="B46" s="176" t="s">
        <v>406</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1.148903</v>
      </c>
      <c r="AN46" s="208">
        <v>1.1711720000000001</v>
      </c>
      <c r="AO46" s="208">
        <v>1.0515810000000001</v>
      </c>
      <c r="AP46" s="208">
        <v>0.81646700000000005</v>
      </c>
      <c r="AQ46" s="208">
        <v>0.95370999999999995</v>
      </c>
      <c r="AR46" s="208">
        <v>1.0740000000000001</v>
      </c>
      <c r="AS46" s="208">
        <v>1.1131610000000001</v>
      </c>
      <c r="AT46" s="208">
        <v>1.1173550000000001</v>
      </c>
      <c r="AU46" s="208">
        <v>1.0995999999999999</v>
      </c>
      <c r="AV46" s="208">
        <v>1.1033230000000001</v>
      </c>
      <c r="AW46" s="208">
        <v>1.0679000000000001</v>
      </c>
      <c r="AX46" s="208">
        <v>1.0580970000000001</v>
      </c>
      <c r="AY46" s="208">
        <v>1.0235160000000001</v>
      </c>
      <c r="AZ46" s="208">
        <v>1.008786</v>
      </c>
      <c r="BA46" s="208">
        <v>1.1134189999999999</v>
      </c>
      <c r="BB46" s="208">
        <v>1.162433</v>
      </c>
      <c r="BC46" s="208">
        <v>1.183935</v>
      </c>
      <c r="BD46" s="208">
        <v>1.2100660000000001</v>
      </c>
      <c r="BE46" s="208">
        <v>1.2055480000000001</v>
      </c>
      <c r="BF46" s="208">
        <v>1.202032</v>
      </c>
      <c r="BG46" s="208">
        <v>1.1939329999999999</v>
      </c>
      <c r="BH46" s="208">
        <v>1.1782964096999999</v>
      </c>
      <c r="BI46" s="208">
        <v>1.2471134666999999</v>
      </c>
      <c r="BJ46" s="324">
        <v>1.233911</v>
      </c>
      <c r="BK46" s="324">
        <v>1.1459410000000001</v>
      </c>
      <c r="BL46" s="324">
        <v>1.1776070000000001</v>
      </c>
      <c r="BM46" s="324">
        <v>1.212385</v>
      </c>
      <c r="BN46" s="324">
        <v>1.262818</v>
      </c>
      <c r="BO46" s="324">
        <v>1.3008690000000001</v>
      </c>
      <c r="BP46" s="324">
        <v>1.3180000000000001</v>
      </c>
      <c r="BQ46" s="324">
        <v>1.3239300000000001</v>
      </c>
      <c r="BR46" s="324">
        <v>1.3277099999999999</v>
      </c>
      <c r="BS46" s="324">
        <v>1.294035</v>
      </c>
      <c r="BT46" s="324">
        <v>1.2983039999999999</v>
      </c>
      <c r="BU46" s="324">
        <v>1.2927729999999999</v>
      </c>
      <c r="BV46" s="324">
        <v>1.282043</v>
      </c>
      <c r="BX46" s="710"/>
      <c r="BY46" s="710"/>
    </row>
    <row r="47" spans="1:77" ht="11.15" customHeight="1" x14ac:dyDescent="0.25">
      <c r="A47" s="61" t="s">
        <v>754</v>
      </c>
      <c r="B47" s="566" t="s">
        <v>407</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0.29912899999999998</v>
      </c>
      <c r="AN47" s="208">
        <v>-0.113931</v>
      </c>
      <c r="AO47" s="208">
        <v>-2.581E-3</v>
      </c>
      <c r="AP47" s="208">
        <v>0.19473299999999999</v>
      </c>
      <c r="AQ47" s="208">
        <v>0.207097</v>
      </c>
      <c r="AR47" s="208">
        <v>0.24610000000000001</v>
      </c>
      <c r="AS47" s="208">
        <v>0.46290300000000001</v>
      </c>
      <c r="AT47" s="208">
        <v>0.51287099999999997</v>
      </c>
      <c r="AU47" s="208">
        <v>0.35903299999999999</v>
      </c>
      <c r="AV47" s="208">
        <v>0.282613</v>
      </c>
      <c r="AW47" s="208">
        <v>0.24496699999999999</v>
      </c>
      <c r="AX47" s="208">
        <v>3.8386999999999998E-2</v>
      </c>
      <c r="AY47" s="208">
        <v>-8.2903000000000004E-2</v>
      </c>
      <c r="AZ47" s="208">
        <v>-0.11607099999999999</v>
      </c>
      <c r="BA47" s="208">
        <v>-3.8096999999999999E-2</v>
      </c>
      <c r="BB47" s="208">
        <v>3.7433000000000001E-2</v>
      </c>
      <c r="BC47" s="208">
        <v>0.31251600000000002</v>
      </c>
      <c r="BD47" s="208">
        <v>0.31986599999999998</v>
      </c>
      <c r="BE47" s="208">
        <v>0.433645</v>
      </c>
      <c r="BF47" s="208">
        <v>0.41132299999999999</v>
      </c>
      <c r="BG47" s="208">
        <v>7.3599999999999999E-2</v>
      </c>
      <c r="BH47" s="208">
        <v>0.30064667296000003</v>
      </c>
      <c r="BI47" s="208">
        <v>0.29862954653000001</v>
      </c>
      <c r="BJ47" s="324">
        <v>0.38528210000000002</v>
      </c>
      <c r="BK47" s="324">
        <v>8.31591E-2</v>
      </c>
      <c r="BL47" s="324">
        <v>5.03696E-2</v>
      </c>
      <c r="BM47" s="324">
        <v>0.1215131</v>
      </c>
      <c r="BN47" s="324">
        <v>0.183032</v>
      </c>
      <c r="BO47" s="324">
        <v>0.34369569999999999</v>
      </c>
      <c r="BP47" s="324">
        <v>0.30890889999999999</v>
      </c>
      <c r="BQ47" s="324">
        <v>0.33863690000000002</v>
      </c>
      <c r="BR47" s="324">
        <v>0.3148048</v>
      </c>
      <c r="BS47" s="324">
        <v>0.27728920000000001</v>
      </c>
      <c r="BT47" s="324">
        <v>0.20003109999999999</v>
      </c>
      <c r="BU47" s="324">
        <v>0.26476549999999999</v>
      </c>
      <c r="BV47" s="324">
        <v>0.35427540000000002</v>
      </c>
      <c r="BX47" s="710"/>
      <c r="BY47" s="710"/>
    </row>
    <row r="48" spans="1:77" ht="11.15" customHeight="1" x14ac:dyDescent="0.25">
      <c r="A48" s="61" t="s">
        <v>755</v>
      </c>
      <c r="B48" s="176" t="s">
        <v>803</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0.162355</v>
      </c>
      <c r="AN48" s="208">
        <v>0.75913799999999998</v>
      </c>
      <c r="AO48" s="208">
        <v>0.32545200000000002</v>
      </c>
      <c r="AP48" s="208">
        <v>0.1169</v>
      </c>
      <c r="AQ48" s="208">
        <v>0.457065</v>
      </c>
      <c r="AR48" s="208">
        <v>0.88666699999999998</v>
      </c>
      <c r="AS48" s="208">
        <v>0.71116100000000004</v>
      </c>
      <c r="AT48" s="208">
        <v>1.0440970000000001</v>
      </c>
      <c r="AU48" s="208">
        <v>0.80363300000000004</v>
      </c>
      <c r="AV48" s="208">
        <v>0.64729000000000003</v>
      </c>
      <c r="AW48" s="208">
        <v>0.16289999999999999</v>
      </c>
      <c r="AX48" s="208">
        <v>0.54877399999999998</v>
      </c>
      <c r="AY48" s="208">
        <v>0.11651599999999999</v>
      </c>
      <c r="AZ48" s="208">
        <v>1.0418210000000001</v>
      </c>
      <c r="BA48" s="208">
        <v>0.99299999999999999</v>
      </c>
      <c r="BB48" s="208">
        <v>1.006667</v>
      </c>
      <c r="BC48" s="208">
        <v>0.921871</v>
      </c>
      <c r="BD48" s="208">
        <v>0.83716599999999997</v>
      </c>
      <c r="BE48" s="208">
        <v>0.873</v>
      </c>
      <c r="BF48" s="208">
        <v>0.80483899999999997</v>
      </c>
      <c r="BG48" s="208">
        <v>0.75466699999999998</v>
      </c>
      <c r="BH48" s="208">
        <v>0.61341935483999999</v>
      </c>
      <c r="BI48" s="208">
        <v>0.3246136</v>
      </c>
      <c r="BJ48" s="324">
        <v>-0.20422419999999999</v>
      </c>
      <c r="BK48" s="324">
        <v>0.35016449999999999</v>
      </c>
      <c r="BL48" s="324">
        <v>0.6057131</v>
      </c>
      <c r="BM48" s="324">
        <v>0.74238280000000001</v>
      </c>
      <c r="BN48" s="324">
        <v>0.79529989999999995</v>
      </c>
      <c r="BO48" s="324">
        <v>0.84938199999999997</v>
      </c>
      <c r="BP48" s="324">
        <v>0.78639899999999996</v>
      </c>
      <c r="BQ48" s="324">
        <v>0.67378539999999998</v>
      </c>
      <c r="BR48" s="324">
        <v>0.70306679999999999</v>
      </c>
      <c r="BS48" s="324">
        <v>0.58204210000000001</v>
      </c>
      <c r="BT48" s="324">
        <v>0.774088</v>
      </c>
      <c r="BU48" s="324">
        <v>0.2790668</v>
      </c>
      <c r="BV48" s="324">
        <v>-0.15840589999999999</v>
      </c>
      <c r="BX48" s="710"/>
      <c r="BY48" s="710"/>
    </row>
    <row r="49" spans="1:79" ht="11.15" customHeight="1" x14ac:dyDescent="0.25">
      <c r="A49" s="61" t="s">
        <v>756</v>
      </c>
      <c r="B49" s="176" t="s">
        <v>804</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1.2260000000000001E-3</v>
      </c>
      <c r="AN49" s="208">
        <v>-1.03E-4</v>
      </c>
      <c r="AO49" s="208">
        <v>9.68E-4</v>
      </c>
      <c r="AP49" s="208">
        <v>-1E-4</v>
      </c>
      <c r="AQ49" s="208">
        <v>1.2260000000000001E-3</v>
      </c>
      <c r="AR49" s="208">
        <v>2.9999999999999997E-4</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5.8E-4</v>
      </c>
      <c r="BD49" s="208">
        <v>4.3300000000000001E-4</v>
      </c>
      <c r="BE49" s="208">
        <v>7.7399999999999995E-4</v>
      </c>
      <c r="BF49" s="208">
        <v>2.5799999999999998E-4</v>
      </c>
      <c r="BG49" s="208">
        <v>3.6699999999999998E-4</v>
      </c>
      <c r="BH49" s="208">
        <v>-1.2799999999999999E-5</v>
      </c>
      <c r="BI49" s="208">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5" customHeight="1" x14ac:dyDescent="0.25">
      <c r="A50" s="61" t="s">
        <v>757</v>
      </c>
      <c r="B50" s="176" t="s">
        <v>572</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18.538032000000001</v>
      </c>
      <c r="AN50" s="208">
        <v>18.321345000000001</v>
      </c>
      <c r="AO50" s="208">
        <v>17.104775</v>
      </c>
      <c r="AP50" s="208">
        <v>14.217566</v>
      </c>
      <c r="AQ50" s="208">
        <v>14.923227000000001</v>
      </c>
      <c r="AR50" s="208">
        <v>16.343900999999999</v>
      </c>
      <c r="AS50" s="208">
        <v>17.077065000000001</v>
      </c>
      <c r="AT50" s="208">
        <v>17.248549000000001</v>
      </c>
      <c r="AU50" s="208">
        <v>16.371732999999999</v>
      </c>
      <c r="AV50" s="208">
        <v>16.065161</v>
      </c>
      <c r="AW50" s="208">
        <v>16.237067</v>
      </c>
      <c r="AX50" s="208">
        <v>16.355806999999999</v>
      </c>
      <c r="AY50" s="208">
        <v>16.170483999999998</v>
      </c>
      <c r="AZ50" s="208">
        <v>14.786965</v>
      </c>
      <c r="BA50" s="208">
        <v>16.966418999999998</v>
      </c>
      <c r="BB50" s="208">
        <v>17.817931999999999</v>
      </c>
      <c r="BC50" s="208">
        <v>18.444063</v>
      </c>
      <c r="BD50" s="208">
        <v>18.971397</v>
      </c>
      <c r="BE50" s="208">
        <v>18.796386999999999</v>
      </c>
      <c r="BF50" s="208">
        <v>18.570581000000001</v>
      </c>
      <c r="BG50" s="208">
        <v>17.789234</v>
      </c>
      <c r="BH50" s="208">
        <v>17.762472778999999</v>
      </c>
      <c r="BI50" s="208">
        <v>18.056028746999999</v>
      </c>
      <c r="BJ50" s="324">
        <v>18.559049999999999</v>
      </c>
      <c r="BK50" s="324">
        <v>18.048010000000001</v>
      </c>
      <c r="BL50" s="324">
        <v>17.481179999999998</v>
      </c>
      <c r="BM50" s="324">
        <v>18.000389999999999</v>
      </c>
      <c r="BN50" s="324">
        <v>18.45402</v>
      </c>
      <c r="BO50" s="324">
        <v>19.444510000000001</v>
      </c>
      <c r="BP50" s="324">
        <v>19.913640000000001</v>
      </c>
      <c r="BQ50" s="324">
        <v>20.074729999999999</v>
      </c>
      <c r="BR50" s="324">
        <v>20.170100000000001</v>
      </c>
      <c r="BS50" s="324">
        <v>19.2621</v>
      </c>
      <c r="BT50" s="324">
        <v>18.316320000000001</v>
      </c>
      <c r="BU50" s="324">
        <v>18.738230000000001</v>
      </c>
      <c r="BV50" s="324">
        <v>19.016629999999999</v>
      </c>
      <c r="BX50" s="710"/>
      <c r="BY50" s="710"/>
      <c r="BZ50" s="712"/>
      <c r="CA50" s="711"/>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324"/>
      <c r="BK51" s="324"/>
      <c r="BL51" s="324"/>
      <c r="BM51" s="324"/>
      <c r="BN51" s="324"/>
      <c r="BO51" s="324"/>
      <c r="BP51" s="324"/>
      <c r="BQ51" s="324"/>
      <c r="BR51" s="324"/>
      <c r="BS51" s="324"/>
      <c r="BT51" s="324"/>
      <c r="BU51" s="324"/>
      <c r="BV51" s="324"/>
    </row>
    <row r="52" spans="1:79" ht="11.15" customHeight="1" x14ac:dyDescent="0.25">
      <c r="A52" s="61" t="s">
        <v>507</v>
      </c>
      <c r="B52" s="177" t="s">
        <v>408</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1.128098</v>
      </c>
      <c r="AN52" s="208">
        <v>0.94134399999999996</v>
      </c>
      <c r="AO52" s="208">
        <v>0.97412799999999999</v>
      </c>
      <c r="AP52" s="208">
        <v>0.77373199999999998</v>
      </c>
      <c r="AQ52" s="208">
        <v>0.80803000000000003</v>
      </c>
      <c r="AR52" s="208">
        <v>0.87066600000000005</v>
      </c>
      <c r="AS52" s="208">
        <v>0.92867699999999997</v>
      </c>
      <c r="AT52" s="208">
        <v>0.923902</v>
      </c>
      <c r="AU52" s="208">
        <v>0.94806900000000005</v>
      </c>
      <c r="AV52" s="208">
        <v>0.92429099999999997</v>
      </c>
      <c r="AW52" s="208">
        <v>0.93443299999999996</v>
      </c>
      <c r="AX52" s="208">
        <v>0.91493599999999997</v>
      </c>
      <c r="AY52" s="208">
        <v>0.89135200000000003</v>
      </c>
      <c r="AZ52" s="208">
        <v>0.764571</v>
      </c>
      <c r="BA52" s="208">
        <v>0.86361500000000002</v>
      </c>
      <c r="BB52" s="208">
        <v>0.94893499999999997</v>
      </c>
      <c r="BC52" s="208">
        <v>1.0244139999999999</v>
      </c>
      <c r="BD52" s="208">
        <v>0.92243299999999995</v>
      </c>
      <c r="BE52" s="208">
        <v>0.95987199999999995</v>
      </c>
      <c r="BF52" s="208">
        <v>1.0087410000000001</v>
      </c>
      <c r="BG52" s="208">
        <v>0.93666400000000005</v>
      </c>
      <c r="BH52" s="208">
        <v>0.98028649999999995</v>
      </c>
      <c r="BI52" s="208">
        <v>1.029509</v>
      </c>
      <c r="BJ52" s="324">
        <v>1.1125799999999999</v>
      </c>
      <c r="BK52" s="324">
        <v>1.109146</v>
      </c>
      <c r="BL52" s="324">
        <v>1.06437</v>
      </c>
      <c r="BM52" s="324">
        <v>1.0478810000000001</v>
      </c>
      <c r="BN52" s="324">
        <v>1.040643</v>
      </c>
      <c r="BO52" s="324">
        <v>1.052611</v>
      </c>
      <c r="BP52" s="324">
        <v>1.0567139999999999</v>
      </c>
      <c r="BQ52" s="324">
        <v>1.071979</v>
      </c>
      <c r="BR52" s="324">
        <v>1.1145769999999999</v>
      </c>
      <c r="BS52" s="324">
        <v>1.0660879999999999</v>
      </c>
      <c r="BT52" s="324">
        <v>1.0180530000000001</v>
      </c>
      <c r="BU52" s="324">
        <v>1.1320159999999999</v>
      </c>
      <c r="BV52" s="324">
        <v>1.149567</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324"/>
      <c r="BK53" s="324"/>
      <c r="BL53" s="324"/>
      <c r="BM53" s="324"/>
      <c r="BN53" s="324"/>
      <c r="BO53" s="324"/>
      <c r="BP53" s="324"/>
      <c r="BQ53" s="324"/>
      <c r="BR53" s="324"/>
      <c r="BS53" s="324"/>
      <c r="BT53" s="324"/>
      <c r="BU53" s="324"/>
      <c r="BV53" s="324"/>
    </row>
    <row r="54" spans="1:79" ht="11.15" customHeight="1" x14ac:dyDescent="0.25">
      <c r="A54" s="57"/>
      <c r="B54" s="154" t="s">
        <v>573</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324"/>
      <c r="BK54" s="324"/>
      <c r="BL54" s="324"/>
      <c r="BM54" s="324"/>
      <c r="BN54" s="324"/>
      <c r="BO54" s="324"/>
      <c r="BP54" s="324"/>
      <c r="BQ54" s="324"/>
      <c r="BR54" s="324"/>
      <c r="BS54" s="324"/>
      <c r="BT54" s="324"/>
      <c r="BU54" s="324"/>
      <c r="BV54" s="324"/>
    </row>
    <row r="55" spans="1:79" ht="11.15" customHeight="1" x14ac:dyDescent="0.25">
      <c r="A55" s="565" t="s">
        <v>971</v>
      </c>
      <c r="B55" s="566" t="s">
        <v>963</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0.38783899999999999</v>
      </c>
      <c r="AN55" s="208">
        <v>0.381241</v>
      </c>
      <c r="AO55" s="208">
        <v>0.621</v>
      </c>
      <c r="AP55" s="208">
        <v>0.68279999999999996</v>
      </c>
      <c r="AQ55" s="208">
        <v>0.67103199999999996</v>
      </c>
      <c r="AR55" s="208">
        <v>0.71040000000000003</v>
      </c>
      <c r="AS55" s="208">
        <v>0.73216099999999995</v>
      </c>
      <c r="AT55" s="208">
        <v>0.712032</v>
      </c>
      <c r="AU55" s="208">
        <v>0.55546700000000004</v>
      </c>
      <c r="AV55" s="208">
        <v>0.40983900000000001</v>
      </c>
      <c r="AW55" s="208">
        <v>0.33329999999999999</v>
      </c>
      <c r="AX55" s="208">
        <v>0.346968</v>
      </c>
      <c r="AY55" s="208">
        <v>0.36725799999999997</v>
      </c>
      <c r="AZ55" s="208">
        <v>0.34267900000000001</v>
      </c>
      <c r="BA55" s="208">
        <v>0.59428999999999998</v>
      </c>
      <c r="BB55" s="208">
        <v>0.778667</v>
      </c>
      <c r="BC55" s="208">
        <v>0.89974100000000001</v>
      </c>
      <c r="BD55" s="208">
        <v>0.88090000000000002</v>
      </c>
      <c r="BE55" s="208">
        <v>0.84980699999999998</v>
      </c>
      <c r="BF55" s="208">
        <v>0.80548399999999998</v>
      </c>
      <c r="BG55" s="208">
        <v>0.60673299999999997</v>
      </c>
      <c r="BH55" s="208">
        <v>0.49026182000000001</v>
      </c>
      <c r="BI55" s="208">
        <v>0.37197850999999998</v>
      </c>
      <c r="BJ55" s="324">
        <v>0.39105640000000003</v>
      </c>
      <c r="BK55" s="324">
        <v>0.39639770000000002</v>
      </c>
      <c r="BL55" s="324">
        <v>0.45485569999999997</v>
      </c>
      <c r="BM55" s="324">
        <v>0.6759714</v>
      </c>
      <c r="BN55" s="324">
        <v>0.82391020000000004</v>
      </c>
      <c r="BO55" s="324">
        <v>0.860815</v>
      </c>
      <c r="BP55" s="324">
        <v>0.89779109999999995</v>
      </c>
      <c r="BQ55" s="324">
        <v>0.88484260000000003</v>
      </c>
      <c r="BR55" s="324">
        <v>0.85538179999999997</v>
      </c>
      <c r="BS55" s="324">
        <v>0.63589640000000003</v>
      </c>
      <c r="BT55" s="324">
        <v>0.47344829999999999</v>
      </c>
      <c r="BU55" s="324">
        <v>0.35697180000000001</v>
      </c>
      <c r="BV55" s="324">
        <v>0.38008560000000002</v>
      </c>
    </row>
    <row r="56" spans="1:79" ht="11.15" customHeight="1" x14ac:dyDescent="0.25">
      <c r="A56" s="61" t="s">
        <v>758</v>
      </c>
      <c r="B56" s="176" t="s">
        <v>409</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9.6259680000000003</v>
      </c>
      <c r="AN56" s="208">
        <v>9.7424140000000001</v>
      </c>
      <c r="AO56" s="208">
        <v>8.5758390000000002</v>
      </c>
      <c r="AP56" s="208">
        <v>6.3654000000000002</v>
      </c>
      <c r="AQ56" s="208">
        <v>7.4764520000000001</v>
      </c>
      <c r="AR56" s="208">
        <v>8.7479669999999992</v>
      </c>
      <c r="AS56" s="208">
        <v>9.026097</v>
      </c>
      <c r="AT56" s="208">
        <v>9.3119029999999992</v>
      </c>
      <c r="AU56" s="208">
        <v>9.0901329999999998</v>
      </c>
      <c r="AV56" s="208">
        <v>9.2523549999999997</v>
      </c>
      <c r="AW56" s="208">
        <v>8.8832000000000004</v>
      </c>
      <c r="AX56" s="208">
        <v>8.8092900000000007</v>
      </c>
      <c r="AY56" s="208">
        <v>8.519774</v>
      </c>
      <c r="AZ56" s="208">
        <v>8.3963570000000001</v>
      </c>
      <c r="BA56" s="208">
        <v>9.2834520000000005</v>
      </c>
      <c r="BB56" s="208">
        <v>9.6359999999999992</v>
      </c>
      <c r="BC56" s="208">
        <v>9.8667090000000002</v>
      </c>
      <c r="BD56" s="208">
        <v>9.9492329999999995</v>
      </c>
      <c r="BE56" s="208">
        <v>9.9333229999999997</v>
      </c>
      <c r="BF56" s="208">
        <v>9.8645479999999992</v>
      </c>
      <c r="BG56" s="208">
        <v>9.6735000000000007</v>
      </c>
      <c r="BH56" s="208">
        <v>9.7722903226</v>
      </c>
      <c r="BI56" s="208">
        <v>9.7339640000000003</v>
      </c>
      <c r="BJ56" s="324">
        <v>9.7139050000000005</v>
      </c>
      <c r="BK56" s="324">
        <v>9.6122960000000006</v>
      </c>
      <c r="BL56" s="324">
        <v>9.4174679999999995</v>
      </c>
      <c r="BM56" s="324">
        <v>9.4683109999999999</v>
      </c>
      <c r="BN56" s="324">
        <v>9.6271459999999998</v>
      </c>
      <c r="BO56" s="324">
        <v>10.045870000000001</v>
      </c>
      <c r="BP56" s="324">
        <v>10.19125</v>
      </c>
      <c r="BQ56" s="324">
        <v>10.14386</v>
      </c>
      <c r="BR56" s="324">
        <v>10.22627</v>
      </c>
      <c r="BS56" s="324">
        <v>10.000389999999999</v>
      </c>
      <c r="BT56" s="324">
        <v>9.9142170000000007</v>
      </c>
      <c r="BU56" s="324">
        <v>10.01324</v>
      </c>
      <c r="BV56" s="324">
        <v>9.8429699999999993</v>
      </c>
    </row>
    <row r="57" spans="1:79" ht="11.15" customHeight="1" x14ac:dyDescent="0.25">
      <c r="A57" s="61" t="s">
        <v>759</v>
      </c>
      <c r="B57" s="176" t="s">
        <v>410</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1.854419</v>
      </c>
      <c r="AN57" s="208">
        <v>1.666345</v>
      </c>
      <c r="AO57" s="208">
        <v>1.3592580000000001</v>
      </c>
      <c r="AP57" s="208">
        <v>0.61903300000000006</v>
      </c>
      <c r="AQ57" s="208">
        <v>0.50541899999999995</v>
      </c>
      <c r="AR57" s="208">
        <v>0.73313300000000003</v>
      </c>
      <c r="AS57" s="208">
        <v>0.83570999999999995</v>
      </c>
      <c r="AT57" s="208">
        <v>0.85099999999999998</v>
      </c>
      <c r="AU57" s="208">
        <v>0.79949999999999999</v>
      </c>
      <c r="AV57" s="208">
        <v>0.82125800000000004</v>
      </c>
      <c r="AW57" s="208">
        <v>1.0617000000000001</v>
      </c>
      <c r="AX57" s="208">
        <v>1.125194</v>
      </c>
      <c r="AY57" s="208">
        <v>1.2263550000000001</v>
      </c>
      <c r="AZ57" s="208">
        <v>0.94935700000000001</v>
      </c>
      <c r="BA57" s="208">
        <v>1.101</v>
      </c>
      <c r="BB57" s="208">
        <v>1.2626329999999999</v>
      </c>
      <c r="BC57" s="208">
        <v>1.3080639999999999</v>
      </c>
      <c r="BD57" s="208">
        <v>1.3831329999999999</v>
      </c>
      <c r="BE57" s="208">
        <v>1.423387</v>
      </c>
      <c r="BF57" s="208">
        <v>1.4352579999999999</v>
      </c>
      <c r="BG57" s="208">
        <v>1.355667</v>
      </c>
      <c r="BH57" s="208">
        <v>1.3200967742</v>
      </c>
      <c r="BI57" s="208">
        <v>1.4049514999999999</v>
      </c>
      <c r="BJ57" s="324">
        <v>1.5279419999999999</v>
      </c>
      <c r="BK57" s="324">
        <v>1.4822090000000001</v>
      </c>
      <c r="BL57" s="324">
        <v>1.3751139999999999</v>
      </c>
      <c r="BM57" s="324">
        <v>1.428491</v>
      </c>
      <c r="BN57" s="324">
        <v>1.4924869999999999</v>
      </c>
      <c r="BO57" s="324">
        <v>1.588149</v>
      </c>
      <c r="BP57" s="324">
        <v>1.6693039999999999</v>
      </c>
      <c r="BQ57" s="324">
        <v>1.740856</v>
      </c>
      <c r="BR57" s="324">
        <v>1.7381040000000001</v>
      </c>
      <c r="BS57" s="324">
        <v>1.6511469999999999</v>
      </c>
      <c r="BT57" s="324">
        <v>1.539809</v>
      </c>
      <c r="BU57" s="324">
        <v>1.603259</v>
      </c>
      <c r="BV57" s="324">
        <v>1.6623220000000001</v>
      </c>
    </row>
    <row r="58" spans="1:79" ht="11.15" customHeight="1" x14ac:dyDescent="0.25">
      <c r="A58" s="61" t="s">
        <v>760</v>
      </c>
      <c r="B58" s="176" t="s">
        <v>411</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5.0865479999999996</v>
      </c>
      <c r="AN58" s="208">
        <v>4.812862</v>
      </c>
      <c r="AO58" s="208">
        <v>4.9529360000000002</v>
      </c>
      <c r="AP58" s="208">
        <v>5.0788000000000002</v>
      </c>
      <c r="AQ58" s="208">
        <v>4.8181609999999999</v>
      </c>
      <c r="AR58" s="208">
        <v>4.5796669999999997</v>
      </c>
      <c r="AS58" s="208">
        <v>4.8427420000000003</v>
      </c>
      <c r="AT58" s="208">
        <v>4.8227419999999999</v>
      </c>
      <c r="AU58" s="208">
        <v>4.4935</v>
      </c>
      <c r="AV58" s="208">
        <v>4.204161</v>
      </c>
      <c r="AW58" s="208">
        <v>4.5220000000000002</v>
      </c>
      <c r="AX58" s="208">
        <v>4.6329029999999998</v>
      </c>
      <c r="AY58" s="208">
        <v>4.5535480000000002</v>
      </c>
      <c r="AZ58" s="208">
        <v>3.7661069999999999</v>
      </c>
      <c r="BA58" s="208">
        <v>4.5060320000000003</v>
      </c>
      <c r="BB58" s="208">
        <v>4.6066669999999998</v>
      </c>
      <c r="BC58" s="208">
        <v>4.745806</v>
      </c>
      <c r="BD58" s="208">
        <v>4.9539</v>
      </c>
      <c r="BE58" s="208">
        <v>4.8536770000000002</v>
      </c>
      <c r="BF58" s="208">
        <v>4.7507419999999998</v>
      </c>
      <c r="BG58" s="208">
        <v>4.5503999999999998</v>
      </c>
      <c r="BH58" s="208">
        <v>4.7268729677000003</v>
      </c>
      <c r="BI58" s="208">
        <v>4.8262431667000003</v>
      </c>
      <c r="BJ58" s="324">
        <v>5.124155</v>
      </c>
      <c r="BK58" s="324">
        <v>4.859534</v>
      </c>
      <c r="BL58" s="324">
        <v>4.7211420000000004</v>
      </c>
      <c r="BM58" s="324">
        <v>4.8369160000000004</v>
      </c>
      <c r="BN58" s="324">
        <v>4.9196920000000004</v>
      </c>
      <c r="BO58" s="324">
        <v>5.1935460000000004</v>
      </c>
      <c r="BP58" s="324">
        <v>5.2798759999999998</v>
      </c>
      <c r="BQ58" s="324">
        <v>5.3794440000000003</v>
      </c>
      <c r="BR58" s="324">
        <v>5.3840839999999996</v>
      </c>
      <c r="BS58" s="324">
        <v>5.1771399999999996</v>
      </c>
      <c r="BT58" s="324">
        <v>4.7757719999999999</v>
      </c>
      <c r="BU58" s="324">
        <v>5.1627799999999997</v>
      </c>
      <c r="BV58" s="324">
        <v>5.4296660000000001</v>
      </c>
      <c r="BX58" s="710"/>
      <c r="BY58" s="710"/>
      <c r="BZ58" s="710"/>
      <c r="CA58" s="711"/>
    </row>
    <row r="59" spans="1:79" ht="11.15" customHeight="1" x14ac:dyDescent="0.25">
      <c r="A59" s="61" t="s">
        <v>761</v>
      </c>
      <c r="B59" s="176" t="s">
        <v>412</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0.225742</v>
      </c>
      <c r="AN59" s="208">
        <v>0.25103500000000001</v>
      </c>
      <c r="AO59" s="208">
        <v>0.240871</v>
      </c>
      <c r="AP59" s="208">
        <v>0.138567</v>
      </c>
      <c r="AQ59" s="208">
        <v>0.14274200000000001</v>
      </c>
      <c r="AR59" s="208">
        <v>0.2384</v>
      </c>
      <c r="AS59" s="208">
        <v>0.21867700000000001</v>
      </c>
      <c r="AT59" s="208">
        <v>0.19267699999999999</v>
      </c>
      <c r="AU59" s="208">
        <v>0.16733300000000001</v>
      </c>
      <c r="AV59" s="208">
        <v>0.14751600000000001</v>
      </c>
      <c r="AW59" s="208">
        <v>0.1532</v>
      </c>
      <c r="AX59" s="208">
        <v>0.145677</v>
      </c>
      <c r="AY59" s="208">
        <v>0.16925799999999999</v>
      </c>
      <c r="AZ59" s="208">
        <v>0.1875</v>
      </c>
      <c r="BA59" s="208">
        <v>0.22719400000000001</v>
      </c>
      <c r="BB59" s="208">
        <v>0.18133299999999999</v>
      </c>
      <c r="BC59" s="208">
        <v>0.205903</v>
      </c>
      <c r="BD59" s="208">
        <v>0.216366</v>
      </c>
      <c r="BE59" s="208">
        <v>0.234065</v>
      </c>
      <c r="BF59" s="208">
        <v>0.21916099999999999</v>
      </c>
      <c r="BG59" s="208">
        <v>0.18390000000000001</v>
      </c>
      <c r="BH59" s="208">
        <v>0.23703225806</v>
      </c>
      <c r="BI59" s="208">
        <v>0.24945311667</v>
      </c>
      <c r="BJ59" s="324">
        <v>0.2475647</v>
      </c>
      <c r="BK59" s="324">
        <v>0.31605179999999999</v>
      </c>
      <c r="BL59" s="324">
        <v>0.23651459999999999</v>
      </c>
      <c r="BM59" s="324">
        <v>0.2745959</v>
      </c>
      <c r="BN59" s="324">
        <v>0.22640830000000001</v>
      </c>
      <c r="BO59" s="324">
        <v>0.2059984</v>
      </c>
      <c r="BP59" s="324">
        <v>0.2369329</v>
      </c>
      <c r="BQ59" s="324">
        <v>0.26331949999999998</v>
      </c>
      <c r="BR59" s="324">
        <v>0.29273779999999999</v>
      </c>
      <c r="BS59" s="324">
        <v>0.27989940000000002</v>
      </c>
      <c r="BT59" s="324">
        <v>0.27265879999999998</v>
      </c>
      <c r="BU59" s="324">
        <v>0.19357460000000001</v>
      </c>
      <c r="BV59" s="324">
        <v>0.2252431</v>
      </c>
    </row>
    <row r="60" spans="1:79" ht="11.15" customHeight="1" x14ac:dyDescent="0.25">
      <c r="A60" s="61" t="s">
        <v>762</v>
      </c>
      <c r="B60" s="566" t="s">
        <v>972</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2.485614</v>
      </c>
      <c r="AN60" s="208">
        <v>2.408792</v>
      </c>
      <c r="AO60" s="208">
        <v>2.328999</v>
      </c>
      <c r="AP60" s="208">
        <v>2.1066980000000002</v>
      </c>
      <c r="AQ60" s="208">
        <v>2.117451</v>
      </c>
      <c r="AR60" s="208">
        <v>2.2050000000000001</v>
      </c>
      <c r="AS60" s="208">
        <v>2.350355</v>
      </c>
      <c r="AT60" s="208">
        <v>2.2820969999999998</v>
      </c>
      <c r="AU60" s="208">
        <v>2.2138689999999999</v>
      </c>
      <c r="AV60" s="208">
        <v>2.1543230000000002</v>
      </c>
      <c r="AW60" s="208">
        <v>2.2181000000000002</v>
      </c>
      <c r="AX60" s="208">
        <v>2.2107109999999999</v>
      </c>
      <c r="AY60" s="208">
        <v>2.2256429999999998</v>
      </c>
      <c r="AZ60" s="208">
        <v>1.9095359999999999</v>
      </c>
      <c r="BA60" s="208">
        <v>2.1180659999999998</v>
      </c>
      <c r="BB60" s="208">
        <v>2.3015669999999999</v>
      </c>
      <c r="BC60" s="208">
        <v>2.4422540000000001</v>
      </c>
      <c r="BD60" s="208">
        <v>2.5102980000000001</v>
      </c>
      <c r="BE60" s="208">
        <v>2.4620000000000002</v>
      </c>
      <c r="BF60" s="208">
        <v>2.5041289999999998</v>
      </c>
      <c r="BG60" s="208">
        <v>2.3556979999999998</v>
      </c>
      <c r="BH60" s="208">
        <v>2.1962051368000002</v>
      </c>
      <c r="BI60" s="208">
        <v>2.4989474532</v>
      </c>
      <c r="BJ60" s="324">
        <v>2.6670039999999999</v>
      </c>
      <c r="BK60" s="324">
        <v>2.4906709999999999</v>
      </c>
      <c r="BL60" s="324">
        <v>2.3404539999999998</v>
      </c>
      <c r="BM60" s="324">
        <v>2.363982</v>
      </c>
      <c r="BN60" s="324">
        <v>2.405017</v>
      </c>
      <c r="BO60" s="324">
        <v>2.6027439999999999</v>
      </c>
      <c r="BP60" s="324">
        <v>2.6951990000000001</v>
      </c>
      <c r="BQ60" s="324">
        <v>2.7343820000000001</v>
      </c>
      <c r="BR60" s="324">
        <v>2.7880989999999999</v>
      </c>
      <c r="BS60" s="324">
        <v>2.5837180000000002</v>
      </c>
      <c r="BT60" s="324">
        <v>2.358463</v>
      </c>
      <c r="BU60" s="324">
        <v>2.5404209999999998</v>
      </c>
      <c r="BV60" s="324">
        <v>2.6259139999999999</v>
      </c>
    </row>
    <row r="61" spans="1:79" ht="11.15" customHeight="1" x14ac:dyDescent="0.25">
      <c r="A61" s="61" t="s">
        <v>763</v>
      </c>
      <c r="B61" s="176" t="s">
        <v>574</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19.666129999999999</v>
      </c>
      <c r="AN61" s="208">
        <v>19.262689000000002</v>
      </c>
      <c r="AO61" s="208">
        <v>18.078903</v>
      </c>
      <c r="AP61" s="208">
        <v>14.991298</v>
      </c>
      <c r="AQ61" s="208">
        <v>15.731256999999999</v>
      </c>
      <c r="AR61" s="208">
        <v>17.214566999999999</v>
      </c>
      <c r="AS61" s="208">
        <v>18.005742000000001</v>
      </c>
      <c r="AT61" s="208">
        <v>18.172450999999999</v>
      </c>
      <c r="AU61" s="208">
        <v>17.319801999999999</v>
      </c>
      <c r="AV61" s="208">
        <v>16.989452</v>
      </c>
      <c r="AW61" s="208">
        <v>17.171500000000002</v>
      </c>
      <c r="AX61" s="208">
        <v>17.270743</v>
      </c>
      <c r="AY61" s="208">
        <v>17.061836</v>
      </c>
      <c r="AZ61" s="208">
        <v>15.551536</v>
      </c>
      <c r="BA61" s="208">
        <v>17.830034000000001</v>
      </c>
      <c r="BB61" s="208">
        <v>18.766867000000001</v>
      </c>
      <c r="BC61" s="208">
        <v>19.468477</v>
      </c>
      <c r="BD61" s="208">
        <v>19.893830000000001</v>
      </c>
      <c r="BE61" s="208">
        <v>19.756259</v>
      </c>
      <c r="BF61" s="208">
        <v>19.579322000000001</v>
      </c>
      <c r="BG61" s="208">
        <v>18.725898000000001</v>
      </c>
      <c r="BH61" s="208">
        <v>18.742759279000001</v>
      </c>
      <c r="BI61" s="208">
        <v>19.085537747</v>
      </c>
      <c r="BJ61" s="324">
        <v>19.67163</v>
      </c>
      <c r="BK61" s="324">
        <v>19.157160000000001</v>
      </c>
      <c r="BL61" s="324">
        <v>18.545549999999999</v>
      </c>
      <c r="BM61" s="324">
        <v>19.048269999999999</v>
      </c>
      <c r="BN61" s="324">
        <v>19.49466</v>
      </c>
      <c r="BO61" s="324">
        <v>20.497119999999999</v>
      </c>
      <c r="BP61" s="324">
        <v>20.970359999999999</v>
      </c>
      <c r="BQ61" s="324">
        <v>21.146709999999999</v>
      </c>
      <c r="BR61" s="324">
        <v>21.284680000000002</v>
      </c>
      <c r="BS61" s="324">
        <v>20.328189999999999</v>
      </c>
      <c r="BT61" s="324">
        <v>19.33437</v>
      </c>
      <c r="BU61" s="324">
        <v>19.870249999999999</v>
      </c>
      <c r="BV61" s="324">
        <v>20.1662</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324"/>
      <c r="BK62" s="324"/>
      <c r="BL62" s="324"/>
      <c r="BM62" s="324"/>
      <c r="BN62" s="324"/>
      <c r="BO62" s="324"/>
      <c r="BP62" s="324"/>
      <c r="BQ62" s="324"/>
      <c r="BR62" s="324"/>
      <c r="BS62" s="324"/>
      <c r="BT62" s="324"/>
      <c r="BU62" s="324"/>
      <c r="BV62" s="324"/>
    </row>
    <row r="63" spans="1:79" ht="11.15" customHeight="1" x14ac:dyDescent="0.25">
      <c r="A63" s="61" t="s">
        <v>766</v>
      </c>
      <c r="B63" s="177" t="s">
        <v>414</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16.860194</v>
      </c>
      <c r="AN63" s="208">
        <v>16.505552000000002</v>
      </c>
      <c r="AO63" s="208">
        <v>15.755839</v>
      </c>
      <c r="AP63" s="208">
        <v>13.314567</v>
      </c>
      <c r="AQ63" s="208">
        <v>13.428580999999999</v>
      </c>
      <c r="AR63" s="208">
        <v>14.217067</v>
      </c>
      <c r="AS63" s="208">
        <v>14.823968000000001</v>
      </c>
      <c r="AT63" s="208">
        <v>14.692838999999999</v>
      </c>
      <c r="AU63" s="208">
        <v>14.137600000000001</v>
      </c>
      <c r="AV63" s="208">
        <v>13.845774</v>
      </c>
      <c r="AW63" s="208">
        <v>14.5802</v>
      </c>
      <c r="AX63" s="208">
        <v>14.539097</v>
      </c>
      <c r="AY63" s="208">
        <v>14.974968000000001</v>
      </c>
      <c r="AZ63" s="208">
        <v>12.8035</v>
      </c>
      <c r="BA63" s="208">
        <v>14.834065000000001</v>
      </c>
      <c r="BB63" s="208">
        <v>15.633367</v>
      </c>
      <c r="BC63" s="208">
        <v>16.129774000000001</v>
      </c>
      <c r="BD63" s="208">
        <v>16.742899999999999</v>
      </c>
      <c r="BE63" s="208">
        <v>16.48171</v>
      </c>
      <c r="BF63" s="208">
        <v>16.376677000000001</v>
      </c>
      <c r="BG63" s="208">
        <v>15.796766999999999</v>
      </c>
      <c r="BH63" s="208">
        <v>15.554903226</v>
      </c>
      <c r="BI63" s="208">
        <v>15.965991667000001</v>
      </c>
      <c r="BJ63" s="324">
        <v>16.74634</v>
      </c>
      <c r="BK63" s="324">
        <v>16.210850000000001</v>
      </c>
      <c r="BL63" s="324">
        <v>15.441129999999999</v>
      </c>
      <c r="BM63" s="324">
        <v>15.65244</v>
      </c>
      <c r="BN63" s="324">
        <v>16.030339999999999</v>
      </c>
      <c r="BO63" s="324">
        <v>16.623629999999999</v>
      </c>
      <c r="BP63" s="324">
        <v>17.241679999999999</v>
      </c>
      <c r="BQ63" s="324">
        <v>17.488769999999999</v>
      </c>
      <c r="BR63" s="324">
        <v>17.529019999999999</v>
      </c>
      <c r="BS63" s="324">
        <v>16.76052</v>
      </c>
      <c r="BT63" s="324">
        <v>15.7005</v>
      </c>
      <c r="BU63" s="324">
        <v>16.479279999999999</v>
      </c>
      <c r="BV63" s="324">
        <v>17.05894</v>
      </c>
    </row>
    <row r="64" spans="1:79" ht="11.15" customHeight="1" x14ac:dyDescent="0.25">
      <c r="A64" s="61" t="s">
        <v>764</v>
      </c>
      <c r="B64" s="177" t="s">
        <v>413</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18.976085000000001</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18.386085000000001</v>
      </c>
      <c r="AX64" s="208">
        <v>18.386085000000001</v>
      </c>
      <c r="AY64" s="208">
        <v>18.142900000000001</v>
      </c>
      <c r="AZ64" s="208">
        <v>18.089600000000001</v>
      </c>
      <c r="BA64" s="208">
        <v>18.089600000000001</v>
      </c>
      <c r="BB64" s="208">
        <v>18.127700000000001</v>
      </c>
      <c r="BC64" s="208">
        <v>18.127700000000001</v>
      </c>
      <c r="BD64" s="208">
        <v>18.127700000000001</v>
      </c>
      <c r="BE64" s="208">
        <v>18.129300000000001</v>
      </c>
      <c r="BF64" s="208">
        <v>18.130400000000002</v>
      </c>
      <c r="BG64" s="208">
        <v>18.130400000000002</v>
      </c>
      <c r="BH64" s="208">
        <v>18.130400000000002</v>
      </c>
      <c r="BI64" s="208">
        <v>18.130400000000002</v>
      </c>
      <c r="BJ64" s="324">
        <v>18.130400000000002</v>
      </c>
      <c r="BK64" s="324">
        <v>18.130400000000002</v>
      </c>
      <c r="BL64" s="324">
        <v>18.130400000000002</v>
      </c>
      <c r="BM64" s="324">
        <v>18.130400000000002</v>
      </c>
      <c r="BN64" s="324">
        <v>18.130400000000002</v>
      </c>
      <c r="BO64" s="324">
        <v>18.130400000000002</v>
      </c>
      <c r="BP64" s="324">
        <v>18.130400000000002</v>
      </c>
      <c r="BQ64" s="324">
        <v>18.130400000000002</v>
      </c>
      <c r="BR64" s="324">
        <v>18.130400000000002</v>
      </c>
      <c r="BS64" s="324">
        <v>18.130400000000002</v>
      </c>
      <c r="BT64" s="324">
        <v>18.130400000000002</v>
      </c>
      <c r="BU64" s="324">
        <v>18.130400000000002</v>
      </c>
      <c r="BV64" s="324">
        <v>18.130400000000002</v>
      </c>
    </row>
    <row r="65" spans="1:74" ht="11.15" customHeight="1" x14ac:dyDescent="0.25">
      <c r="A65" s="61" t="s">
        <v>765</v>
      </c>
      <c r="B65" s="178" t="s">
        <v>679</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0.88849696868000005</v>
      </c>
      <c r="AN65" s="209">
        <v>0.86980807684999994</v>
      </c>
      <c r="AO65" s="209">
        <v>0.83029976941999994</v>
      </c>
      <c r="AP65" s="209">
        <v>0.70164983978999995</v>
      </c>
      <c r="AQ65" s="209">
        <v>0.72037550389000005</v>
      </c>
      <c r="AR65" s="209">
        <v>0.76345194428999996</v>
      </c>
      <c r="AS65" s="209">
        <v>0.79604233360999999</v>
      </c>
      <c r="AT65" s="209">
        <v>0.78900074831</v>
      </c>
      <c r="AU65" s="209">
        <v>0.76892932888999999</v>
      </c>
      <c r="AV65" s="209">
        <v>0.75305721691000005</v>
      </c>
      <c r="AW65" s="209">
        <v>0.79300188158999996</v>
      </c>
      <c r="AX65" s="209">
        <v>0.79076633226000004</v>
      </c>
      <c r="AY65" s="209">
        <v>0.82538998727000001</v>
      </c>
      <c r="AZ65" s="209">
        <v>0.70778237218999995</v>
      </c>
      <c r="BA65" s="209">
        <v>0.82003278127000001</v>
      </c>
      <c r="BB65" s="209">
        <v>0.86240212492000001</v>
      </c>
      <c r="BC65" s="209">
        <v>0.88978601808000002</v>
      </c>
      <c r="BD65" s="209">
        <v>0.92360862105999997</v>
      </c>
      <c r="BE65" s="209">
        <v>0.90912004323999995</v>
      </c>
      <c r="BF65" s="209">
        <v>0.90327168732999996</v>
      </c>
      <c r="BG65" s="209">
        <v>0.87128618231999999</v>
      </c>
      <c r="BH65" s="209">
        <v>0.85794594855999995</v>
      </c>
      <c r="BI65" s="209">
        <v>0.88061993484000001</v>
      </c>
      <c r="BJ65" s="350">
        <v>0.92366079999999995</v>
      </c>
      <c r="BK65" s="350">
        <v>0.89412510000000001</v>
      </c>
      <c r="BL65" s="350">
        <v>0.85167079999999995</v>
      </c>
      <c r="BM65" s="350">
        <v>0.86332589999999998</v>
      </c>
      <c r="BN65" s="350">
        <v>0.88416899999999998</v>
      </c>
      <c r="BO65" s="350">
        <v>0.91689279999999995</v>
      </c>
      <c r="BP65" s="350">
        <v>0.95098179999999999</v>
      </c>
      <c r="BQ65" s="350">
        <v>0.96461019999999997</v>
      </c>
      <c r="BR65" s="350">
        <v>0.96683030000000003</v>
      </c>
      <c r="BS65" s="350">
        <v>0.92444289999999996</v>
      </c>
      <c r="BT65" s="350">
        <v>0.86597630000000003</v>
      </c>
      <c r="BU65" s="350">
        <v>0.90893069999999998</v>
      </c>
      <c r="BV65" s="350">
        <v>0.94090240000000003</v>
      </c>
    </row>
    <row r="66" spans="1:74" s="400" customFormat="1" ht="22.25" customHeight="1" x14ac:dyDescent="0.25">
      <c r="A66" s="399"/>
      <c r="B66" s="794" t="s">
        <v>973</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586"/>
      <c r="BH66" s="586"/>
      <c r="BI66" s="481"/>
      <c r="BJ66" s="481"/>
    </row>
    <row r="67" spans="1:74" ht="12" customHeight="1" x14ac:dyDescent="0.25">
      <c r="A67" s="61"/>
      <c r="B67" s="752" t="s">
        <v>810</v>
      </c>
      <c r="C67" s="744"/>
      <c r="D67" s="744"/>
      <c r="E67" s="744"/>
      <c r="F67" s="744"/>
      <c r="G67" s="744"/>
      <c r="H67" s="744"/>
      <c r="I67" s="744"/>
      <c r="J67" s="744"/>
      <c r="K67" s="744"/>
      <c r="L67" s="744"/>
      <c r="M67" s="744"/>
      <c r="N67" s="744"/>
      <c r="O67" s="744"/>
      <c r="P67" s="744"/>
      <c r="Q67" s="744"/>
      <c r="BG67" s="585"/>
      <c r="BH67" s="585"/>
    </row>
    <row r="68" spans="1:74" s="400" customFormat="1" ht="12" customHeight="1" x14ac:dyDescent="0.25">
      <c r="A68" s="399"/>
      <c r="B68" s="770" t="str">
        <f>"Notes: "&amp;"EIA completed modeling and analysis for this report on " &amp;Dates!D2&amp;"."</f>
        <v>Notes: EIA completed modeling and analysis for this report on Thursday December 2, 2021.</v>
      </c>
      <c r="C68" s="769"/>
      <c r="D68" s="769"/>
      <c r="E68" s="769"/>
      <c r="F68" s="769"/>
      <c r="G68" s="769"/>
      <c r="H68" s="769"/>
      <c r="I68" s="769"/>
      <c r="J68" s="769"/>
      <c r="K68" s="769"/>
      <c r="L68" s="769"/>
      <c r="M68" s="769"/>
      <c r="N68" s="769"/>
      <c r="O68" s="769"/>
      <c r="P68" s="769"/>
      <c r="Q68" s="769"/>
      <c r="AY68" s="481"/>
      <c r="AZ68" s="481"/>
      <c r="BA68" s="481"/>
      <c r="BB68" s="481"/>
      <c r="BC68" s="481"/>
      <c r="BD68" s="586"/>
      <c r="BE68" s="586"/>
      <c r="BF68" s="586"/>
      <c r="BG68" s="586"/>
      <c r="BH68" s="586"/>
      <c r="BI68" s="481"/>
      <c r="BJ68" s="481"/>
    </row>
    <row r="69" spans="1:74" s="400" customFormat="1" ht="12" customHeight="1" x14ac:dyDescent="0.25">
      <c r="A69" s="399"/>
      <c r="B69" s="770" t="s">
        <v>352</v>
      </c>
      <c r="C69" s="769"/>
      <c r="D69" s="769"/>
      <c r="E69" s="769"/>
      <c r="F69" s="769"/>
      <c r="G69" s="769"/>
      <c r="H69" s="769"/>
      <c r="I69" s="769"/>
      <c r="J69" s="769"/>
      <c r="K69" s="769"/>
      <c r="L69" s="769"/>
      <c r="M69" s="769"/>
      <c r="N69" s="769"/>
      <c r="O69" s="769"/>
      <c r="P69" s="769"/>
      <c r="Q69" s="769"/>
      <c r="AY69" s="481"/>
      <c r="AZ69" s="481"/>
      <c r="BA69" s="481"/>
      <c r="BB69" s="481"/>
      <c r="BC69" s="481"/>
      <c r="BD69" s="586"/>
      <c r="BE69" s="586"/>
      <c r="BF69" s="586"/>
      <c r="BG69" s="586"/>
      <c r="BH69" s="586"/>
      <c r="BI69" s="481"/>
      <c r="BJ69" s="481"/>
    </row>
    <row r="70" spans="1:74" s="400" customFormat="1" ht="12" customHeight="1" x14ac:dyDescent="0.25">
      <c r="A70" s="399"/>
      <c r="B70" s="763" t="s">
        <v>844</v>
      </c>
      <c r="C70" s="762"/>
      <c r="D70" s="762"/>
      <c r="E70" s="762"/>
      <c r="F70" s="762"/>
      <c r="G70" s="762"/>
      <c r="H70" s="762"/>
      <c r="I70" s="762"/>
      <c r="J70" s="762"/>
      <c r="K70" s="762"/>
      <c r="L70" s="762"/>
      <c r="M70" s="762"/>
      <c r="N70" s="762"/>
      <c r="O70" s="762"/>
      <c r="P70" s="762"/>
      <c r="Q70" s="759"/>
      <c r="AY70" s="481"/>
      <c r="AZ70" s="481"/>
      <c r="BA70" s="481"/>
      <c r="BB70" s="481"/>
      <c r="BC70" s="481"/>
      <c r="BD70" s="586"/>
      <c r="BE70" s="586"/>
      <c r="BF70" s="586"/>
      <c r="BG70" s="586"/>
      <c r="BH70" s="586"/>
      <c r="BI70" s="481"/>
      <c r="BJ70" s="481"/>
    </row>
    <row r="71" spans="1:74" s="400" customFormat="1" ht="12" customHeight="1" x14ac:dyDescent="0.25">
      <c r="A71" s="399"/>
      <c r="B71" s="764" t="s">
        <v>846</v>
      </c>
      <c r="C71" s="766"/>
      <c r="D71" s="766"/>
      <c r="E71" s="766"/>
      <c r="F71" s="766"/>
      <c r="G71" s="766"/>
      <c r="H71" s="766"/>
      <c r="I71" s="766"/>
      <c r="J71" s="766"/>
      <c r="K71" s="766"/>
      <c r="L71" s="766"/>
      <c r="M71" s="766"/>
      <c r="N71" s="766"/>
      <c r="O71" s="766"/>
      <c r="P71" s="766"/>
      <c r="Q71" s="759"/>
      <c r="AY71" s="481"/>
      <c r="AZ71" s="481"/>
      <c r="BA71" s="481"/>
      <c r="BB71" s="481"/>
      <c r="BC71" s="481"/>
      <c r="BD71" s="586"/>
      <c r="BE71" s="586"/>
      <c r="BF71" s="586"/>
      <c r="BG71" s="586"/>
      <c r="BH71" s="586"/>
      <c r="BI71" s="481"/>
      <c r="BJ71" s="481"/>
    </row>
    <row r="72" spans="1:74" s="400" customFormat="1" ht="12" customHeight="1" x14ac:dyDescent="0.25">
      <c r="A72" s="399"/>
      <c r="B72" s="765" t="s">
        <v>833</v>
      </c>
      <c r="C72" s="766"/>
      <c r="D72" s="766"/>
      <c r="E72" s="766"/>
      <c r="F72" s="766"/>
      <c r="G72" s="766"/>
      <c r="H72" s="766"/>
      <c r="I72" s="766"/>
      <c r="J72" s="766"/>
      <c r="K72" s="766"/>
      <c r="L72" s="766"/>
      <c r="M72" s="766"/>
      <c r="N72" s="766"/>
      <c r="O72" s="766"/>
      <c r="P72" s="766"/>
      <c r="Q72" s="759"/>
      <c r="AY72" s="481"/>
      <c r="AZ72" s="481"/>
      <c r="BA72" s="481"/>
      <c r="BB72" s="481"/>
      <c r="BC72" s="481"/>
      <c r="BD72" s="586"/>
      <c r="BE72" s="586"/>
      <c r="BF72" s="586"/>
      <c r="BG72" s="586"/>
      <c r="BH72" s="586"/>
      <c r="BI72" s="481"/>
      <c r="BJ72" s="481"/>
    </row>
    <row r="73" spans="1:74" s="400" customFormat="1" ht="12" customHeight="1" x14ac:dyDescent="0.25">
      <c r="A73" s="393"/>
      <c r="B73" s="771" t="s">
        <v>1375</v>
      </c>
      <c r="C73" s="759"/>
      <c r="D73" s="759"/>
      <c r="E73" s="759"/>
      <c r="F73" s="759"/>
      <c r="G73" s="759"/>
      <c r="H73" s="759"/>
      <c r="I73" s="759"/>
      <c r="J73" s="759"/>
      <c r="K73" s="759"/>
      <c r="L73" s="759"/>
      <c r="M73" s="759"/>
      <c r="N73" s="759"/>
      <c r="O73" s="759"/>
      <c r="P73" s="759"/>
      <c r="Q73" s="759"/>
      <c r="AY73" s="481"/>
      <c r="AZ73" s="481"/>
      <c r="BA73" s="481"/>
      <c r="BB73" s="481"/>
      <c r="BC73" s="481"/>
      <c r="BD73" s="586"/>
      <c r="BE73" s="586"/>
      <c r="BF73" s="586"/>
      <c r="BG73" s="586"/>
      <c r="BH73" s="586"/>
      <c r="BI73" s="481"/>
      <c r="BJ73" s="481"/>
    </row>
    <row r="74" spans="1:74" x14ac:dyDescent="0.25">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573"/>
      <c r="BI74" s="364"/>
      <c r="BJ74" s="364"/>
      <c r="BK74" s="364"/>
      <c r="BL74" s="364"/>
      <c r="BM74" s="364"/>
      <c r="BN74" s="364"/>
      <c r="BO74" s="364"/>
      <c r="BP74" s="364"/>
      <c r="BQ74" s="364"/>
      <c r="BR74" s="364"/>
      <c r="BS74" s="364"/>
      <c r="BT74" s="364"/>
      <c r="BU74" s="364"/>
      <c r="BV74" s="364"/>
    </row>
    <row r="75" spans="1:74" x14ac:dyDescent="0.25">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573"/>
      <c r="BI75" s="364"/>
      <c r="BJ75" s="364"/>
      <c r="BK75" s="364"/>
      <c r="BL75" s="364"/>
      <c r="BM75" s="364"/>
      <c r="BN75" s="364"/>
      <c r="BO75" s="364"/>
      <c r="BP75" s="364"/>
      <c r="BQ75" s="364"/>
      <c r="BR75" s="364"/>
      <c r="BS75" s="364"/>
      <c r="BT75" s="364"/>
      <c r="BU75" s="364"/>
      <c r="BV75" s="364"/>
    </row>
    <row r="76" spans="1:74" x14ac:dyDescent="0.25">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573"/>
      <c r="BI76" s="364"/>
      <c r="BJ76" s="364"/>
      <c r="BK76" s="364"/>
      <c r="BL76" s="364"/>
      <c r="BM76" s="364"/>
      <c r="BN76" s="364"/>
      <c r="BO76" s="364"/>
      <c r="BP76" s="364"/>
      <c r="BQ76" s="364"/>
      <c r="BR76" s="364"/>
      <c r="BS76" s="364"/>
      <c r="BT76" s="364"/>
      <c r="BU76" s="364"/>
      <c r="BV76" s="364"/>
    </row>
    <row r="77" spans="1:74" x14ac:dyDescent="0.25">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573"/>
      <c r="BI77" s="364"/>
      <c r="BJ77" s="364"/>
      <c r="BK77" s="364"/>
      <c r="BL77" s="364"/>
      <c r="BM77" s="364"/>
      <c r="BN77" s="364"/>
      <c r="BO77" s="364"/>
      <c r="BP77" s="364"/>
      <c r="BQ77" s="364"/>
      <c r="BR77" s="364"/>
      <c r="BS77" s="364"/>
      <c r="BT77" s="364"/>
      <c r="BU77" s="364"/>
      <c r="BV77" s="364"/>
    </row>
    <row r="78" spans="1:74" x14ac:dyDescent="0.25">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H78" s="573"/>
      <c r="BI78" s="364"/>
      <c r="BJ78" s="364"/>
      <c r="BK78" s="364"/>
      <c r="BL78" s="364"/>
      <c r="BM78" s="364"/>
      <c r="BN78" s="364"/>
      <c r="BO78" s="364"/>
      <c r="BP78" s="364"/>
      <c r="BQ78" s="364"/>
      <c r="BR78" s="364"/>
      <c r="BS78" s="364"/>
      <c r="BT78" s="364"/>
      <c r="BU78" s="364"/>
      <c r="BV78" s="364"/>
    </row>
    <row r="79" spans="1:74" x14ac:dyDescent="0.25">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H79" s="573"/>
      <c r="BI79" s="364"/>
      <c r="BJ79" s="364"/>
      <c r="BK79" s="364"/>
      <c r="BL79" s="364"/>
      <c r="BM79" s="364"/>
      <c r="BN79" s="364"/>
      <c r="BO79" s="364"/>
      <c r="BP79" s="364"/>
      <c r="BQ79" s="364"/>
      <c r="BR79" s="364"/>
      <c r="BS79" s="364"/>
      <c r="BT79" s="364"/>
      <c r="BU79" s="364"/>
      <c r="BV79" s="364"/>
    </row>
    <row r="80" spans="1:74" x14ac:dyDescent="0.25">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H80" s="573"/>
      <c r="BI80" s="364"/>
      <c r="BJ80" s="364"/>
      <c r="BK80" s="364"/>
      <c r="BL80" s="364"/>
      <c r="BM80" s="364"/>
      <c r="BN80" s="364"/>
      <c r="BO80" s="364"/>
      <c r="BP80" s="364"/>
      <c r="BQ80" s="364"/>
      <c r="BR80" s="364"/>
      <c r="BS80" s="364"/>
      <c r="BT80" s="364"/>
      <c r="BU80" s="364"/>
      <c r="BV80" s="364"/>
    </row>
    <row r="81" spans="3:74" x14ac:dyDescent="0.25">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H81" s="573"/>
      <c r="BI81" s="364"/>
      <c r="BJ81" s="364"/>
      <c r="BK81" s="364"/>
      <c r="BL81" s="364"/>
      <c r="BM81" s="364"/>
      <c r="BN81" s="364"/>
      <c r="BO81" s="364"/>
      <c r="BP81" s="364"/>
      <c r="BQ81" s="364"/>
      <c r="BR81" s="364"/>
      <c r="BS81" s="364"/>
      <c r="BT81" s="364"/>
      <c r="BU81" s="364"/>
      <c r="BV81" s="364"/>
    </row>
    <row r="82" spans="3:74" x14ac:dyDescent="0.25">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H82" s="573"/>
      <c r="BI82" s="364"/>
      <c r="BJ82" s="364"/>
      <c r="BK82" s="364"/>
      <c r="BL82" s="364"/>
      <c r="BM82" s="364"/>
      <c r="BN82" s="364"/>
      <c r="BO82" s="364"/>
      <c r="BP82" s="364"/>
      <c r="BQ82" s="364"/>
      <c r="BR82" s="364"/>
      <c r="BS82" s="364"/>
      <c r="BT82" s="364"/>
      <c r="BU82" s="364"/>
      <c r="BV82" s="364"/>
    </row>
    <row r="83" spans="3:74" x14ac:dyDescent="0.25">
      <c r="BG83" s="585"/>
      <c r="BH83" s="585"/>
      <c r="BK83" s="365"/>
      <c r="BL83" s="365"/>
      <c r="BM83" s="365"/>
      <c r="BN83" s="365"/>
      <c r="BO83" s="365"/>
      <c r="BP83" s="365"/>
      <c r="BQ83" s="365"/>
      <c r="BR83" s="365"/>
      <c r="BS83" s="365"/>
      <c r="BT83" s="365"/>
      <c r="BU83" s="365"/>
      <c r="BV83" s="365"/>
    </row>
    <row r="84" spans="3:74" x14ac:dyDescent="0.25">
      <c r="BG84" s="585"/>
      <c r="BH84" s="585"/>
      <c r="BK84" s="365"/>
      <c r="BL84" s="365"/>
      <c r="BM84" s="365"/>
      <c r="BN84" s="365"/>
      <c r="BO84" s="365"/>
      <c r="BP84" s="365"/>
      <c r="BQ84" s="365"/>
      <c r="BR84" s="365"/>
      <c r="BS84" s="365"/>
      <c r="BT84" s="365"/>
      <c r="BU84" s="365"/>
      <c r="BV84" s="365"/>
    </row>
    <row r="85" spans="3:74" x14ac:dyDescent="0.25">
      <c r="BG85" s="585"/>
      <c r="BH85" s="585"/>
      <c r="BK85" s="365"/>
      <c r="BL85" s="365"/>
      <c r="BM85" s="365"/>
      <c r="BN85" s="365"/>
      <c r="BO85" s="365"/>
      <c r="BP85" s="365"/>
      <c r="BQ85" s="365"/>
      <c r="BR85" s="365"/>
      <c r="BS85" s="365"/>
      <c r="BT85" s="365"/>
      <c r="BU85" s="365"/>
      <c r="BV85" s="365"/>
    </row>
    <row r="86" spans="3:74" x14ac:dyDescent="0.25">
      <c r="BG86" s="585"/>
      <c r="BH86" s="585"/>
      <c r="BK86" s="365"/>
      <c r="BL86" s="365"/>
      <c r="BM86" s="365"/>
      <c r="BN86" s="365"/>
      <c r="BO86" s="365"/>
      <c r="BP86" s="365"/>
      <c r="BQ86" s="365"/>
      <c r="BR86" s="365"/>
      <c r="BS86" s="365"/>
      <c r="BT86" s="365"/>
      <c r="BU86" s="365"/>
      <c r="BV86" s="365"/>
    </row>
    <row r="87" spans="3:74" x14ac:dyDescent="0.25">
      <c r="BG87" s="585"/>
      <c r="BH87" s="585"/>
      <c r="BK87" s="365"/>
      <c r="BL87" s="365"/>
      <c r="BM87" s="365"/>
      <c r="BN87" s="365"/>
      <c r="BO87" s="365"/>
      <c r="BP87" s="365"/>
      <c r="BQ87" s="365"/>
      <c r="BR87" s="365"/>
      <c r="BS87" s="365"/>
      <c r="BT87" s="365"/>
      <c r="BU87" s="365"/>
      <c r="BV87" s="365"/>
    </row>
    <row r="88" spans="3:74" x14ac:dyDescent="0.25">
      <c r="BG88" s="585"/>
      <c r="BH88" s="585"/>
      <c r="BK88" s="365"/>
      <c r="BL88" s="365"/>
      <c r="BM88" s="365"/>
      <c r="BN88" s="365"/>
      <c r="BO88" s="365"/>
      <c r="BP88" s="365"/>
      <c r="BQ88" s="365"/>
      <c r="BR88" s="365"/>
      <c r="BS88" s="365"/>
      <c r="BT88" s="365"/>
      <c r="BU88" s="365"/>
      <c r="BV88" s="365"/>
    </row>
    <row r="89" spans="3:74" x14ac:dyDescent="0.25">
      <c r="BG89" s="585"/>
      <c r="BH89" s="585"/>
      <c r="BK89" s="365"/>
      <c r="BL89" s="365"/>
      <c r="BM89" s="365"/>
      <c r="BN89" s="365"/>
      <c r="BO89" s="365"/>
      <c r="BP89" s="365"/>
      <c r="BQ89" s="365"/>
      <c r="BR89" s="365"/>
      <c r="BS89" s="365"/>
      <c r="BT89" s="365"/>
      <c r="BU89" s="365"/>
      <c r="BV89" s="365"/>
    </row>
    <row r="90" spans="3:74" x14ac:dyDescent="0.25">
      <c r="BG90" s="585"/>
      <c r="BH90" s="585"/>
      <c r="BK90" s="365"/>
      <c r="BL90" s="365"/>
      <c r="BM90" s="365"/>
      <c r="BN90" s="365"/>
      <c r="BO90" s="365"/>
      <c r="BP90" s="365"/>
      <c r="BQ90" s="365"/>
      <c r="BR90" s="365"/>
      <c r="BS90" s="365"/>
      <c r="BT90" s="365"/>
      <c r="BU90" s="365"/>
      <c r="BV90" s="365"/>
    </row>
    <row r="91" spans="3:74" x14ac:dyDescent="0.25">
      <c r="BG91" s="585"/>
      <c r="BH91" s="585"/>
      <c r="BK91" s="365"/>
      <c r="BL91" s="365"/>
      <c r="BM91" s="365"/>
      <c r="BN91" s="365"/>
      <c r="BO91" s="365"/>
      <c r="BP91" s="365"/>
      <c r="BQ91" s="365"/>
      <c r="BR91" s="365"/>
      <c r="BS91" s="365"/>
      <c r="BT91" s="365"/>
      <c r="BU91" s="365"/>
      <c r="BV91" s="365"/>
    </row>
    <row r="92" spans="3:74" x14ac:dyDescent="0.25">
      <c r="BG92" s="585"/>
      <c r="BH92" s="585"/>
      <c r="BK92" s="365"/>
      <c r="BL92" s="365"/>
      <c r="BM92" s="365"/>
      <c r="BN92" s="365"/>
      <c r="BO92" s="365"/>
      <c r="BP92" s="365"/>
      <c r="BQ92" s="365"/>
      <c r="BR92" s="365"/>
      <c r="BS92" s="365"/>
      <c r="BT92" s="365"/>
      <c r="BU92" s="365"/>
      <c r="BV92" s="365"/>
    </row>
    <row r="93" spans="3:74" x14ac:dyDescent="0.25">
      <c r="BG93" s="585"/>
      <c r="BH93" s="585"/>
      <c r="BK93" s="365"/>
      <c r="BL93" s="365"/>
      <c r="BM93" s="365"/>
      <c r="BN93" s="365"/>
      <c r="BO93" s="365"/>
      <c r="BP93" s="365"/>
      <c r="BQ93" s="365"/>
      <c r="BR93" s="365"/>
      <c r="BS93" s="365"/>
      <c r="BT93" s="365"/>
      <c r="BU93" s="365"/>
      <c r="BV93" s="365"/>
    </row>
    <row r="94" spans="3:74" x14ac:dyDescent="0.25">
      <c r="BG94" s="585"/>
      <c r="BH94" s="585"/>
      <c r="BK94" s="365"/>
      <c r="BL94" s="365"/>
      <c r="BM94" s="365"/>
      <c r="BN94" s="365"/>
      <c r="BO94" s="365"/>
      <c r="BP94" s="365"/>
      <c r="BQ94" s="365"/>
      <c r="BR94" s="365"/>
      <c r="BS94" s="365"/>
      <c r="BT94" s="365"/>
      <c r="BU94" s="365"/>
      <c r="BV94" s="365"/>
    </row>
    <row r="95" spans="3:74" x14ac:dyDescent="0.25">
      <c r="BG95" s="585"/>
      <c r="BH95" s="585"/>
      <c r="BK95" s="365"/>
      <c r="BL95" s="365"/>
      <c r="BM95" s="365"/>
      <c r="BN95" s="365"/>
      <c r="BO95" s="365"/>
      <c r="BP95" s="365"/>
      <c r="BQ95" s="365"/>
      <c r="BR95" s="365"/>
      <c r="BS95" s="365"/>
      <c r="BT95" s="365"/>
      <c r="BU95" s="365"/>
      <c r="BV95" s="365"/>
    </row>
    <row r="96" spans="3:74" x14ac:dyDescent="0.25">
      <c r="BG96" s="585"/>
      <c r="BH96" s="585"/>
      <c r="BK96" s="365"/>
      <c r="BL96" s="365"/>
      <c r="BM96" s="365"/>
      <c r="BN96" s="365"/>
      <c r="BO96" s="365"/>
      <c r="BP96" s="365"/>
      <c r="BQ96" s="365"/>
      <c r="BR96" s="365"/>
      <c r="BS96" s="365"/>
      <c r="BT96" s="365"/>
      <c r="BU96" s="365"/>
      <c r="BV96" s="365"/>
    </row>
    <row r="97" spans="59:74" x14ac:dyDescent="0.25">
      <c r="BG97" s="585"/>
      <c r="BH97" s="585"/>
      <c r="BK97" s="365"/>
      <c r="BL97" s="365"/>
      <c r="BM97" s="365"/>
      <c r="BN97" s="365"/>
      <c r="BO97" s="365"/>
      <c r="BP97" s="365"/>
      <c r="BQ97" s="365"/>
      <c r="BR97" s="365"/>
      <c r="BS97" s="365"/>
      <c r="BT97" s="365"/>
      <c r="BU97" s="365"/>
      <c r="BV97" s="365"/>
    </row>
    <row r="98" spans="59:74" x14ac:dyDescent="0.25">
      <c r="BG98" s="585"/>
      <c r="BH98" s="585"/>
      <c r="BK98" s="365"/>
      <c r="BL98" s="365"/>
      <c r="BM98" s="365"/>
      <c r="BN98" s="365"/>
      <c r="BO98" s="365"/>
      <c r="BP98" s="365"/>
      <c r="BQ98" s="365"/>
      <c r="BR98" s="365"/>
      <c r="BS98" s="365"/>
      <c r="BT98" s="365"/>
      <c r="BU98" s="365"/>
      <c r="BV98" s="365"/>
    </row>
    <row r="99" spans="59:74" x14ac:dyDescent="0.25">
      <c r="BG99" s="585"/>
      <c r="BH99" s="585"/>
      <c r="BK99" s="365"/>
      <c r="BL99" s="365"/>
      <c r="BM99" s="365"/>
      <c r="BN99" s="365"/>
      <c r="BO99" s="365"/>
      <c r="BP99" s="365"/>
      <c r="BQ99" s="365"/>
      <c r="BR99" s="365"/>
      <c r="BS99" s="365"/>
      <c r="BT99" s="365"/>
      <c r="BU99" s="365"/>
      <c r="BV99" s="365"/>
    </row>
    <row r="100" spans="59:74" x14ac:dyDescent="0.25">
      <c r="BG100" s="585"/>
      <c r="BH100" s="585"/>
      <c r="BK100" s="365"/>
      <c r="BL100" s="365"/>
      <c r="BM100" s="365"/>
      <c r="BN100" s="365"/>
      <c r="BO100" s="365"/>
      <c r="BP100" s="365"/>
      <c r="BQ100" s="365"/>
      <c r="BR100" s="365"/>
      <c r="BS100" s="365"/>
      <c r="BT100" s="365"/>
      <c r="BU100" s="365"/>
      <c r="BV100" s="365"/>
    </row>
    <row r="101" spans="59:74" x14ac:dyDescent="0.25">
      <c r="BG101" s="585"/>
      <c r="BH101" s="585"/>
      <c r="BK101" s="365"/>
      <c r="BL101" s="365"/>
      <c r="BM101" s="365"/>
      <c r="BN101" s="365"/>
      <c r="BO101" s="365"/>
      <c r="BP101" s="365"/>
      <c r="BQ101" s="365"/>
      <c r="BR101" s="365"/>
      <c r="BS101" s="365"/>
      <c r="BT101" s="365"/>
      <c r="BU101" s="365"/>
      <c r="BV101" s="365"/>
    </row>
    <row r="102" spans="59:74" x14ac:dyDescent="0.25">
      <c r="BG102" s="585"/>
      <c r="BH102" s="585"/>
      <c r="BK102" s="365"/>
      <c r="BL102" s="365"/>
      <c r="BM102" s="365"/>
      <c r="BN102" s="365"/>
      <c r="BO102" s="365"/>
      <c r="BP102" s="365"/>
      <c r="BQ102" s="365"/>
      <c r="BR102" s="365"/>
      <c r="BS102" s="365"/>
      <c r="BT102" s="365"/>
      <c r="BU102" s="365"/>
      <c r="BV102" s="365"/>
    </row>
    <row r="103" spans="59:74" x14ac:dyDescent="0.25">
      <c r="BG103" s="585"/>
      <c r="BH103" s="585"/>
      <c r="BK103" s="365"/>
      <c r="BL103" s="365"/>
      <c r="BM103" s="365"/>
      <c r="BN103" s="365"/>
      <c r="BO103" s="365"/>
      <c r="BP103" s="365"/>
      <c r="BQ103" s="365"/>
      <c r="BR103" s="365"/>
      <c r="BS103" s="365"/>
      <c r="BT103" s="365"/>
      <c r="BU103" s="365"/>
      <c r="BV103" s="365"/>
    </row>
    <row r="104" spans="59:74" x14ac:dyDescent="0.25">
      <c r="BG104" s="585"/>
      <c r="BH104" s="585"/>
      <c r="BK104" s="365"/>
      <c r="BL104" s="365"/>
      <c r="BM104" s="365"/>
      <c r="BN104" s="365"/>
      <c r="BO104" s="365"/>
      <c r="BP104" s="365"/>
      <c r="BQ104" s="365"/>
      <c r="BR104" s="365"/>
      <c r="BS104" s="365"/>
      <c r="BT104" s="365"/>
      <c r="BU104" s="365"/>
      <c r="BV104" s="365"/>
    </row>
    <row r="105" spans="59:74" x14ac:dyDescent="0.25">
      <c r="BG105" s="585"/>
      <c r="BH105" s="585"/>
      <c r="BK105" s="365"/>
      <c r="BL105" s="365"/>
      <c r="BM105" s="365"/>
      <c r="BN105" s="365"/>
      <c r="BO105" s="365"/>
      <c r="BP105" s="365"/>
      <c r="BQ105" s="365"/>
      <c r="BR105" s="365"/>
      <c r="BS105" s="365"/>
      <c r="BT105" s="365"/>
      <c r="BU105" s="365"/>
      <c r="BV105" s="365"/>
    </row>
    <row r="106" spans="59:74" x14ac:dyDescent="0.25">
      <c r="BG106" s="585"/>
      <c r="BH106" s="585"/>
      <c r="BK106" s="365"/>
      <c r="BL106" s="365"/>
      <c r="BM106" s="365"/>
      <c r="BN106" s="365"/>
      <c r="BO106" s="365"/>
      <c r="BP106" s="365"/>
      <c r="BQ106" s="365"/>
      <c r="BR106" s="365"/>
      <c r="BS106" s="365"/>
      <c r="BT106" s="365"/>
      <c r="BU106" s="365"/>
      <c r="BV106" s="365"/>
    </row>
    <row r="107" spans="59:74" x14ac:dyDescent="0.25">
      <c r="BG107" s="585"/>
      <c r="BK107" s="365"/>
      <c r="BL107" s="365"/>
      <c r="BM107" s="365"/>
      <c r="BN107" s="365"/>
      <c r="BO107" s="365"/>
      <c r="BP107" s="365"/>
      <c r="BQ107" s="365"/>
      <c r="BR107" s="365"/>
      <c r="BS107" s="365"/>
      <c r="BT107" s="365"/>
      <c r="BU107" s="365"/>
      <c r="BV107" s="365"/>
    </row>
    <row r="108" spans="59:74" x14ac:dyDescent="0.25">
      <c r="BG108" s="585"/>
      <c r="BK108" s="365"/>
      <c r="BL108" s="365"/>
      <c r="BM108" s="365"/>
      <c r="BN108" s="365"/>
      <c r="BO108" s="365"/>
      <c r="BP108" s="365"/>
      <c r="BQ108" s="365"/>
      <c r="BR108" s="365"/>
      <c r="BS108" s="365"/>
      <c r="BT108" s="365"/>
      <c r="BU108" s="365"/>
      <c r="BV108" s="365"/>
    </row>
    <row r="109" spans="59:74" x14ac:dyDescent="0.25">
      <c r="BG109" s="585"/>
      <c r="BK109" s="365"/>
      <c r="BL109" s="365"/>
      <c r="BM109" s="365"/>
      <c r="BN109" s="365"/>
      <c r="BO109" s="365"/>
      <c r="BP109" s="365"/>
      <c r="BQ109" s="365"/>
      <c r="BR109" s="365"/>
      <c r="BS109" s="365"/>
      <c r="BT109" s="365"/>
      <c r="BU109" s="365"/>
      <c r="BV109" s="365"/>
    </row>
    <row r="110" spans="59:74" x14ac:dyDescent="0.25">
      <c r="BK110" s="365"/>
      <c r="BL110" s="365"/>
      <c r="BM110" s="365"/>
      <c r="BN110" s="365"/>
      <c r="BO110" s="365"/>
      <c r="BP110" s="365"/>
      <c r="BQ110" s="365"/>
      <c r="BR110" s="365"/>
      <c r="BS110" s="365"/>
      <c r="BT110" s="365"/>
      <c r="BU110" s="365"/>
      <c r="BV110" s="365"/>
    </row>
    <row r="111" spans="59:74" x14ac:dyDescent="0.25">
      <c r="BK111" s="365"/>
      <c r="BL111" s="365"/>
      <c r="BM111" s="365"/>
      <c r="BN111" s="365"/>
      <c r="BO111" s="365"/>
      <c r="BP111" s="365"/>
      <c r="BQ111" s="365"/>
      <c r="BR111" s="365"/>
      <c r="BS111" s="365"/>
      <c r="BT111" s="365"/>
      <c r="BU111" s="365"/>
      <c r="BV111" s="365"/>
    </row>
    <row r="112" spans="59:74" x14ac:dyDescent="0.2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30" sqref="B30:Q30"/>
    </sheetView>
  </sheetViews>
  <sheetFormatPr defaultColWidth="9.6328125" defaultRowHeight="10" x14ac:dyDescent="0.2"/>
  <cols>
    <col min="1" max="1" width="8.6328125" style="2" customWidth="1"/>
    <col min="2" max="2" width="45.36328125" style="2" customWidth="1"/>
    <col min="3" max="50" width="6.6328125" style="2" customWidth="1"/>
    <col min="51" max="55" width="6.6328125" style="363" customWidth="1"/>
    <col min="56" max="58" width="6.6328125" style="588" customWidth="1"/>
    <col min="59" max="62" width="6.6328125" style="363" customWidth="1"/>
    <col min="63" max="74" width="6.6328125" style="2" customWidth="1"/>
    <col min="75" max="16384" width="9.6328125" style="2"/>
  </cols>
  <sheetData>
    <row r="1" spans="1:74" ht="15.75" customHeight="1" x14ac:dyDescent="0.3">
      <c r="A1" s="741" t="s">
        <v>794</v>
      </c>
      <c r="B1" s="801" t="s">
        <v>1376</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9"/>
    </row>
    <row r="2" spans="1:74" s="5" customFormat="1"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5"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3"/>
      <c r="B5" s="7" t="s">
        <v>127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5" customHeight="1" x14ac:dyDescent="0.25">
      <c r="A6" s="3" t="s">
        <v>767</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218.1</v>
      </c>
      <c r="BD6" s="232">
        <v>225.2</v>
      </c>
      <c r="BE6" s="232">
        <v>233.7</v>
      </c>
      <c r="BF6" s="232">
        <v>230.2</v>
      </c>
      <c r="BG6" s="232">
        <v>231</v>
      </c>
      <c r="BH6" s="232">
        <v>252.869</v>
      </c>
      <c r="BI6" s="232">
        <v>243.92150000000001</v>
      </c>
      <c r="BJ6" s="305">
        <v>220.126</v>
      </c>
      <c r="BK6" s="305">
        <v>215.43450000000001</v>
      </c>
      <c r="BL6" s="305">
        <v>209.69489999999999</v>
      </c>
      <c r="BM6" s="305">
        <v>212.78919999999999</v>
      </c>
      <c r="BN6" s="305">
        <v>210.81909999999999</v>
      </c>
      <c r="BO6" s="305">
        <v>214.70910000000001</v>
      </c>
      <c r="BP6" s="305">
        <v>212.3235</v>
      </c>
      <c r="BQ6" s="305">
        <v>209.7441</v>
      </c>
      <c r="BR6" s="305">
        <v>212.76519999999999</v>
      </c>
      <c r="BS6" s="305">
        <v>205.16059999999999</v>
      </c>
      <c r="BT6" s="305">
        <v>196.9504</v>
      </c>
      <c r="BU6" s="305">
        <v>192.29939999999999</v>
      </c>
      <c r="BV6" s="305">
        <v>182.62620000000001</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219"/>
      <c r="BH7" s="219"/>
      <c r="BI7" s="219"/>
      <c r="BJ7" s="358"/>
      <c r="BK7" s="358"/>
      <c r="BL7" s="358"/>
      <c r="BM7" s="358"/>
      <c r="BN7" s="358"/>
      <c r="BO7" s="358"/>
      <c r="BP7" s="358"/>
      <c r="BQ7" s="358"/>
      <c r="BR7" s="358"/>
      <c r="BS7" s="358"/>
      <c r="BT7" s="358"/>
      <c r="BU7" s="358"/>
      <c r="BV7" s="358"/>
    </row>
    <row r="8" spans="1:74" ht="11.15" customHeight="1" x14ac:dyDescent="0.25">
      <c r="A8" s="1" t="s">
        <v>493</v>
      </c>
      <c r="B8" s="180" t="s">
        <v>416</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232">
        <v>301.32499999999999</v>
      </c>
      <c r="BF8" s="232">
        <v>302.94</v>
      </c>
      <c r="BG8" s="232">
        <v>307.07499999999999</v>
      </c>
      <c r="BH8" s="232">
        <v>321.125</v>
      </c>
      <c r="BI8" s="232">
        <v>334.16</v>
      </c>
      <c r="BJ8" s="305">
        <v>311.67509999999999</v>
      </c>
      <c r="BK8" s="305">
        <v>295.73070000000001</v>
      </c>
      <c r="BL8" s="305">
        <v>281.66950000000003</v>
      </c>
      <c r="BM8" s="305">
        <v>279.06400000000002</v>
      </c>
      <c r="BN8" s="305">
        <v>277.2287</v>
      </c>
      <c r="BO8" s="305">
        <v>282.9898</v>
      </c>
      <c r="BP8" s="305">
        <v>286.38119999999998</v>
      </c>
      <c r="BQ8" s="305">
        <v>283.91379999999998</v>
      </c>
      <c r="BR8" s="305">
        <v>289.77330000000001</v>
      </c>
      <c r="BS8" s="305">
        <v>273.06349999999998</v>
      </c>
      <c r="BT8" s="305">
        <v>265.58139999999997</v>
      </c>
      <c r="BU8" s="305">
        <v>265.26580000000001</v>
      </c>
      <c r="BV8" s="305">
        <v>263.37569999999999</v>
      </c>
    </row>
    <row r="9" spans="1:74" ht="11.15" customHeight="1" x14ac:dyDescent="0.25">
      <c r="A9" s="1" t="s">
        <v>494</v>
      </c>
      <c r="B9" s="180" t="s">
        <v>417</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232">
        <v>303.47500000000002</v>
      </c>
      <c r="BF9" s="232">
        <v>303.38</v>
      </c>
      <c r="BG9" s="232">
        <v>304.42500000000001</v>
      </c>
      <c r="BH9" s="232">
        <v>315.82499999999999</v>
      </c>
      <c r="BI9" s="232">
        <v>321.14</v>
      </c>
      <c r="BJ9" s="305">
        <v>285.69670000000002</v>
      </c>
      <c r="BK9" s="305">
        <v>275.9289</v>
      </c>
      <c r="BL9" s="305">
        <v>265.87290000000002</v>
      </c>
      <c r="BM9" s="305">
        <v>269.23219999999998</v>
      </c>
      <c r="BN9" s="305">
        <v>274.6354</v>
      </c>
      <c r="BO9" s="305">
        <v>285.0652</v>
      </c>
      <c r="BP9" s="305">
        <v>282.28680000000003</v>
      </c>
      <c r="BQ9" s="305">
        <v>281.4794</v>
      </c>
      <c r="BR9" s="305">
        <v>274.89159999999998</v>
      </c>
      <c r="BS9" s="305">
        <v>265.52210000000002</v>
      </c>
      <c r="BT9" s="305">
        <v>260.97030000000001</v>
      </c>
      <c r="BU9" s="305">
        <v>260.44290000000001</v>
      </c>
      <c r="BV9" s="305">
        <v>240.5463</v>
      </c>
    </row>
    <row r="10" spans="1:74" ht="11.15" customHeight="1" x14ac:dyDescent="0.25">
      <c r="A10" s="1" t="s">
        <v>495</v>
      </c>
      <c r="B10" s="180" t="s">
        <v>418</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232">
        <v>281.52499999999998</v>
      </c>
      <c r="BF10" s="232">
        <v>281.76</v>
      </c>
      <c r="BG10" s="232">
        <v>282.14999999999998</v>
      </c>
      <c r="BH10" s="232">
        <v>295.39999999999998</v>
      </c>
      <c r="BI10" s="232">
        <v>305.42</v>
      </c>
      <c r="BJ10" s="305">
        <v>280.63580000000002</v>
      </c>
      <c r="BK10" s="305">
        <v>268.55579999999998</v>
      </c>
      <c r="BL10" s="305">
        <v>258.94659999999999</v>
      </c>
      <c r="BM10" s="305">
        <v>261.2919</v>
      </c>
      <c r="BN10" s="305">
        <v>261.08620000000002</v>
      </c>
      <c r="BO10" s="305">
        <v>261.7319</v>
      </c>
      <c r="BP10" s="305">
        <v>261.30279999999999</v>
      </c>
      <c r="BQ10" s="305">
        <v>257.25779999999997</v>
      </c>
      <c r="BR10" s="305">
        <v>260.51</v>
      </c>
      <c r="BS10" s="305">
        <v>253.48339999999999</v>
      </c>
      <c r="BT10" s="305">
        <v>245.33609999999999</v>
      </c>
      <c r="BU10" s="305">
        <v>240.60470000000001</v>
      </c>
      <c r="BV10" s="305">
        <v>232.8261</v>
      </c>
    </row>
    <row r="11" spans="1:74" ht="11.15" customHeight="1" x14ac:dyDescent="0.25">
      <c r="A11" s="1" t="s">
        <v>496</v>
      </c>
      <c r="B11" s="180" t="s">
        <v>419</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232">
        <v>351.92500000000001</v>
      </c>
      <c r="BF11" s="232">
        <v>365.96</v>
      </c>
      <c r="BG11" s="232">
        <v>361.25</v>
      </c>
      <c r="BH11" s="232">
        <v>356.375</v>
      </c>
      <c r="BI11" s="232">
        <v>353.52</v>
      </c>
      <c r="BJ11" s="305">
        <v>327.08150000000001</v>
      </c>
      <c r="BK11" s="305">
        <v>308.07729999999998</v>
      </c>
      <c r="BL11" s="305">
        <v>294.7516</v>
      </c>
      <c r="BM11" s="305">
        <v>299.36349999999999</v>
      </c>
      <c r="BN11" s="305">
        <v>298.80790000000002</v>
      </c>
      <c r="BO11" s="305">
        <v>304.02229999999997</v>
      </c>
      <c r="BP11" s="305">
        <v>299.68389999999999</v>
      </c>
      <c r="BQ11" s="305">
        <v>295.4828</v>
      </c>
      <c r="BR11" s="305">
        <v>298.86160000000001</v>
      </c>
      <c r="BS11" s="305">
        <v>299.03989999999999</v>
      </c>
      <c r="BT11" s="305">
        <v>290.09109999999998</v>
      </c>
      <c r="BU11" s="305">
        <v>278.53140000000002</v>
      </c>
      <c r="BV11" s="305">
        <v>264.92579999999998</v>
      </c>
    </row>
    <row r="12" spans="1:74" ht="11.15" customHeight="1" x14ac:dyDescent="0.25">
      <c r="A12" s="1" t="s">
        <v>497</v>
      </c>
      <c r="B12" s="180" t="s">
        <v>420</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232">
        <v>386.82499999999999</v>
      </c>
      <c r="BF12" s="232">
        <v>393.74</v>
      </c>
      <c r="BG12" s="232">
        <v>392.95</v>
      </c>
      <c r="BH12" s="232">
        <v>399.77499999999998</v>
      </c>
      <c r="BI12" s="232">
        <v>415.82</v>
      </c>
      <c r="BJ12" s="305">
        <v>392.34219999999999</v>
      </c>
      <c r="BK12" s="305">
        <v>383.71379999999999</v>
      </c>
      <c r="BL12" s="305">
        <v>370.80739999999997</v>
      </c>
      <c r="BM12" s="305">
        <v>373.29039999999998</v>
      </c>
      <c r="BN12" s="305">
        <v>375.32940000000002</v>
      </c>
      <c r="BO12" s="305">
        <v>371.54300000000001</v>
      </c>
      <c r="BP12" s="305">
        <v>368.41789999999997</v>
      </c>
      <c r="BQ12" s="305">
        <v>352.29430000000002</v>
      </c>
      <c r="BR12" s="305">
        <v>357.8</v>
      </c>
      <c r="BS12" s="305">
        <v>357.65030000000002</v>
      </c>
      <c r="BT12" s="305">
        <v>364.1284</v>
      </c>
      <c r="BU12" s="305">
        <v>362.81229999999999</v>
      </c>
      <c r="BV12" s="305">
        <v>341.82740000000001</v>
      </c>
    </row>
    <row r="13" spans="1:74" ht="11.15" customHeight="1" x14ac:dyDescent="0.25">
      <c r="A13" s="1" t="s">
        <v>498</v>
      </c>
      <c r="B13" s="180" t="s">
        <v>458</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232">
        <v>313.60000000000002</v>
      </c>
      <c r="BF13" s="232">
        <v>315.77999999999997</v>
      </c>
      <c r="BG13" s="232">
        <v>317.5</v>
      </c>
      <c r="BH13" s="232">
        <v>329.05</v>
      </c>
      <c r="BI13" s="232">
        <v>339.48</v>
      </c>
      <c r="BJ13" s="305">
        <v>313.4205</v>
      </c>
      <c r="BK13" s="305">
        <v>301.19009999999997</v>
      </c>
      <c r="BL13" s="305">
        <v>289.28030000000001</v>
      </c>
      <c r="BM13" s="305">
        <v>290.4658</v>
      </c>
      <c r="BN13" s="305">
        <v>291.51409999999998</v>
      </c>
      <c r="BO13" s="305">
        <v>296.09199999999998</v>
      </c>
      <c r="BP13" s="305">
        <v>295.76350000000002</v>
      </c>
      <c r="BQ13" s="305">
        <v>291.10700000000003</v>
      </c>
      <c r="BR13" s="305">
        <v>292.50400000000002</v>
      </c>
      <c r="BS13" s="305">
        <v>283.26119999999997</v>
      </c>
      <c r="BT13" s="305">
        <v>278.64</v>
      </c>
      <c r="BU13" s="305">
        <v>276.72500000000002</v>
      </c>
      <c r="BV13" s="305">
        <v>265.25060000000002</v>
      </c>
    </row>
    <row r="14" spans="1:74" ht="11.15" customHeight="1" x14ac:dyDescent="0.25">
      <c r="A14" s="1" t="s">
        <v>521</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232">
        <v>323.05</v>
      </c>
      <c r="BF14" s="232">
        <v>325.54000000000002</v>
      </c>
      <c r="BG14" s="232">
        <v>327.14999999999998</v>
      </c>
      <c r="BH14" s="232">
        <v>338.42500000000001</v>
      </c>
      <c r="BI14" s="232">
        <v>349.1</v>
      </c>
      <c r="BJ14" s="305">
        <v>324.37169999999998</v>
      </c>
      <c r="BK14" s="305">
        <v>312.80970000000002</v>
      </c>
      <c r="BL14" s="305">
        <v>301.4658</v>
      </c>
      <c r="BM14" s="305">
        <v>302.81920000000002</v>
      </c>
      <c r="BN14" s="305">
        <v>304.17759999999998</v>
      </c>
      <c r="BO14" s="305">
        <v>308.98230000000001</v>
      </c>
      <c r="BP14" s="305">
        <v>308.67329999999998</v>
      </c>
      <c r="BQ14" s="305">
        <v>304.31110000000001</v>
      </c>
      <c r="BR14" s="305">
        <v>305.82870000000003</v>
      </c>
      <c r="BS14" s="305">
        <v>296.73599999999999</v>
      </c>
      <c r="BT14" s="305">
        <v>292.33929999999998</v>
      </c>
      <c r="BU14" s="305">
        <v>290.59640000000002</v>
      </c>
      <c r="BV14" s="305">
        <v>279.32029999999997</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218"/>
      <c r="BJ15" s="359"/>
      <c r="BK15" s="359"/>
      <c r="BL15" s="359"/>
      <c r="BM15" s="359"/>
      <c r="BN15" s="359"/>
      <c r="BO15" s="359"/>
      <c r="BP15" s="359"/>
      <c r="BQ15" s="359"/>
      <c r="BR15" s="359"/>
      <c r="BS15" s="359"/>
      <c r="BT15" s="359"/>
      <c r="BU15" s="359"/>
      <c r="BV15" s="359"/>
    </row>
    <row r="16" spans="1:74" ht="11.15" customHeight="1" x14ac:dyDescent="0.25">
      <c r="A16" s="1"/>
      <c r="B16" s="7" t="s">
        <v>745</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220"/>
      <c r="BJ16" s="360"/>
      <c r="BK16" s="360"/>
      <c r="BL16" s="360"/>
      <c r="BM16" s="360"/>
      <c r="BN16" s="360"/>
      <c r="BO16" s="360"/>
      <c r="BP16" s="360"/>
      <c r="BQ16" s="360"/>
      <c r="BR16" s="360"/>
      <c r="BS16" s="360"/>
      <c r="BT16" s="360"/>
      <c r="BU16" s="360"/>
      <c r="BV16" s="360"/>
    </row>
    <row r="17" spans="1:74" ht="11.15" customHeight="1" x14ac:dyDescent="0.25">
      <c r="A17" s="1"/>
      <c r="B17" s="7" t="s">
        <v>113</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221"/>
      <c r="BJ17" s="361"/>
      <c r="BK17" s="361"/>
      <c r="BL17" s="361"/>
      <c r="BM17" s="361"/>
      <c r="BN17" s="361"/>
      <c r="BO17" s="361"/>
      <c r="BP17" s="361"/>
      <c r="BQ17" s="361"/>
      <c r="BR17" s="361"/>
      <c r="BS17" s="361"/>
      <c r="BT17" s="361"/>
      <c r="BU17" s="361"/>
      <c r="BV17" s="361"/>
    </row>
    <row r="18" spans="1:74" ht="11.15" customHeight="1" x14ac:dyDescent="0.25">
      <c r="A18" s="1" t="s">
        <v>485</v>
      </c>
      <c r="B18" s="180" t="s">
        <v>416</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68.129000000000005</v>
      </c>
      <c r="AN18" s="68">
        <v>63.762999999999998</v>
      </c>
      <c r="AO18" s="68">
        <v>70.994</v>
      </c>
      <c r="AP18" s="68">
        <v>70.212000000000003</v>
      </c>
      <c r="AQ18" s="68">
        <v>74.366</v>
      </c>
      <c r="AR18" s="68">
        <v>73.144999999999996</v>
      </c>
      <c r="AS18" s="68">
        <v>69.203999999999994</v>
      </c>
      <c r="AT18" s="68">
        <v>62.131</v>
      </c>
      <c r="AU18" s="68">
        <v>61.838999999999999</v>
      </c>
      <c r="AV18" s="68">
        <v>61.701000000000001</v>
      </c>
      <c r="AW18" s="68">
        <v>67.299000000000007</v>
      </c>
      <c r="AX18" s="68">
        <v>68.522000000000006</v>
      </c>
      <c r="AY18" s="68">
        <v>67.078999999999994</v>
      </c>
      <c r="AZ18" s="68">
        <v>68.396000000000001</v>
      </c>
      <c r="BA18" s="68">
        <v>65.108999999999995</v>
      </c>
      <c r="BB18" s="68">
        <v>63.481000000000002</v>
      </c>
      <c r="BC18" s="68">
        <v>66.42</v>
      </c>
      <c r="BD18" s="68">
        <v>69.852000000000004</v>
      </c>
      <c r="BE18" s="68">
        <v>62.661000000000001</v>
      </c>
      <c r="BF18" s="68">
        <v>55.451999999999998</v>
      </c>
      <c r="BG18" s="68">
        <v>59.027000000000001</v>
      </c>
      <c r="BH18" s="68">
        <v>52.574571429000002</v>
      </c>
      <c r="BI18" s="68">
        <v>55.300442021000002</v>
      </c>
      <c r="BJ18" s="301">
        <v>58.669490000000003</v>
      </c>
      <c r="BK18" s="301">
        <v>64.585899999999995</v>
      </c>
      <c r="BL18" s="301">
        <v>68.044200000000004</v>
      </c>
      <c r="BM18" s="301">
        <v>65.032799999999995</v>
      </c>
      <c r="BN18" s="301">
        <v>64.261470000000003</v>
      </c>
      <c r="BO18" s="301">
        <v>65.671310000000005</v>
      </c>
      <c r="BP18" s="301">
        <v>68.078360000000004</v>
      </c>
      <c r="BQ18" s="301">
        <v>68.088509999999999</v>
      </c>
      <c r="BR18" s="301">
        <v>65.525480000000002</v>
      </c>
      <c r="BS18" s="301">
        <v>63.080060000000003</v>
      </c>
      <c r="BT18" s="301">
        <v>62.042639999999999</v>
      </c>
      <c r="BU18" s="301">
        <v>64.730720000000005</v>
      </c>
      <c r="BV18" s="301">
        <v>68.578090000000003</v>
      </c>
    </row>
    <row r="19" spans="1:74" ht="11.15" customHeight="1" x14ac:dyDescent="0.25">
      <c r="A19" s="1" t="s">
        <v>486</v>
      </c>
      <c r="B19" s="180" t="s">
        <v>417</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58.93</v>
      </c>
      <c r="AO19" s="68">
        <v>60.194000000000003</v>
      </c>
      <c r="AP19" s="68">
        <v>56.542999999999999</v>
      </c>
      <c r="AQ19" s="68">
        <v>56.207000000000001</v>
      </c>
      <c r="AR19" s="68">
        <v>52.68</v>
      </c>
      <c r="AS19" s="68">
        <v>50.707999999999998</v>
      </c>
      <c r="AT19" s="68">
        <v>48.598999999999997</v>
      </c>
      <c r="AU19" s="68">
        <v>46.204999999999998</v>
      </c>
      <c r="AV19" s="68">
        <v>47.627867000000002</v>
      </c>
      <c r="AW19" s="68">
        <v>52.601697999999999</v>
      </c>
      <c r="AX19" s="68">
        <v>50.861750000000001</v>
      </c>
      <c r="AY19" s="68">
        <v>55.052</v>
      </c>
      <c r="AZ19" s="68">
        <v>52.698</v>
      </c>
      <c r="BA19" s="68">
        <v>50.692439</v>
      </c>
      <c r="BB19" s="68">
        <v>49.180413999999999</v>
      </c>
      <c r="BC19" s="68">
        <v>47.763827999999997</v>
      </c>
      <c r="BD19" s="68">
        <v>50.647511999999999</v>
      </c>
      <c r="BE19" s="68">
        <v>48.476410000000001</v>
      </c>
      <c r="BF19" s="68">
        <v>46.961309</v>
      </c>
      <c r="BG19" s="68">
        <v>46.887895</v>
      </c>
      <c r="BH19" s="68">
        <v>44.385142856999998</v>
      </c>
      <c r="BI19" s="68">
        <v>45.287543366000001</v>
      </c>
      <c r="BJ19" s="301">
        <v>48.349440000000001</v>
      </c>
      <c r="BK19" s="301">
        <v>54.712989999999998</v>
      </c>
      <c r="BL19" s="301">
        <v>55.873730000000002</v>
      </c>
      <c r="BM19" s="301">
        <v>53.029960000000003</v>
      </c>
      <c r="BN19" s="301">
        <v>51.959879999999998</v>
      </c>
      <c r="BO19" s="301">
        <v>51.279299999999999</v>
      </c>
      <c r="BP19" s="301">
        <v>52.127420000000001</v>
      </c>
      <c r="BQ19" s="301">
        <v>51.748139999999999</v>
      </c>
      <c r="BR19" s="301">
        <v>50.38984</v>
      </c>
      <c r="BS19" s="301">
        <v>50.093809999999998</v>
      </c>
      <c r="BT19" s="301">
        <v>47.517850000000003</v>
      </c>
      <c r="BU19" s="301">
        <v>48.99971</v>
      </c>
      <c r="BV19" s="301">
        <v>50.329540000000001</v>
      </c>
    </row>
    <row r="20" spans="1:74" ht="11.15" customHeight="1" x14ac:dyDescent="0.25">
      <c r="A20" s="1" t="s">
        <v>487</v>
      </c>
      <c r="B20" s="180" t="s">
        <v>418</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98.376999999999995</v>
      </c>
      <c r="AN20" s="68">
        <v>89.394000000000005</v>
      </c>
      <c r="AO20" s="68">
        <v>85.807000000000002</v>
      </c>
      <c r="AP20" s="68">
        <v>91.820999999999998</v>
      </c>
      <c r="AQ20" s="68">
        <v>91.186000000000007</v>
      </c>
      <c r="AR20" s="68">
        <v>91.317999999999998</v>
      </c>
      <c r="AS20" s="68">
        <v>93.286000000000001</v>
      </c>
      <c r="AT20" s="68">
        <v>90.034000000000006</v>
      </c>
      <c r="AU20" s="68">
        <v>80.433999999999997</v>
      </c>
      <c r="AV20" s="68">
        <v>81.731999999999999</v>
      </c>
      <c r="AW20" s="68">
        <v>82.158000000000001</v>
      </c>
      <c r="AX20" s="68">
        <v>83.95</v>
      </c>
      <c r="AY20" s="68">
        <v>90.986999999999995</v>
      </c>
      <c r="AZ20" s="68">
        <v>78.911000000000001</v>
      </c>
      <c r="BA20" s="68">
        <v>81.929000000000002</v>
      </c>
      <c r="BB20" s="68">
        <v>86.882999999999996</v>
      </c>
      <c r="BC20" s="68">
        <v>88.853999999999999</v>
      </c>
      <c r="BD20" s="68">
        <v>81.611999999999995</v>
      </c>
      <c r="BE20" s="68">
        <v>83.454999999999998</v>
      </c>
      <c r="BF20" s="68">
        <v>85.762</v>
      </c>
      <c r="BG20" s="68">
        <v>82.921999999999997</v>
      </c>
      <c r="BH20" s="68">
        <v>80.682142857000002</v>
      </c>
      <c r="BI20" s="68">
        <v>81.184876656</v>
      </c>
      <c r="BJ20" s="301">
        <v>85.440259999999995</v>
      </c>
      <c r="BK20" s="301">
        <v>88.283950000000004</v>
      </c>
      <c r="BL20" s="301">
        <v>88.125510000000006</v>
      </c>
      <c r="BM20" s="301">
        <v>85.348780000000005</v>
      </c>
      <c r="BN20" s="301">
        <v>87.057739999999995</v>
      </c>
      <c r="BO20" s="301">
        <v>88.065929999999994</v>
      </c>
      <c r="BP20" s="301">
        <v>88.897409999999994</v>
      </c>
      <c r="BQ20" s="301">
        <v>88.502380000000002</v>
      </c>
      <c r="BR20" s="301">
        <v>85.113249999999994</v>
      </c>
      <c r="BS20" s="301">
        <v>83.743589999999998</v>
      </c>
      <c r="BT20" s="301">
        <v>83.8172</v>
      </c>
      <c r="BU20" s="301">
        <v>86.009029999999996</v>
      </c>
      <c r="BV20" s="301">
        <v>89.923410000000004</v>
      </c>
    </row>
    <row r="21" spans="1:74" ht="11.15" customHeight="1" x14ac:dyDescent="0.25">
      <c r="A21" s="1" t="s">
        <v>488</v>
      </c>
      <c r="B21" s="180" t="s">
        <v>419</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8.8780000000000001</v>
      </c>
      <c r="AN21" s="68">
        <v>8.9659999999999993</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7.258</v>
      </c>
      <c r="BD21" s="68">
        <v>6.1619999999999999</v>
      </c>
      <c r="BE21" s="68">
        <v>6.234</v>
      </c>
      <c r="BF21" s="68">
        <v>6.718</v>
      </c>
      <c r="BG21" s="68">
        <v>7.6440000000000001</v>
      </c>
      <c r="BH21" s="68">
        <v>7.5698571429000001</v>
      </c>
      <c r="BI21" s="68">
        <v>7.8428149752999996</v>
      </c>
      <c r="BJ21" s="301">
        <v>7.8283339999999999</v>
      </c>
      <c r="BK21" s="301">
        <v>7.9774589999999996</v>
      </c>
      <c r="BL21" s="301">
        <v>7.9153010000000004</v>
      </c>
      <c r="BM21" s="301">
        <v>7.8372650000000004</v>
      </c>
      <c r="BN21" s="301">
        <v>7.6389050000000003</v>
      </c>
      <c r="BO21" s="301">
        <v>7.7183529999999996</v>
      </c>
      <c r="BP21" s="301">
        <v>7.8558750000000002</v>
      </c>
      <c r="BQ21" s="301">
        <v>7.3595030000000001</v>
      </c>
      <c r="BR21" s="301">
        <v>7.2577489999999996</v>
      </c>
      <c r="BS21" s="301">
        <v>7.4722090000000003</v>
      </c>
      <c r="BT21" s="301">
        <v>7.700539</v>
      </c>
      <c r="BU21" s="301">
        <v>8.2602290000000007</v>
      </c>
      <c r="BV21" s="301">
        <v>8.1521980000000003</v>
      </c>
    </row>
    <row r="22" spans="1:74" ht="11.15" customHeight="1" x14ac:dyDescent="0.25">
      <c r="A22" s="1" t="s">
        <v>489</v>
      </c>
      <c r="B22" s="180" t="s">
        <v>420</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32.401000000000003</v>
      </c>
      <c r="AN22" s="68">
        <v>32.037999999999997</v>
      </c>
      <c r="AO22" s="68">
        <v>35.607999999999997</v>
      </c>
      <c r="AP22" s="68">
        <v>31.513999999999999</v>
      </c>
      <c r="AQ22" s="68">
        <v>29.707999999999998</v>
      </c>
      <c r="AR22" s="68">
        <v>29.681000000000001</v>
      </c>
      <c r="AS22" s="68">
        <v>29.829000000000001</v>
      </c>
      <c r="AT22" s="68">
        <v>29.402999999999999</v>
      </c>
      <c r="AU22" s="68">
        <v>31.507999999999999</v>
      </c>
      <c r="AV22" s="68">
        <v>28.966999999999999</v>
      </c>
      <c r="AW22" s="68">
        <v>30.731000000000002</v>
      </c>
      <c r="AX22" s="68">
        <v>31.404</v>
      </c>
      <c r="AY22" s="68">
        <v>33.152999999999999</v>
      </c>
      <c r="AZ22" s="68">
        <v>32.244</v>
      </c>
      <c r="BA22" s="68">
        <v>31.352653</v>
      </c>
      <c r="BB22" s="68">
        <v>30.757037</v>
      </c>
      <c r="BC22" s="68">
        <v>29.556887</v>
      </c>
      <c r="BD22" s="68">
        <v>28.965709</v>
      </c>
      <c r="BE22" s="68">
        <v>29.942288000000001</v>
      </c>
      <c r="BF22" s="68">
        <v>30.800723999999999</v>
      </c>
      <c r="BG22" s="68">
        <v>30.564662999999999</v>
      </c>
      <c r="BH22" s="68">
        <v>28.379285714000002</v>
      </c>
      <c r="BI22" s="68">
        <v>27.340572979000001</v>
      </c>
      <c r="BJ22" s="301">
        <v>29.32592</v>
      </c>
      <c r="BK22" s="301">
        <v>31.710599999999999</v>
      </c>
      <c r="BL22" s="301">
        <v>30.812460000000002</v>
      </c>
      <c r="BM22" s="301">
        <v>29.338909999999998</v>
      </c>
      <c r="BN22" s="301">
        <v>28.769880000000001</v>
      </c>
      <c r="BO22" s="301">
        <v>28.167480000000001</v>
      </c>
      <c r="BP22" s="301">
        <v>29.21095</v>
      </c>
      <c r="BQ22" s="301">
        <v>29.38374</v>
      </c>
      <c r="BR22" s="301">
        <v>28.70853</v>
      </c>
      <c r="BS22" s="301">
        <v>29.38139</v>
      </c>
      <c r="BT22" s="301">
        <v>28.79439</v>
      </c>
      <c r="BU22" s="301">
        <v>30.848559999999999</v>
      </c>
      <c r="BV22" s="301">
        <v>31.565359999999998</v>
      </c>
    </row>
    <row r="23" spans="1:74" ht="11.15" customHeight="1" x14ac:dyDescent="0.25">
      <c r="A23" s="1" t="s">
        <v>490</v>
      </c>
      <c r="B23" s="180" t="s">
        <v>112</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265.71100000000001</v>
      </c>
      <c r="AN23" s="68">
        <v>253.09100000000001</v>
      </c>
      <c r="AO23" s="68">
        <v>261.82299999999998</v>
      </c>
      <c r="AP23" s="68">
        <v>258.46300000000002</v>
      </c>
      <c r="AQ23" s="68">
        <v>258.952</v>
      </c>
      <c r="AR23" s="68">
        <v>254.47900000000001</v>
      </c>
      <c r="AS23" s="68">
        <v>250.36</v>
      </c>
      <c r="AT23" s="68">
        <v>237.53399999999999</v>
      </c>
      <c r="AU23" s="68">
        <v>227.578</v>
      </c>
      <c r="AV23" s="68">
        <v>227.61586700000001</v>
      </c>
      <c r="AW23" s="68">
        <v>241.22969800000001</v>
      </c>
      <c r="AX23" s="68">
        <v>243.39474999999999</v>
      </c>
      <c r="AY23" s="68">
        <v>255.13900000000001</v>
      </c>
      <c r="AZ23" s="68">
        <v>241.09299999999999</v>
      </c>
      <c r="BA23" s="68">
        <v>237.64709199999999</v>
      </c>
      <c r="BB23" s="68">
        <v>238.42045100000001</v>
      </c>
      <c r="BC23" s="68">
        <v>239.85271499999999</v>
      </c>
      <c r="BD23" s="68">
        <v>237.23922099999999</v>
      </c>
      <c r="BE23" s="68">
        <v>230.768698</v>
      </c>
      <c r="BF23" s="68">
        <v>225.69403299999999</v>
      </c>
      <c r="BG23" s="68">
        <v>227.045558</v>
      </c>
      <c r="BH23" s="68">
        <v>213.59100000000001</v>
      </c>
      <c r="BI23" s="68">
        <v>216.95625000000001</v>
      </c>
      <c r="BJ23" s="301">
        <v>229.61349999999999</v>
      </c>
      <c r="BK23" s="301">
        <v>247.27090000000001</v>
      </c>
      <c r="BL23" s="301">
        <v>250.77119999999999</v>
      </c>
      <c r="BM23" s="301">
        <v>240.58770000000001</v>
      </c>
      <c r="BN23" s="301">
        <v>239.68790000000001</v>
      </c>
      <c r="BO23" s="301">
        <v>240.9024</v>
      </c>
      <c r="BP23" s="301">
        <v>246.17</v>
      </c>
      <c r="BQ23" s="301">
        <v>245.0823</v>
      </c>
      <c r="BR23" s="301">
        <v>236.9949</v>
      </c>
      <c r="BS23" s="301">
        <v>233.77109999999999</v>
      </c>
      <c r="BT23" s="301">
        <v>229.87260000000001</v>
      </c>
      <c r="BU23" s="301">
        <v>238.84829999999999</v>
      </c>
      <c r="BV23" s="301">
        <v>248.54859999999999</v>
      </c>
    </row>
    <row r="24" spans="1:74" ht="11.15" customHeight="1" x14ac:dyDescent="0.25">
      <c r="A24" s="1"/>
      <c r="B24" s="7" t="s">
        <v>114</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221"/>
      <c r="BI24" s="221"/>
      <c r="BJ24" s="361"/>
      <c r="BK24" s="361"/>
      <c r="BL24" s="361"/>
      <c r="BM24" s="361"/>
      <c r="BN24" s="361"/>
      <c r="BO24" s="361"/>
      <c r="BP24" s="361"/>
      <c r="BQ24" s="361"/>
      <c r="BR24" s="361"/>
      <c r="BS24" s="361"/>
      <c r="BT24" s="361"/>
      <c r="BU24" s="361"/>
      <c r="BV24" s="361"/>
    </row>
    <row r="25" spans="1:74" ht="11.15" customHeight="1" x14ac:dyDescent="0.25">
      <c r="A25" s="1" t="s">
        <v>491</v>
      </c>
      <c r="B25" s="180" t="s">
        <v>112</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28.536999999999999</v>
      </c>
      <c r="AN25" s="68">
        <v>26.396999999999998</v>
      </c>
      <c r="AO25" s="68">
        <v>22.585000000000001</v>
      </c>
      <c r="AP25" s="68">
        <v>22.888999999999999</v>
      </c>
      <c r="AQ25" s="68">
        <v>24.068999999999999</v>
      </c>
      <c r="AR25" s="68">
        <v>23.495000000000001</v>
      </c>
      <c r="AS25" s="68">
        <v>24.292999999999999</v>
      </c>
      <c r="AT25" s="68">
        <v>25.151</v>
      </c>
      <c r="AU25" s="68">
        <v>22.542999999999999</v>
      </c>
      <c r="AV25" s="68">
        <v>25.205065000000001</v>
      </c>
      <c r="AW25" s="68">
        <v>25.039054</v>
      </c>
      <c r="AX25" s="68">
        <v>25.398053999999998</v>
      </c>
      <c r="AY25" s="68">
        <v>22.939</v>
      </c>
      <c r="AZ25" s="68">
        <v>20.896000000000001</v>
      </c>
      <c r="BA25" s="68">
        <v>20.259076</v>
      </c>
      <c r="BB25" s="68">
        <v>21.279779000000001</v>
      </c>
      <c r="BC25" s="68">
        <v>20.360513999999998</v>
      </c>
      <c r="BD25" s="68">
        <v>18.600299</v>
      </c>
      <c r="BE25" s="68">
        <v>17.886856999999999</v>
      </c>
      <c r="BF25" s="68">
        <v>18.165274</v>
      </c>
      <c r="BG25" s="68">
        <v>18.506231</v>
      </c>
      <c r="BH25" s="68">
        <v>17.013714285999999</v>
      </c>
      <c r="BI25" s="68">
        <v>20.212254667</v>
      </c>
      <c r="BJ25" s="301">
        <v>24.031949999999998</v>
      </c>
      <c r="BK25" s="301">
        <v>23.318339999999999</v>
      </c>
      <c r="BL25" s="301">
        <v>26.39385</v>
      </c>
      <c r="BM25" s="301">
        <v>24.00508</v>
      </c>
      <c r="BN25" s="301">
        <v>24.175160000000002</v>
      </c>
      <c r="BO25" s="301">
        <v>22.402290000000001</v>
      </c>
      <c r="BP25" s="301">
        <v>23.905200000000001</v>
      </c>
      <c r="BQ25" s="301">
        <v>23.419910000000002</v>
      </c>
      <c r="BR25" s="301">
        <v>24.116330000000001</v>
      </c>
      <c r="BS25" s="301">
        <v>23.14293</v>
      </c>
      <c r="BT25" s="301">
        <v>21.003160000000001</v>
      </c>
      <c r="BU25" s="301">
        <v>23.802070000000001</v>
      </c>
      <c r="BV25" s="301">
        <v>26.074629999999999</v>
      </c>
    </row>
    <row r="26" spans="1:74" ht="11.15" customHeight="1" x14ac:dyDescent="0.25">
      <c r="A26" s="1"/>
      <c r="B26" s="7" t="s">
        <v>115</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362"/>
      <c r="BK26" s="362"/>
      <c r="BL26" s="362"/>
      <c r="BM26" s="362"/>
      <c r="BN26" s="362"/>
      <c r="BO26" s="362"/>
      <c r="BP26" s="362"/>
      <c r="BQ26" s="362"/>
      <c r="BR26" s="362"/>
      <c r="BS26" s="362"/>
      <c r="BT26" s="362"/>
      <c r="BU26" s="362"/>
      <c r="BV26" s="362"/>
    </row>
    <row r="27" spans="1:74" ht="11.15" customHeight="1" x14ac:dyDescent="0.25">
      <c r="A27" s="1" t="s">
        <v>492</v>
      </c>
      <c r="B27" s="181" t="s">
        <v>112</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237.17400000000001</v>
      </c>
      <c r="AN27" s="69">
        <v>226.69399999999999</v>
      </c>
      <c r="AO27" s="69">
        <v>239.238</v>
      </c>
      <c r="AP27" s="69">
        <v>235.57400000000001</v>
      </c>
      <c r="AQ27" s="69">
        <v>234.88300000000001</v>
      </c>
      <c r="AR27" s="69">
        <v>230.98400000000001</v>
      </c>
      <c r="AS27" s="69">
        <v>226.06700000000001</v>
      </c>
      <c r="AT27" s="69">
        <v>212.38300000000001</v>
      </c>
      <c r="AU27" s="69">
        <v>205.035</v>
      </c>
      <c r="AV27" s="69">
        <v>202.41080199999999</v>
      </c>
      <c r="AW27" s="69">
        <v>216.19064399999999</v>
      </c>
      <c r="AX27" s="69">
        <v>217.99669599999999</v>
      </c>
      <c r="AY27" s="69">
        <v>232.2</v>
      </c>
      <c r="AZ27" s="69">
        <v>220.197</v>
      </c>
      <c r="BA27" s="69">
        <v>217.38801599999999</v>
      </c>
      <c r="BB27" s="69">
        <v>217.140672</v>
      </c>
      <c r="BC27" s="69">
        <v>219.49220099999999</v>
      </c>
      <c r="BD27" s="69">
        <v>218.63892200000001</v>
      </c>
      <c r="BE27" s="69">
        <v>212.88184100000001</v>
      </c>
      <c r="BF27" s="69">
        <v>207.52875900000001</v>
      </c>
      <c r="BG27" s="69">
        <v>208.53932699999999</v>
      </c>
      <c r="BH27" s="69">
        <v>196.57728571000001</v>
      </c>
      <c r="BI27" s="69">
        <v>196.74400549000001</v>
      </c>
      <c r="BJ27" s="320">
        <v>205.58150000000001</v>
      </c>
      <c r="BK27" s="320">
        <v>223.95259999999999</v>
      </c>
      <c r="BL27" s="320">
        <v>224.37729999999999</v>
      </c>
      <c r="BM27" s="320">
        <v>216.58260000000001</v>
      </c>
      <c r="BN27" s="320">
        <v>215.5127</v>
      </c>
      <c r="BO27" s="320">
        <v>218.5001</v>
      </c>
      <c r="BP27" s="320">
        <v>222.26480000000001</v>
      </c>
      <c r="BQ27" s="320">
        <v>221.66239999999999</v>
      </c>
      <c r="BR27" s="320">
        <v>212.8785</v>
      </c>
      <c r="BS27" s="320">
        <v>210.62809999999999</v>
      </c>
      <c r="BT27" s="320">
        <v>208.86949999999999</v>
      </c>
      <c r="BU27" s="320">
        <v>215.0462</v>
      </c>
      <c r="BV27" s="320">
        <v>222.47399999999999</v>
      </c>
    </row>
    <row r="28" spans="1:74" s="267" customFormat="1" ht="12" customHeight="1" x14ac:dyDescent="0.25">
      <c r="A28" s="1"/>
      <c r="B28" s="752" t="s">
        <v>810</v>
      </c>
      <c r="C28" s="744"/>
      <c r="D28" s="744"/>
      <c r="E28" s="744"/>
      <c r="F28" s="744"/>
      <c r="G28" s="744"/>
      <c r="H28" s="744"/>
      <c r="I28" s="744"/>
      <c r="J28" s="744"/>
      <c r="K28" s="744"/>
      <c r="L28" s="744"/>
      <c r="M28" s="744"/>
      <c r="N28" s="744"/>
      <c r="O28" s="744"/>
      <c r="P28" s="744"/>
      <c r="Q28" s="744"/>
      <c r="AY28" s="478"/>
      <c r="AZ28" s="478"/>
      <c r="BA28" s="478"/>
      <c r="BB28" s="478"/>
      <c r="BC28" s="478"/>
      <c r="BD28" s="591"/>
      <c r="BE28" s="591"/>
      <c r="BF28" s="591"/>
      <c r="BG28" s="478"/>
      <c r="BH28" s="478"/>
      <c r="BI28" s="478"/>
      <c r="BJ28" s="478"/>
    </row>
    <row r="29" spans="1:74" s="403" customFormat="1" ht="12" customHeight="1" x14ac:dyDescent="0.25">
      <c r="A29" s="402"/>
      <c r="B29" s="770" t="str">
        <f>"Notes: "&amp;"EIA completed modeling and analysis for this report on " &amp;Dates!D2&amp;"."</f>
        <v>Notes: EIA completed modeling and analysis for this report on Thursday December 2, 2021.</v>
      </c>
      <c r="C29" s="769"/>
      <c r="D29" s="769"/>
      <c r="E29" s="769"/>
      <c r="F29" s="769"/>
      <c r="G29" s="769"/>
      <c r="H29" s="769"/>
      <c r="I29" s="769"/>
      <c r="J29" s="769"/>
      <c r="K29" s="769"/>
      <c r="L29" s="769"/>
      <c r="M29" s="769"/>
      <c r="N29" s="769"/>
      <c r="O29" s="769"/>
      <c r="P29" s="769"/>
      <c r="Q29" s="769"/>
      <c r="AY29" s="479"/>
      <c r="AZ29" s="479"/>
      <c r="BA29" s="479"/>
      <c r="BB29" s="479"/>
      <c r="BC29" s="479"/>
      <c r="BD29" s="592"/>
      <c r="BE29" s="592"/>
      <c r="BF29" s="592"/>
      <c r="BG29" s="479"/>
      <c r="BH29" s="479"/>
      <c r="BI29" s="479"/>
      <c r="BJ29" s="479"/>
    </row>
    <row r="30" spans="1:74" s="403" customFormat="1" ht="12" customHeight="1" x14ac:dyDescent="0.25">
      <c r="A30" s="402"/>
      <c r="B30" s="770" t="s">
        <v>352</v>
      </c>
      <c r="C30" s="769"/>
      <c r="D30" s="769"/>
      <c r="E30" s="769"/>
      <c r="F30" s="769"/>
      <c r="G30" s="769"/>
      <c r="H30" s="769"/>
      <c r="I30" s="769"/>
      <c r="J30" s="769"/>
      <c r="K30" s="769"/>
      <c r="L30" s="769"/>
      <c r="M30" s="769"/>
      <c r="N30" s="769"/>
      <c r="O30" s="769"/>
      <c r="P30" s="769"/>
      <c r="Q30" s="769"/>
      <c r="AY30" s="479"/>
      <c r="AZ30" s="479"/>
      <c r="BA30" s="479"/>
      <c r="BB30" s="479"/>
      <c r="BC30" s="479"/>
      <c r="BD30" s="592"/>
      <c r="BE30" s="592"/>
      <c r="BF30" s="592"/>
      <c r="BG30" s="479"/>
      <c r="BH30" s="479"/>
      <c r="BI30" s="479"/>
      <c r="BJ30" s="479"/>
    </row>
    <row r="31" spans="1:74" s="267" customFormat="1" ht="12" customHeight="1" x14ac:dyDescent="0.25">
      <c r="A31" s="1"/>
      <c r="B31" s="753" t="s">
        <v>128</v>
      </c>
      <c r="C31" s="744"/>
      <c r="D31" s="744"/>
      <c r="E31" s="744"/>
      <c r="F31" s="744"/>
      <c r="G31" s="744"/>
      <c r="H31" s="744"/>
      <c r="I31" s="744"/>
      <c r="J31" s="744"/>
      <c r="K31" s="744"/>
      <c r="L31" s="744"/>
      <c r="M31" s="744"/>
      <c r="N31" s="744"/>
      <c r="O31" s="744"/>
      <c r="P31" s="744"/>
      <c r="Q31" s="744"/>
      <c r="AY31" s="478"/>
      <c r="AZ31" s="478"/>
      <c r="BA31" s="478"/>
      <c r="BB31" s="478"/>
      <c r="BC31" s="478"/>
      <c r="BD31" s="591"/>
      <c r="BE31" s="591"/>
      <c r="BF31" s="591"/>
      <c r="BG31" s="478"/>
      <c r="BH31" s="478"/>
      <c r="BI31" s="478"/>
      <c r="BJ31" s="478"/>
    </row>
    <row r="32" spans="1:74" s="403" customFormat="1" ht="12" customHeight="1" x14ac:dyDescent="0.25">
      <c r="A32" s="402"/>
      <c r="B32" s="765" t="s">
        <v>847</v>
      </c>
      <c r="C32" s="759"/>
      <c r="D32" s="759"/>
      <c r="E32" s="759"/>
      <c r="F32" s="759"/>
      <c r="G32" s="759"/>
      <c r="H32" s="759"/>
      <c r="I32" s="759"/>
      <c r="J32" s="759"/>
      <c r="K32" s="759"/>
      <c r="L32" s="759"/>
      <c r="M32" s="759"/>
      <c r="N32" s="759"/>
      <c r="O32" s="759"/>
      <c r="P32" s="759"/>
      <c r="Q32" s="759"/>
      <c r="AY32" s="479"/>
      <c r="AZ32" s="479"/>
      <c r="BA32" s="479"/>
      <c r="BB32" s="479"/>
      <c r="BC32" s="479"/>
      <c r="BD32" s="592"/>
      <c r="BE32" s="592"/>
      <c r="BF32" s="592"/>
      <c r="BG32" s="479"/>
      <c r="BH32" s="479"/>
      <c r="BI32" s="479"/>
      <c r="BJ32" s="479"/>
    </row>
    <row r="33" spans="1:74" s="403" customFormat="1" ht="12" customHeight="1" x14ac:dyDescent="0.25">
      <c r="A33" s="402"/>
      <c r="B33" s="800" t="s">
        <v>848</v>
      </c>
      <c r="C33" s="759"/>
      <c r="D33" s="759"/>
      <c r="E33" s="759"/>
      <c r="F33" s="759"/>
      <c r="G33" s="759"/>
      <c r="H33" s="759"/>
      <c r="I33" s="759"/>
      <c r="J33" s="759"/>
      <c r="K33" s="759"/>
      <c r="L33" s="759"/>
      <c r="M33" s="759"/>
      <c r="N33" s="759"/>
      <c r="O33" s="759"/>
      <c r="P33" s="759"/>
      <c r="Q33" s="759"/>
      <c r="AY33" s="479"/>
      <c r="AZ33" s="479"/>
      <c r="BA33" s="479"/>
      <c r="BB33" s="479"/>
      <c r="BC33" s="479"/>
      <c r="BD33" s="592"/>
      <c r="BE33" s="592"/>
      <c r="BF33" s="592"/>
      <c r="BG33" s="479"/>
      <c r="BH33" s="479"/>
      <c r="BI33" s="479"/>
      <c r="BJ33" s="479"/>
    </row>
    <row r="34" spans="1:74" s="403" customFormat="1" ht="12" customHeight="1" x14ac:dyDescent="0.25">
      <c r="A34" s="402"/>
      <c r="B34" s="763" t="s">
        <v>850</v>
      </c>
      <c r="C34" s="762"/>
      <c r="D34" s="762"/>
      <c r="E34" s="762"/>
      <c r="F34" s="762"/>
      <c r="G34" s="762"/>
      <c r="H34" s="762"/>
      <c r="I34" s="762"/>
      <c r="J34" s="762"/>
      <c r="K34" s="762"/>
      <c r="L34" s="762"/>
      <c r="M34" s="762"/>
      <c r="N34" s="762"/>
      <c r="O34" s="762"/>
      <c r="P34" s="762"/>
      <c r="Q34" s="759"/>
      <c r="AY34" s="479"/>
      <c r="AZ34" s="479"/>
      <c r="BA34" s="479"/>
      <c r="BB34" s="479"/>
      <c r="BC34" s="479"/>
      <c r="BD34" s="592"/>
      <c r="BE34" s="592"/>
      <c r="BF34" s="592"/>
      <c r="BG34" s="479"/>
      <c r="BH34" s="479"/>
      <c r="BI34" s="479"/>
      <c r="BJ34" s="479"/>
    </row>
    <row r="35" spans="1:74" s="403" customFormat="1" ht="12" customHeight="1" x14ac:dyDescent="0.25">
      <c r="A35" s="402"/>
      <c r="B35" s="764" t="s">
        <v>851</v>
      </c>
      <c r="C35" s="766"/>
      <c r="D35" s="766"/>
      <c r="E35" s="766"/>
      <c r="F35" s="766"/>
      <c r="G35" s="766"/>
      <c r="H35" s="766"/>
      <c r="I35" s="766"/>
      <c r="J35" s="766"/>
      <c r="K35" s="766"/>
      <c r="L35" s="766"/>
      <c r="M35" s="766"/>
      <c r="N35" s="766"/>
      <c r="O35" s="766"/>
      <c r="P35" s="766"/>
      <c r="Q35" s="759"/>
      <c r="AY35" s="479"/>
      <c r="AZ35" s="479"/>
      <c r="BA35" s="479"/>
      <c r="BB35" s="479"/>
      <c r="BC35" s="479"/>
      <c r="BD35" s="592"/>
      <c r="BE35" s="592"/>
      <c r="BF35" s="592"/>
      <c r="BG35" s="479"/>
      <c r="BH35" s="479"/>
      <c r="BI35" s="479"/>
      <c r="BJ35" s="479"/>
    </row>
    <row r="36" spans="1:74" s="403" customFormat="1" ht="12" customHeight="1" x14ac:dyDescent="0.25">
      <c r="A36" s="402"/>
      <c r="B36" s="765" t="s">
        <v>833</v>
      </c>
      <c r="C36" s="766"/>
      <c r="D36" s="766"/>
      <c r="E36" s="766"/>
      <c r="F36" s="766"/>
      <c r="G36" s="766"/>
      <c r="H36" s="766"/>
      <c r="I36" s="766"/>
      <c r="J36" s="766"/>
      <c r="K36" s="766"/>
      <c r="L36" s="766"/>
      <c r="M36" s="766"/>
      <c r="N36" s="766"/>
      <c r="O36" s="766"/>
      <c r="P36" s="766"/>
      <c r="Q36" s="759"/>
      <c r="AY36" s="479"/>
      <c r="AZ36" s="479"/>
      <c r="BA36" s="479"/>
      <c r="BB36" s="479"/>
      <c r="BC36" s="479"/>
      <c r="BD36" s="592"/>
      <c r="BE36" s="592"/>
      <c r="BF36" s="592"/>
      <c r="BG36" s="479"/>
      <c r="BH36" s="479"/>
      <c r="BI36" s="479"/>
      <c r="BJ36" s="479"/>
    </row>
    <row r="37" spans="1:74" s="404" customFormat="1" ht="12" customHeight="1" x14ac:dyDescent="0.25">
      <c r="A37" s="393"/>
      <c r="B37" s="771" t="s">
        <v>1375</v>
      </c>
      <c r="C37" s="759"/>
      <c r="D37" s="759"/>
      <c r="E37" s="759"/>
      <c r="F37" s="759"/>
      <c r="G37" s="759"/>
      <c r="H37" s="759"/>
      <c r="I37" s="759"/>
      <c r="J37" s="759"/>
      <c r="K37" s="759"/>
      <c r="L37" s="759"/>
      <c r="M37" s="759"/>
      <c r="N37" s="759"/>
      <c r="O37" s="759"/>
      <c r="P37" s="759"/>
      <c r="Q37" s="759"/>
      <c r="AY37" s="480"/>
      <c r="AZ37" s="480"/>
      <c r="BA37" s="480"/>
      <c r="BB37" s="480"/>
      <c r="BC37" s="480"/>
      <c r="BD37" s="593"/>
      <c r="BE37" s="593"/>
      <c r="BF37" s="593"/>
      <c r="BG37" s="480"/>
      <c r="BH37" s="480"/>
      <c r="BI37" s="480"/>
      <c r="BJ37" s="480"/>
    </row>
    <row r="38" spans="1:74" x14ac:dyDescent="0.2">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14.36328125" style="72" customWidth="1"/>
    <col min="2" max="2" width="38.81640625" style="72" customWidth="1"/>
    <col min="3" max="50" width="6.6328125" style="72" customWidth="1"/>
    <col min="51" max="55" width="6.6328125" style="357" customWidth="1"/>
    <col min="56" max="58" width="6.6328125" style="594" customWidth="1"/>
    <col min="59" max="62" width="6.6328125" style="357" customWidth="1"/>
    <col min="63" max="74" width="6.6328125" style="72" customWidth="1"/>
    <col min="75" max="16384" width="9.6328125" style="72"/>
  </cols>
  <sheetData>
    <row r="1" spans="1:74" ht="13.25" customHeight="1" x14ac:dyDescent="0.3">
      <c r="A1" s="741" t="s">
        <v>794</v>
      </c>
      <c r="B1" s="806" t="s">
        <v>235</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278"/>
    </row>
    <row r="2" spans="1:74"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73"/>
      <c r="B5" s="74" t="s">
        <v>778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772</v>
      </c>
      <c r="B6" s="182" t="s">
        <v>421</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95.962249290000003</v>
      </c>
      <c r="AB6" s="208">
        <v>96.616020179000003</v>
      </c>
      <c r="AC6" s="208">
        <v>97.058319612999995</v>
      </c>
      <c r="AD6" s="208">
        <v>97.528116933000007</v>
      </c>
      <c r="AE6" s="208">
        <v>98.272419548000002</v>
      </c>
      <c r="AF6" s="208">
        <v>98.543467000000007</v>
      </c>
      <c r="AG6" s="208">
        <v>99.087025096999994</v>
      </c>
      <c r="AH6" s="208">
        <v>101.49624939</v>
      </c>
      <c r="AI6" s="208">
        <v>101.88451143</v>
      </c>
      <c r="AJ6" s="208">
        <v>102.77903241999999</v>
      </c>
      <c r="AK6" s="208">
        <v>104.46421463</v>
      </c>
      <c r="AL6" s="208">
        <v>104.34663139</v>
      </c>
      <c r="AM6" s="208">
        <v>103.03795468</v>
      </c>
      <c r="AN6" s="208">
        <v>102.91780371999999</v>
      </c>
      <c r="AO6" s="208">
        <v>103.10437761</v>
      </c>
      <c r="AP6" s="208">
        <v>100.39473583</v>
      </c>
      <c r="AQ6" s="208">
        <v>94.420545451999999</v>
      </c>
      <c r="AR6" s="208">
        <v>95.766694833000003</v>
      </c>
      <c r="AS6" s="208">
        <v>97.462303805999994</v>
      </c>
      <c r="AT6" s="208">
        <v>97.147755226000001</v>
      </c>
      <c r="AU6" s="208">
        <v>97.252284500000002</v>
      </c>
      <c r="AV6" s="208">
        <v>96.510560096999995</v>
      </c>
      <c r="AW6" s="208">
        <v>99.484282300000004</v>
      </c>
      <c r="AX6" s="208">
        <v>99.635529613000003</v>
      </c>
      <c r="AY6" s="208">
        <v>100.33393171</v>
      </c>
      <c r="AZ6" s="208">
        <v>92.371726429000006</v>
      </c>
      <c r="BA6" s="208">
        <v>99.734250967999998</v>
      </c>
      <c r="BB6" s="208">
        <v>101.19347587</v>
      </c>
      <c r="BC6" s="208">
        <v>100.97446219</v>
      </c>
      <c r="BD6" s="208">
        <v>101.20182217</v>
      </c>
      <c r="BE6" s="208">
        <v>101.64221277</v>
      </c>
      <c r="BF6" s="208">
        <v>102.48517683999999</v>
      </c>
      <c r="BG6" s="208">
        <v>101.84069196999999</v>
      </c>
      <c r="BH6" s="208">
        <v>103.14830000000001</v>
      </c>
      <c r="BI6" s="208">
        <v>104.2398</v>
      </c>
      <c r="BJ6" s="324">
        <v>103.7872</v>
      </c>
      <c r="BK6" s="324">
        <v>103.5493</v>
      </c>
      <c r="BL6" s="324">
        <v>103.1477</v>
      </c>
      <c r="BM6" s="324">
        <v>103.23269999999999</v>
      </c>
      <c r="BN6" s="324">
        <v>103.30500000000001</v>
      </c>
      <c r="BO6" s="324">
        <v>103.4552</v>
      </c>
      <c r="BP6" s="324">
        <v>103.624</v>
      </c>
      <c r="BQ6" s="324">
        <v>103.8283</v>
      </c>
      <c r="BR6" s="324">
        <v>104.23909999999999</v>
      </c>
      <c r="BS6" s="324">
        <v>104.7681</v>
      </c>
      <c r="BT6" s="324">
        <v>105.08320000000001</v>
      </c>
      <c r="BU6" s="324">
        <v>105.5964</v>
      </c>
      <c r="BV6" s="324">
        <v>105.7505</v>
      </c>
    </row>
    <row r="7" spans="1:74" ht="11.15" customHeight="1" x14ac:dyDescent="0.25">
      <c r="A7" s="76" t="s">
        <v>773</v>
      </c>
      <c r="B7" s="182" t="s">
        <v>422</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0.98403575862000003</v>
      </c>
      <c r="AO7" s="208">
        <v>0.94255599999999995</v>
      </c>
      <c r="AP7" s="208">
        <v>0.91711303333000005</v>
      </c>
      <c r="AQ7" s="208">
        <v>0.87342490322999999</v>
      </c>
      <c r="AR7" s="208">
        <v>0.85150939999999997</v>
      </c>
      <c r="AS7" s="208">
        <v>0.86384367742000001</v>
      </c>
      <c r="AT7" s="208">
        <v>0.86599212903</v>
      </c>
      <c r="AU7" s="208">
        <v>0.89927903333000003</v>
      </c>
      <c r="AV7" s="208">
        <v>0.93806293547999997</v>
      </c>
      <c r="AW7" s="208">
        <v>0.98584203332999998</v>
      </c>
      <c r="AX7" s="208">
        <v>1.0052049354999999</v>
      </c>
      <c r="AY7" s="208">
        <v>1.0203924516</v>
      </c>
      <c r="AZ7" s="208">
        <v>1.0130256070999999</v>
      </c>
      <c r="BA7" s="208">
        <v>1.0155147741999999</v>
      </c>
      <c r="BB7" s="208">
        <v>0.98381166666999997</v>
      </c>
      <c r="BC7" s="208">
        <v>0.935639</v>
      </c>
      <c r="BD7" s="208">
        <v>0.92383276667000003</v>
      </c>
      <c r="BE7" s="208">
        <v>0.84774980644999998</v>
      </c>
      <c r="BF7" s="208">
        <v>0.89884848387000005</v>
      </c>
      <c r="BG7" s="208">
        <v>0.95113556666999999</v>
      </c>
      <c r="BH7" s="208">
        <v>0.88358349999999997</v>
      </c>
      <c r="BI7" s="208">
        <v>0.91736030000000002</v>
      </c>
      <c r="BJ7" s="324">
        <v>0.91105610000000004</v>
      </c>
      <c r="BK7" s="324">
        <v>0.91564639999999997</v>
      </c>
      <c r="BL7" s="324">
        <v>0.91572160000000002</v>
      </c>
      <c r="BM7" s="324">
        <v>0.92467809999999995</v>
      </c>
      <c r="BN7" s="324">
        <v>0.8715562</v>
      </c>
      <c r="BO7" s="324">
        <v>0.77036079999999996</v>
      </c>
      <c r="BP7" s="324">
        <v>0.69346890000000005</v>
      </c>
      <c r="BQ7" s="324">
        <v>0.71207419999999999</v>
      </c>
      <c r="BR7" s="324">
        <v>0.69679590000000002</v>
      </c>
      <c r="BS7" s="324">
        <v>0.80252230000000002</v>
      </c>
      <c r="BT7" s="324">
        <v>0.82279000000000002</v>
      </c>
      <c r="BU7" s="324">
        <v>0.87323200000000001</v>
      </c>
      <c r="BV7" s="324">
        <v>0.90060130000000005</v>
      </c>
    </row>
    <row r="8" spans="1:74" ht="11.15" customHeight="1" x14ac:dyDescent="0.25">
      <c r="A8" s="76" t="s">
        <v>776</v>
      </c>
      <c r="B8" s="182" t="s">
        <v>124</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2.9078538064999999</v>
      </c>
      <c r="AB8" s="208">
        <v>2.7408081786</v>
      </c>
      <c r="AC8" s="208">
        <v>2.9682854193999999</v>
      </c>
      <c r="AD8" s="208">
        <v>2.9067002333</v>
      </c>
      <c r="AE8" s="208">
        <v>2.8302500967999999</v>
      </c>
      <c r="AF8" s="208">
        <v>2.7199797333000002</v>
      </c>
      <c r="AG8" s="208">
        <v>2.1559208065000002</v>
      </c>
      <c r="AH8" s="208">
        <v>2.9431219676999998</v>
      </c>
      <c r="AI8" s="208">
        <v>2.8031206666999999</v>
      </c>
      <c r="AJ8" s="208">
        <v>2.7947197418999998</v>
      </c>
      <c r="AK8" s="208">
        <v>2.7886999000000001</v>
      </c>
      <c r="AL8" s="208">
        <v>2.8206678386999999</v>
      </c>
      <c r="AM8" s="208">
        <v>2.7764848387000001</v>
      </c>
      <c r="AN8" s="208">
        <v>2.797020931</v>
      </c>
      <c r="AO8" s="208">
        <v>2.8372427741999999</v>
      </c>
      <c r="AP8" s="208">
        <v>2.6858087667000001</v>
      </c>
      <c r="AQ8" s="208">
        <v>2.0765724516000001</v>
      </c>
      <c r="AR8" s="208">
        <v>2.0742200999999998</v>
      </c>
      <c r="AS8" s="208">
        <v>2.1863874515999999</v>
      </c>
      <c r="AT8" s="208">
        <v>1.4189738064999999</v>
      </c>
      <c r="AU8" s="208">
        <v>1.6299845666999999</v>
      </c>
      <c r="AV8" s="208">
        <v>1.248445</v>
      </c>
      <c r="AW8" s="208">
        <v>2.0165351</v>
      </c>
      <c r="AX8" s="208">
        <v>2.1640166128999998</v>
      </c>
      <c r="AY8" s="208">
        <v>2.2062401934999998</v>
      </c>
      <c r="AZ8" s="208">
        <v>2.2258893929000001</v>
      </c>
      <c r="BA8" s="208">
        <v>2.3505374194000002</v>
      </c>
      <c r="BB8" s="208">
        <v>2.3232038667000001</v>
      </c>
      <c r="BC8" s="208">
        <v>2.1819841289999999</v>
      </c>
      <c r="BD8" s="208">
        <v>2.2593131667000002</v>
      </c>
      <c r="BE8" s="208">
        <v>2.2738103548000002</v>
      </c>
      <c r="BF8" s="208">
        <v>1.9690304515999999</v>
      </c>
      <c r="BG8" s="208">
        <v>1.1792202332999999</v>
      </c>
      <c r="BH8" s="208">
        <v>2.2685420000000001</v>
      </c>
      <c r="BI8" s="208">
        <v>2.313828</v>
      </c>
      <c r="BJ8" s="324">
        <v>2.3773390000000001</v>
      </c>
      <c r="BK8" s="324">
        <v>2.3504239999999998</v>
      </c>
      <c r="BL8" s="324">
        <v>2.324395</v>
      </c>
      <c r="BM8" s="324">
        <v>2.301536</v>
      </c>
      <c r="BN8" s="324">
        <v>2.292176</v>
      </c>
      <c r="BO8" s="324">
        <v>2.270829</v>
      </c>
      <c r="BP8" s="324">
        <v>2.22173</v>
      </c>
      <c r="BQ8" s="324">
        <v>2.19156</v>
      </c>
      <c r="BR8" s="324">
        <v>2.1544850000000002</v>
      </c>
      <c r="BS8" s="324">
        <v>2.1441460000000001</v>
      </c>
      <c r="BT8" s="324">
        <v>2.0151509999999999</v>
      </c>
      <c r="BU8" s="324">
        <v>2.1996129999999998</v>
      </c>
      <c r="BV8" s="324">
        <v>2.2049729999999998</v>
      </c>
    </row>
    <row r="9" spans="1:74" ht="11.15" customHeight="1" x14ac:dyDescent="0.25">
      <c r="A9" s="76" t="s">
        <v>777</v>
      </c>
      <c r="B9" s="182" t="s">
        <v>116</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92.070431386999999</v>
      </c>
      <c r="AB9" s="208">
        <v>92.920637821</v>
      </c>
      <c r="AC9" s="208">
        <v>93.143393774000003</v>
      </c>
      <c r="AD9" s="208">
        <v>93.660877099999993</v>
      </c>
      <c r="AE9" s="208">
        <v>94.505781451999994</v>
      </c>
      <c r="AF9" s="208">
        <v>94.927182333000005</v>
      </c>
      <c r="AG9" s="208">
        <v>96.113438451999997</v>
      </c>
      <c r="AH9" s="208">
        <v>97.815203065000006</v>
      </c>
      <c r="AI9" s="208">
        <v>98.264939166999994</v>
      </c>
      <c r="AJ9" s="208">
        <v>99.100135710000004</v>
      </c>
      <c r="AK9" s="208">
        <v>100.7336553</v>
      </c>
      <c r="AL9" s="208">
        <v>100.56890084</v>
      </c>
      <c r="AM9" s="208">
        <v>99.293131838999997</v>
      </c>
      <c r="AN9" s="208">
        <v>99.136747033999995</v>
      </c>
      <c r="AO9" s="208">
        <v>99.324578838999997</v>
      </c>
      <c r="AP9" s="208">
        <v>96.791814032999994</v>
      </c>
      <c r="AQ9" s="208">
        <v>91.470548097000005</v>
      </c>
      <c r="AR9" s="208">
        <v>92.840965333</v>
      </c>
      <c r="AS9" s="208">
        <v>94.412072676999998</v>
      </c>
      <c r="AT9" s="208">
        <v>94.862789289999995</v>
      </c>
      <c r="AU9" s="208">
        <v>94.723020899999995</v>
      </c>
      <c r="AV9" s="208">
        <v>94.324052160999997</v>
      </c>
      <c r="AW9" s="208">
        <v>96.481905166999994</v>
      </c>
      <c r="AX9" s="208">
        <v>96.466308065000007</v>
      </c>
      <c r="AY9" s="208">
        <v>97.107299065000007</v>
      </c>
      <c r="AZ9" s="208">
        <v>89.132811429</v>
      </c>
      <c r="BA9" s="208">
        <v>96.368198774000007</v>
      </c>
      <c r="BB9" s="208">
        <v>97.886460333000002</v>
      </c>
      <c r="BC9" s="208">
        <v>97.856839065000003</v>
      </c>
      <c r="BD9" s="208">
        <v>98.018676232999994</v>
      </c>
      <c r="BE9" s="208">
        <v>98.520652612999996</v>
      </c>
      <c r="BF9" s="208">
        <v>99.617297902999994</v>
      </c>
      <c r="BG9" s="208">
        <v>99.710336166999994</v>
      </c>
      <c r="BH9" s="208">
        <v>99.996189999999999</v>
      </c>
      <c r="BI9" s="208">
        <v>101.0087</v>
      </c>
      <c r="BJ9" s="324">
        <v>100.4988</v>
      </c>
      <c r="BK9" s="324">
        <v>100.28319999999999</v>
      </c>
      <c r="BL9" s="324">
        <v>99.907610000000005</v>
      </c>
      <c r="BM9" s="324">
        <v>100.0064</v>
      </c>
      <c r="BN9" s="324">
        <v>100.1412</v>
      </c>
      <c r="BO9" s="324">
        <v>100.414</v>
      </c>
      <c r="BP9" s="324">
        <v>100.7088</v>
      </c>
      <c r="BQ9" s="324">
        <v>100.9246</v>
      </c>
      <c r="BR9" s="324">
        <v>101.3879</v>
      </c>
      <c r="BS9" s="324">
        <v>101.8214</v>
      </c>
      <c r="BT9" s="324">
        <v>102.2453</v>
      </c>
      <c r="BU9" s="324">
        <v>102.5236</v>
      </c>
      <c r="BV9" s="324">
        <v>102.64490000000001</v>
      </c>
    </row>
    <row r="10" spans="1:74" ht="11.15" customHeight="1" x14ac:dyDescent="0.25">
      <c r="A10" s="76" t="s">
        <v>530</v>
      </c>
      <c r="B10" s="182" t="s">
        <v>423</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89.253806452000006</v>
      </c>
      <c r="AB10" s="208">
        <v>89.861857142999995</v>
      </c>
      <c r="AC10" s="208">
        <v>90.273258064999993</v>
      </c>
      <c r="AD10" s="208">
        <v>90.7102</v>
      </c>
      <c r="AE10" s="208">
        <v>91.402483871000001</v>
      </c>
      <c r="AF10" s="208">
        <v>91.654566666999997</v>
      </c>
      <c r="AG10" s="208">
        <v>92.160129032</v>
      </c>
      <c r="AH10" s="208">
        <v>94.400935484000001</v>
      </c>
      <c r="AI10" s="208">
        <v>94.762033333000005</v>
      </c>
      <c r="AJ10" s="208">
        <v>95.594032257999999</v>
      </c>
      <c r="AK10" s="208">
        <v>97.1614</v>
      </c>
      <c r="AL10" s="208">
        <v>97.052064516000002</v>
      </c>
      <c r="AM10" s="208">
        <v>95.304419354999993</v>
      </c>
      <c r="AN10" s="208">
        <v>95.193275861999993</v>
      </c>
      <c r="AO10" s="208">
        <v>95.365838710000006</v>
      </c>
      <c r="AP10" s="208">
        <v>92.859566666999996</v>
      </c>
      <c r="AQ10" s="208">
        <v>87.333774194</v>
      </c>
      <c r="AR10" s="208">
        <v>88.578900000000004</v>
      </c>
      <c r="AS10" s="208">
        <v>90.147225805999994</v>
      </c>
      <c r="AT10" s="208">
        <v>89.856290322999996</v>
      </c>
      <c r="AU10" s="208">
        <v>89.952966666999998</v>
      </c>
      <c r="AV10" s="208">
        <v>89.266935484000001</v>
      </c>
      <c r="AW10" s="208">
        <v>92.017466666999994</v>
      </c>
      <c r="AX10" s="208">
        <v>92.157354839000007</v>
      </c>
      <c r="AY10" s="208">
        <v>92.846225806000007</v>
      </c>
      <c r="AZ10" s="208">
        <v>86.271500000000003</v>
      </c>
      <c r="BA10" s="208">
        <v>92.322903225999994</v>
      </c>
      <c r="BB10" s="208">
        <v>93.275866667000003</v>
      </c>
      <c r="BC10" s="208">
        <v>93.056483870999998</v>
      </c>
      <c r="BD10" s="208">
        <v>93.259933333000006</v>
      </c>
      <c r="BE10" s="208">
        <v>93.753548386999995</v>
      </c>
      <c r="BF10" s="208">
        <v>94.439225805999996</v>
      </c>
      <c r="BG10" s="208">
        <v>93.835766667000001</v>
      </c>
      <c r="BH10" s="208">
        <v>95.077889999999996</v>
      </c>
      <c r="BI10" s="208">
        <v>96.062169999999995</v>
      </c>
      <c r="BJ10" s="324">
        <v>95.647069999999999</v>
      </c>
      <c r="BK10" s="324">
        <v>95.43374</v>
      </c>
      <c r="BL10" s="324">
        <v>95.059039999999996</v>
      </c>
      <c r="BM10" s="324">
        <v>95.138400000000004</v>
      </c>
      <c r="BN10" s="324">
        <v>95.205839999999995</v>
      </c>
      <c r="BO10" s="324">
        <v>95.343369999999993</v>
      </c>
      <c r="BP10" s="324">
        <v>95.49933</v>
      </c>
      <c r="BQ10" s="324">
        <v>95.687629999999999</v>
      </c>
      <c r="BR10" s="324">
        <v>96.066119999999998</v>
      </c>
      <c r="BS10" s="324">
        <v>96.553669999999997</v>
      </c>
      <c r="BT10" s="324">
        <v>96.844089999999994</v>
      </c>
      <c r="BU10" s="324">
        <v>97.317059999999998</v>
      </c>
      <c r="BV10" s="324">
        <v>97.459010000000006</v>
      </c>
    </row>
    <row r="11" spans="1:74" ht="11.15" customHeight="1" x14ac:dyDescent="0.25">
      <c r="A11" s="562" t="s">
        <v>536</v>
      </c>
      <c r="B11" s="563" t="s">
        <v>958</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5.4031225805999998E-2</v>
      </c>
      <c r="BD11" s="208">
        <v>3.7186666667000001E-4</v>
      </c>
      <c r="BE11" s="208">
        <v>5.5981774194000002E-2</v>
      </c>
      <c r="BF11" s="208">
        <v>6.9454838709999997E-4</v>
      </c>
      <c r="BG11" s="208">
        <v>4.1527399999999999E-2</v>
      </c>
      <c r="BH11" s="208">
        <v>7.9250741934999994E-2</v>
      </c>
      <c r="BI11" s="208">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959</v>
      </c>
      <c r="B12" s="563" t="s">
        <v>960</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7.1176167742000001</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7.4426269999999999</v>
      </c>
      <c r="BA12" s="208">
        <v>10.355585194</v>
      </c>
      <c r="BB12" s="208">
        <v>10.227275799999999</v>
      </c>
      <c r="BC12" s="208">
        <v>10.158760097</v>
      </c>
      <c r="BD12" s="208">
        <v>9.0456053999999995</v>
      </c>
      <c r="BE12" s="208">
        <v>9.6820432581000002</v>
      </c>
      <c r="BF12" s="208">
        <v>9.6213580967999999</v>
      </c>
      <c r="BG12" s="208">
        <v>9.4937819000000001</v>
      </c>
      <c r="BH12" s="208">
        <v>9.8462476480000003</v>
      </c>
      <c r="BI12" s="208">
        <v>10.671687432000001</v>
      </c>
      <c r="BJ12" s="324">
        <v>11.00163012</v>
      </c>
      <c r="BK12" s="324">
        <v>11.246813904</v>
      </c>
      <c r="BL12" s="324">
        <v>11.190762329</v>
      </c>
      <c r="BM12" s="324">
        <v>10.998223082000001</v>
      </c>
      <c r="BN12" s="324">
        <v>10.775594760000001</v>
      </c>
      <c r="BO12" s="324">
        <v>11.339758973</v>
      </c>
      <c r="BP12" s="324">
        <v>11.672477877</v>
      </c>
      <c r="BQ12" s="324">
        <v>12.240555307999999</v>
      </c>
      <c r="BR12" s="324">
        <v>12.030500582</v>
      </c>
      <c r="BS12" s="324">
        <v>10.343084658</v>
      </c>
      <c r="BT12" s="324">
        <v>10.64530021</v>
      </c>
      <c r="BU12" s="324">
        <v>12.563311951999999</v>
      </c>
      <c r="BV12" s="324">
        <v>12.838318903999999</v>
      </c>
    </row>
    <row r="13" spans="1:74" ht="11.15" customHeight="1" x14ac:dyDescent="0.25">
      <c r="A13" s="562" t="s">
        <v>535</v>
      </c>
      <c r="B13" s="563" t="s">
        <v>922</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6.4281642580999998</v>
      </c>
      <c r="AW13" s="208">
        <v>6.9623574333000002</v>
      </c>
      <c r="AX13" s="208">
        <v>8.4228526773999999</v>
      </c>
      <c r="AY13" s="208">
        <v>8.9569485806000007</v>
      </c>
      <c r="AZ13" s="208">
        <v>9.5057082143000002</v>
      </c>
      <c r="BA13" s="208">
        <v>7.6545735806000001</v>
      </c>
      <c r="BB13" s="208">
        <v>6.9447321666999997</v>
      </c>
      <c r="BC13" s="208">
        <v>6.5546419677000003</v>
      </c>
      <c r="BD13" s="208">
        <v>6.9278436333000002</v>
      </c>
      <c r="BE13" s="208">
        <v>7.2913991935000002</v>
      </c>
      <c r="BF13" s="208">
        <v>7.1267339031999999</v>
      </c>
      <c r="BG13" s="208">
        <v>7.2973904333000004</v>
      </c>
      <c r="BH13" s="208">
        <v>6.4188700000000001</v>
      </c>
      <c r="BI13" s="208">
        <v>6.5348050000000004</v>
      </c>
      <c r="BJ13" s="324">
        <v>7.6837850000000003</v>
      </c>
      <c r="BK13" s="324">
        <v>7.692304</v>
      </c>
      <c r="BL13" s="324">
        <v>7.7719230000000001</v>
      </c>
      <c r="BM13" s="324">
        <v>6.6262410000000003</v>
      </c>
      <c r="BN13" s="324">
        <v>6.3119079999999999</v>
      </c>
      <c r="BO13" s="324">
        <v>6.2923099999999996</v>
      </c>
      <c r="BP13" s="324">
        <v>6.4465599999999998</v>
      </c>
      <c r="BQ13" s="324">
        <v>6.4949620000000001</v>
      </c>
      <c r="BR13" s="324">
        <v>6.3483660000000004</v>
      </c>
      <c r="BS13" s="324">
        <v>6.2885819999999999</v>
      </c>
      <c r="BT13" s="324">
        <v>6.2879820000000004</v>
      </c>
      <c r="BU13" s="324">
        <v>6.2134289999999996</v>
      </c>
      <c r="BV13" s="324">
        <v>7.641572</v>
      </c>
    </row>
    <row r="14" spans="1:74" ht="11.15" customHeight="1" x14ac:dyDescent="0.25">
      <c r="A14" s="562" t="s">
        <v>961</v>
      </c>
      <c r="B14" s="563" t="s">
        <v>923</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8.3778019333000007</v>
      </c>
      <c r="AL14" s="208">
        <v>8.4229347741999998</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8.3328895160999998</v>
      </c>
      <c r="AZ14" s="208">
        <v>7.7003808213999996</v>
      </c>
      <c r="BA14" s="208">
        <v>8.8512142902999997</v>
      </c>
      <c r="BB14" s="208">
        <v>8.5866539667000001</v>
      </c>
      <c r="BC14" s="208">
        <v>8.4906717419</v>
      </c>
      <c r="BD14" s="208">
        <v>8.9294553333</v>
      </c>
      <c r="BE14" s="208">
        <v>8.5619717741999999</v>
      </c>
      <c r="BF14" s="208">
        <v>8.5442116128999999</v>
      </c>
      <c r="BG14" s="208">
        <v>8.3449551667000001</v>
      </c>
      <c r="BH14" s="208">
        <v>8.4871119999999998</v>
      </c>
      <c r="BI14" s="208">
        <v>8.9750899999999998</v>
      </c>
      <c r="BJ14" s="324">
        <v>9.1103880000000004</v>
      </c>
      <c r="BK14" s="324">
        <v>8.9717509999999994</v>
      </c>
      <c r="BL14" s="324">
        <v>9.074662</v>
      </c>
      <c r="BM14" s="324">
        <v>8.9663149999999998</v>
      </c>
      <c r="BN14" s="324">
        <v>8.2741539999999993</v>
      </c>
      <c r="BO14" s="324">
        <v>8.4870590000000004</v>
      </c>
      <c r="BP14" s="324">
        <v>8.7150379999999998</v>
      </c>
      <c r="BQ14" s="324">
        <v>9.3623829999999995</v>
      </c>
      <c r="BR14" s="324">
        <v>9.3102579999999993</v>
      </c>
      <c r="BS14" s="324">
        <v>9.2072749999999992</v>
      </c>
      <c r="BT14" s="324">
        <v>9.230817</v>
      </c>
      <c r="BU14" s="324">
        <v>9.3528169999999999</v>
      </c>
      <c r="BV14" s="324">
        <v>9.4051259999999992</v>
      </c>
    </row>
    <row r="15" spans="1:74" ht="11.15" customHeight="1" x14ac:dyDescent="0.25">
      <c r="A15" s="76" t="s">
        <v>537</v>
      </c>
      <c r="B15" s="182" t="s">
        <v>424</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0.15996774193999999</v>
      </c>
      <c r="AB15" s="208">
        <v>0.16107142857000001</v>
      </c>
      <c r="AC15" s="208">
        <v>0.16180645161000001</v>
      </c>
      <c r="AD15" s="208">
        <v>0.16259999999999999</v>
      </c>
      <c r="AE15" s="208">
        <v>0.16383870968</v>
      </c>
      <c r="AF15" s="208">
        <v>0.16426666667000001</v>
      </c>
      <c r="AG15" s="208">
        <v>0.16519354839</v>
      </c>
      <c r="AH15" s="208">
        <v>0.16919354839</v>
      </c>
      <c r="AI15" s="208">
        <v>0.16986666667</v>
      </c>
      <c r="AJ15" s="208">
        <v>0.17135483871000001</v>
      </c>
      <c r="AK15" s="208">
        <v>0.17416666667</v>
      </c>
      <c r="AL15" s="208">
        <v>0.17396774194</v>
      </c>
      <c r="AM15" s="208">
        <v>0.17970967741999999</v>
      </c>
      <c r="AN15" s="208">
        <v>0.17948275861999999</v>
      </c>
      <c r="AO15" s="208">
        <v>0.17983870967999999</v>
      </c>
      <c r="AP15" s="208">
        <v>0.17510000000000001</v>
      </c>
      <c r="AQ15" s="208">
        <v>0.16467741934999999</v>
      </c>
      <c r="AR15" s="208">
        <v>0.16703333333000001</v>
      </c>
      <c r="AS15" s="208">
        <v>0.16996774194</v>
      </c>
      <c r="AT15" s="208">
        <v>0.16941935484000001</v>
      </c>
      <c r="AU15" s="208">
        <v>0.1696</v>
      </c>
      <c r="AV15" s="208">
        <v>0.16832258065</v>
      </c>
      <c r="AW15" s="208">
        <v>0.17349999999999999</v>
      </c>
      <c r="AX15" s="208">
        <v>0.17377419355000001</v>
      </c>
      <c r="AY15" s="208">
        <v>0.17019354839</v>
      </c>
      <c r="AZ15" s="208">
        <v>0.20178571429</v>
      </c>
      <c r="BA15" s="208">
        <v>0.1724516129</v>
      </c>
      <c r="BB15" s="208">
        <v>0.1777</v>
      </c>
      <c r="BC15" s="208">
        <v>0.11058064516</v>
      </c>
      <c r="BD15" s="208">
        <v>0.15703333333</v>
      </c>
      <c r="BE15" s="208">
        <v>0.14851612903</v>
      </c>
      <c r="BF15" s="208">
        <v>0.14425806452000001</v>
      </c>
      <c r="BG15" s="208">
        <v>0.14846666667</v>
      </c>
      <c r="BH15" s="208">
        <v>0.16771559999999999</v>
      </c>
      <c r="BI15" s="208">
        <v>0.16945180000000001</v>
      </c>
      <c r="BJ15" s="324">
        <v>0.16871949999999999</v>
      </c>
      <c r="BK15" s="324">
        <v>0.1683432</v>
      </c>
      <c r="BL15" s="324">
        <v>0.1676822</v>
      </c>
      <c r="BM15" s="324">
        <v>0.1678222</v>
      </c>
      <c r="BN15" s="324">
        <v>0.16794120000000001</v>
      </c>
      <c r="BO15" s="324">
        <v>0.16818379999999999</v>
      </c>
      <c r="BP15" s="324">
        <v>0.16845889999999999</v>
      </c>
      <c r="BQ15" s="324">
        <v>0.1687911</v>
      </c>
      <c r="BR15" s="324">
        <v>0.16945869999999999</v>
      </c>
      <c r="BS15" s="324">
        <v>0.17031869999999999</v>
      </c>
      <c r="BT15" s="324">
        <v>0.17083100000000001</v>
      </c>
      <c r="BU15" s="324">
        <v>0.17166529999999999</v>
      </c>
      <c r="BV15" s="324">
        <v>0.1719157</v>
      </c>
    </row>
    <row r="16" spans="1:74" ht="11.15" customHeight="1" x14ac:dyDescent="0.25">
      <c r="A16" s="76" t="s">
        <v>15</v>
      </c>
      <c r="B16" s="182" t="s">
        <v>425</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23.297935484</v>
      </c>
      <c r="AB16" s="208">
        <v>20.697964286000001</v>
      </c>
      <c r="AC16" s="208">
        <v>8.1488709677000006</v>
      </c>
      <c r="AD16" s="208">
        <v>-12.978899999999999</v>
      </c>
      <c r="AE16" s="208">
        <v>-15.492580645</v>
      </c>
      <c r="AF16" s="208">
        <v>-14.637433333000001</v>
      </c>
      <c r="AG16" s="208">
        <v>-8.3981290323</v>
      </c>
      <c r="AH16" s="208">
        <v>-9.4341935483999997</v>
      </c>
      <c r="AI16" s="208">
        <v>-14.236499999999999</v>
      </c>
      <c r="AJ16" s="208">
        <v>-11.377129031999999</v>
      </c>
      <c r="AK16" s="208">
        <v>5.1874666666999998</v>
      </c>
      <c r="AL16" s="208">
        <v>13.80316129</v>
      </c>
      <c r="AM16" s="208">
        <v>18.428903225999999</v>
      </c>
      <c r="AN16" s="208">
        <v>18.500034483</v>
      </c>
      <c r="AO16" s="208">
        <v>1.6581612903</v>
      </c>
      <c r="AP16" s="208">
        <v>-10.2593</v>
      </c>
      <c r="AQ16" s="208">
        <v>-14.444580645</v>
      </c>
      <c r="AR16" s="208">
        <v>-11.942866667000001</v>
      </c>
      <c r="AS16" s="208">
        <v>-5.2030000000000003</v>
      </c>
      <c r="AT16" s="208">
        <v>-7.3582580645000002</v>
      </c>
      <c r="AU16" s="208">
        <v>-10.5617</v>
      </c>
      <c r="AV16" s="208">
        <v>-2.9866129032000002</v>
      </c>
      <c r="AW16" s="208">
        <v>-0.13676666667000001</v>
      </c>
      <c r="AX16" s="208">
        <v>19.032741935000001</v>
      </c>
      <c r="AY16" s="208">
        <v>22.782387097000001</v>
      </c>
      <c r="AZ16" s="208">
        <v>27.905249999999999</v>
      </c>
      <c r="BA16" s="208">
        <v>1.9092258065000001</v>
      </c>
      <c r="BB16" s="208">
        <v>-5.5194999999999999</v>
      </c>
      <c r="BC16" s="208">
        <v>-13.441129031999999</v>
      </c>
      <c r="BD16" s="208">
        <v>-8.2589333332999999</v>
      </c>
      <c r="BE16" s="208">
        <v>-5.4716451612999997</v>
      </c>
      <c r="BF16" s="208">
        <v>-5.2741290323000003</v>
      </c>
      <c r="BG16" s="208">
        <v>-13.017633332999999</v>
      </c>
      <c r="BH16" s="208">
        <v>-10.931451613</v>
      </c>
      <c r="BI16" s="208">
        <v>3.4393238094999998</v>
      </c>
      <c r="BJ16" s="324">
        <v>18.6632</v>
      </c>
      <c r="BK16" s="324">
        <v>22.689620000000001</v>
      </c>
      <c r="BL16" s="324">
        <v>17.93731</v>
      </c>
      <c r="BM16" s="324">
        <v>3.1203859999999999</v>
      </c>
      <c r="BN16" s="324">
        <v>-7.6045499999999997</v>
      </c>
      <c r="BO16" s="324">
        <v>-13.610580000000001</v>
      </c>
      <c r="BP16" s="324">
        <v>-9.2888219999999997</v>
      </c>
      <c r="BQ16" s="324">
        <v>-4.8872910000000003</v>
      </c>
      <c r="BR16" s="324">
        <v>-6.9470510000000001</v>
      </c>
      <c r="BS16" s="324">
        <v>-11.881</v>
      </c>
      <c r="BT16" s="324">
        <v>-8.9356519999999993</v>
      </c>
      <c r="BU16" s="324">
        <v>3.0605630000000001</v>
      </c>
      <c r="BV16" s="324">
        <v>20.477</v>
      </c>
    </row>
    <row r="17" spans="1:74" ht="11.15" customHeight="1" x14ac:dyDescent="0.25">
      <c r="A17" s="71" t="s">
        <v>770</v>
      </c>
      <c r="B17" s="182" t="s">
        <v>427</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110.32782732</v>
      </c>
      <c r="AB17" s="208">
        <v>107.27053029</v>
      </c>
      <c r="AC17" s="208">
        <v>94.695213644999995</v>
      </c>
      <c r="AD17" s="208">
        <v>73.505437866999998</v>
      </c>
      <c r="AE17" s="208">
        <v>70.882854871000006</v>
      </c>
      <c r="AF17" s="208">
        <v>71.879314233000002</v>
      </c>
      <c r="AG17" s="208">
        <v>78.669351031999994</v>
      </c>
      <c r="AH17" s="208">
        <v>79.816358257999994</v>
      </c>
      <c r="AI17" s="208">
        <v>74.487899767000002</v>
      </c>
      <c r="AJ17" s="208">
        <v>77.445113000000006</v>
      </c>
      <c r="AK17" s="208">
        <v>95.250382633000001</v>
      </c>
      <c r="AL17" s="208">
        <v>103.74841948</v>
      </c>
      <c r="AM17" s="208">
        <v>105.90130752</v>
      </c>
      <c r="AN17" s="208">
        <v>106.42738986000001</v>
      </c>
      <c r="AO17" s="208">
        <v>88.035914547999994</v>
      </c>
      <c r="AP17" s="208">
        <v>75.084791332999998</v>
      </c>
      <c r="AQ17" s="208">
        <v>66.313420128999994</v>
      </c>
      <c r="AR17" s="208">
        <v>71.769440099999997</v>
      </c>
      <c r="AS17" s="208">
        <v>80.638456934999994</v>
      </c>
      <c r="AT17" s="208">
        <v>77.899485451999993</v>
      </c>
      <c r="AU17" s="208">
        <v>72.187571000000005</v>
      </c>
      <c r="AV17" s="208">
        <v>77.341737839000004</v>
      </c>
      <c r="AW17" s="208">
        <v>81.505070099999998</v>
      </c>
      <c r="AX17" s="208">
        <v>102.12006765</v>
      </c>
      <c r="AY17" s="208">
        <v>106.78428796999999</v>
      </c>
      <c r="AZ17" s="208">
        <v>108.94543225</v>
      </c>
      <c r="BA17" s="208">
        <v>82.898551968000007</v>
      </c>
      <c r="BB17" s="208">
        <v>76.065757567000006</v>
      </c>
      <c r="BC17" s="208">
        <v>67.685844258000003</v>
      </c>
      <c r="BD17" s="208">
        <v>74.111610033000005</v>
      </c>
      <c r="BE17" s="208">
        <v>77.534105644999997</v>
      </c>
      <c r="BF17" s="208">
        <v>78.271490612999997</v>
      </c>
      <c r="BG17" s="208">
        <v>70.467215233000005</v>
      </c>
      <c r="BH17" s="208">
        <v>72.478913986999999</v>
      </c>
      <c r="BI17" s="208">
        <v>86.771575609999999</v>
      </c>
      <c r="BJ17" s="324">
        <v>102.35080000000001</v>
      </c>
      <c r="BK17" s="324">
        <v>106.2154</v>
      </c>
      <c r="BL17" s="324">
        <v>101.0205</v>
      </c>
      <c r="BM17" s="324">
        <v>85.238309999999998</v>
      </c>
      <c r="BN17" s="324">
        <v>75.203749999999999</v>
      </c>
      <c r="BO17" s="324">
        <v>68.543689999999998</v>
      </c>
      <c r="BP17" s="324">
        <v>72.625919999999994</v>
      </c>
      <c r="BQ17" s="324">
        <v>76.061149999999998</v>
      </c>
      <c r="BR17" s="324">
        <v>74.549760000000006</v>
      </c>
      <c r="BS17" s="324">
        <v>71.669550000000001</v>
      </c>
      <c r="BT17" s="324">
        <v>74.57038</v>
      </c>
      <c r="BU17" s="324">
        <v>85.059190000000001</v>
      </c>
      <c r="BV17" s="324">
        <v>103.8061</v>
      </c>
    </row>
    <row r="18" spans="1:74" ht="11.15" customHeight="1" x14ac:dyDescent="0.25">
      <c r="A18" s="76" t="s">
        <v>539</v>
      </c>
      <c r="B18" s="182" t="s">
        <v>133</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0.13349525806000001</v>
      </c>
      <c r="AB18" s="208">
        <v>0.55514828570999997</v>
      </c>
      <c r="AC18" s="208">
        <v>-0.24969751612999999</v>
      </c>
      <c r="AD18" s="208">
        <v>0.24072879999999999</v>
      </c>
      <c r="AE18" s="208">
        <v>-2.0446290645</v>
      </c>
      <c r="AF18" s="208">
        <v>-1.2346475667000001</v>
      </c>
      <c r="AG18" s="208">
        <v>-1.4466413547999999</v>
      </c>
      <c r="AH18" s="208">
        <v>-1.3026808387</v>
      </c>
      <c r="AI18" s="208">
        <v>-0.94616643332999995</v>
      </c>
      <c r="AJ18" s="208">
        <v>-3.0404678387000001</v>
      </c>
      <c r="AK18" s="208">
        <v>-2.4585826332999998</v>
      </c>
      <c r="AL18" s="208">
        <v>-1.4672581935</v>
      </c>
      <c r="AM18" s="208">
        <v>1.0896764838999999</v>
      </c>
      <c r="AN18" s="208">
        <v>-1.0757078621</v>
      </c>
      <c r="AO18" s="208">
        <v>-0.35851648387000001</v>
      </c>
      <c r="AP18" s="208">
        <v>-1.3596799999999999E-2</v>
      </c>
      <c r="AQ18" s="208">
        <v>0.40483274194000002</v>
      </c>
      <c r="AR18" s="208">
        <v>-0.94475799999999999</v>
      </c>
      <c r="AS18" s="208">
        <v>-1.2425303226</v>
      </c>
      <c r="AT18" s="208">
        <v>-0.59526812903000004</v>
      </c>
      <c r="AU18" s="208">
        <v>-0.55200023333000003</v>
      </c>
      <c r="AV18" s="208">
        <v>-2.7359761935</v>
      </c>
      <c r="AW18" s="208">
        <v>-0.21062896667</v>
      </c>
      <c r="AX18" s="208">
        <v>0.43871877418999999</v>
      </c>
      <c r="AY18" s="208">
        <v>-0.57954725805999996</v>
      </c>
      <c r="AZ18" s="208">
        <v>-0.31188132143000002</v>
      </c>
      <c r="BA18" s="208">
        <v>1.3397505806000001</v>
      </c>
      <c r="BB18" s="208">
        <v>-1.4444615999999999</v>
      </c>
      <c r="BC18" s="208">
        <v>-0.15677916129</v>
      </c>
      <c r="BD18" s="208">
        <v>-0.28699409999999997</v>
      </c>
      <c r="BE18" s="208">
        <v>-0.59072248387000004</v>
      </c>
      <c r="BF18" s="208">
        <v>-0.53156941935000002</v>
      </c>
      <c r="BG18" s="208">
        <v>-0.16518693333000001</v>
      </c>
      <c r="BH18" s="208">
        <v>-0.27773398710000002</v>
      </c>
      <c r="BI18" s="208">
        <v>-0.37431760951999998</v>
      </c>
      <c r="BJ18" s="324">
        <v>2.0218039999999999</v>
      </c>
      <c r="BK18" s="324">
        <v>0.31945309999999999</v>
      </c>
      <c r="BL18" s="324">
        <v>1.0398430000000001</v>
      </c>
      <c r="BM18" s="324">
        <v>-0.98826990000000003</v>
      </c>
      <c r="BN18" s="324">
        <v>-1.373197</v>
      </c>
      <c r="BO18" s="324">
        <v>-1.1003339999999999</v>
      </c>
      <c r="BP18" s="324">
        <v>-2.81211E-2</v>
      </c>
      <c r="BQ18" s="324">
        <v>0.59786819999999996</v>
      </c>
      <c r="BR18" s="324">
        <v>1.470396</v>
      </c>
      <c r="BS18" s="324">
        <v>0.53764380000000001</v>
      </c>
      <c r="BT18" s="324">
        <v>0.59229869999999996</v>
      </c>
      <c r="BU18" s="324">
        <v>1.281801</v>
      </c>
      <c r="BV18" s="324">
        <v>1.2403329999999999</v>
      </c>
    </row>
    <row r="19" spans="1:74" ht="11.15" customHeight="1" x14ac:dyDescent="0.25">
      <c r="A19" s="77" t="s">
        <v>771</v>
      </c>
      <c r="B19" s="182" t="s">
        <v>426</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110.46132258</v>
      </c>
      <c r="AB19" s="208">
        <v>107.82567856999999</v>
      </c>
      <c r="AC19" s="208">
        <v>94.445516128999998</v>
      </c>
      <c r="AD19" s="208">
        <v>73.746166666999997</v>
      </c>
      <c r="AE19" s="208">
        <v>68.838225805999997</v>
      </c>
      <c r="AF19" s="208">
        <v>70.644666666999996</v>
      </c>
      <c r="AG19" s="208">
        <v>77.222709676999997</v>
      </c>
      <c r="AH19" s="208">
        <v>78.513677419000004</v>
      </c>
      <c r="AI19" s="208">
        <v>73.541733332999996</v>
      </c>
      <c r="AJ19" s="208">
        <v>74.404645161000005</v>
      </c>
      <c r="AK19" s="208">
        <v>92.791799999999995</v>
      </c>
      <c r="AL19" s="208">
        <v>102.28116129</v>
      </c>
      <c r="AM19" s="208">
        <v>106.990984</v>
      </c>
      <c r="AN19" s="208">
        <v>105.351682</v>
      </c>
      <c r="AO19" s="208">
        <v>87.677398065000006</v>
      </c>
      <c r="AP19" s="208">
        <v>75.071194532999996</v>
      </c>
      <c r="AQ19" s="208">
        <v>66.718252871000004</v>
      </c>
      <c r="AR19" s="208">
        <v>70.824682100000004</v>
      </c>
      <c r="AS19" s="208">
        <v>79.395926613</v>
      </c>
      <c r="AT19" s="208">
        <v>77.304217323000003</v>
      </c>
      <c r="AU19" s="208">
        <v>71.635570767000004</v>
      </c>
      <c r="AV19" s="208">
        <v>74.605761645000001</v>
      </c>
      <c r="AW19" s="208">
        <v>81.294441133000007</v>
      </c>
      <c r="AX19" s="208">
        <v>102.55878642</v>
      </c>
      <c r="AY19" s="208">
        <v>106.20474071</v>
      </c>
      <c r="AZ19" s="208">
        <v>108.63355093</v>
      </c>
      <c r="BA19" s="208">
        <v>84.238302547999993</v>
      </c>
      <c r="BB19" s="208">
        <v>74.621295966999995</v>
      </c>
      <c r="BC19" s="208">
        <v>67.529065097</v>
      </c>
      <c r="BD19" s="208">
        <v>73.824615933000004</v>
      </c>
      <c r="BE19" s="208">
        <v>76.943383161</v>
      </c>
      <c r="BF19" s="208">
        <v>77.739921194000004</v>
      </c>
      <c r="BG19" s="208">
        <v>70.302028300000003</v>
      </c>
      <c r="BH19" s="208">
        <v>72.201179999999994</v>
      </c>
      <c r="BI19" s="208">
        <v>86.397257999999994</v>
      </c>
      <c r="BJ19" s="324">
        <v>104.37260000000001</v>
      </c>
      <c r="BK19" s="324">
        <v>106.53489999999999</v>
      </c>
      <c r="BL19" s="324">
        <v>102.0604</v>
      </c>
      <c r="BM19" s="324">
        <v>84.250039999999998</v>
      </c>
      <c r="BN19" s="324">
        <v>73.830560000000006</v>
      </c>
      <c r="BO19" s="324">
        <v>67.443359999999998</v>
      </c>
      <c r="BP19" s="324">
        <v>72.597790000000003</v>
      </c>
      <c r="BQ19" s="324">
        <v>76.659019999999998</v>
      </c>
      <c r="BR19" s="324">
        <v>76.020150000000001</v>
      </c>
      <c r="BS19" s="324">
        <v>72.207189999999997</v>
      </c>
      <c r="BT19" s="324">
        <v>75.162679999999995</v>
      </c>
      <c r="BU19" s="324">
        <v>86.340990000000005</v>
      </c>
      <c r="BV19" s="324">
        <v>105.04640000000001</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324"/>
      <c r="BK20" s="324"/>
      <c r="BL20" s="324"/>
      <c r="BM20" s="324"/>
      <c r="BN20" s="324"/>
      <c r="BO20" s="324"/>
      <c r="BP20" s="324"/>
      <c r="BQ20" s="324"/>
      <c r="BR20" s="324"/>
      <c r="BS20" s="324"/>
      <c r="BT20" s="324"/>
      <c r="BU20" s="324"/>
      <c r="BV20" s="324"/>
    </row>
    <row r="21" spans="1:74" ht="11.15" customHeight="1" x14ac:dyDescent="0.25">
      <c r="A21" s="71"/>
      <c r="B21" s="78" t="s">
        <v>779</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223"/>
      <c r="BI21" s="223"/>
      <c r="BJ21" s="355"/>
      <c r="BK21" s="355"/>
      <c r="BL21" s="355"/>
      <c r="BM21" s="355"/>
      <c r="BN21" s="355"/>
      <c r="BO21" s="355"/>
      <c r="BP21" s="355"/>
      <c r="BQ21" s="355"/>
      <c r="BR21" s="355"/>
      <c r="BS21" s="355"/>
      <c r="BT21" s="355"/>
      <c r="BU21" s="355"/>
      <c r="BV21" s="355"/>
    </row>
    <row r="22" spans="1:74" ht="11.15" customHeight="1" x14ac:dyDescent="0.25">
      <c r="A22" s="76" t="s">
        <v>540</v>
      </c>
      <c r="B22" s="182" t="s">
        <v>428</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30.767322580999998</v>
      </c>
      <c r="AB22" s="208">
        <v>28.897571428999999</v>
      </c>
      <c r="AC22" s="208">
        <v>22.210225806</v>
      </c>
      <c r="AD22" s="208">
        <v>10.952666667000001</v>
      </c>
      <c r="AE22" s="208">
        <v>6.8518387097</v>
      </c>
      <c r="AF22" s="208">
        <v>4.3071333333000004</v>
      </c>
      <c r="AG22" s="208">
        <v>3.6051935483999999</v>
      </c>
      <c r="AH22" s="208">
        <v>3.2869032258000002</v>
      </c>
      <c r="AI22" s="208">
        <v>3.6613333333</v>
      </c>
      <c r="AJ22" s="208">
        <v>7.4740322581000003</v>
      </c>
      <c r="AK22" s="208">
        <v>19.6358</v>
      </c>
      <c r="AL22" s="208">
        <v>24.277806452</v>
      </c>
      <c r="AM22" s="208">
        <v>26.607612903</v>
      </c>
      <c r="AN22" s="208">
        <v>25.417448275999998</v>
      </c>
      <c r="AO22" s="208">
        <v>16.993838709999999</v>
      </c>
      <c r="AP22" s="208">
        <v>12.601633333000001</v>
      </c>
      <c r="AQ22" s="208">
        <v>7.6315483870999996</v>
      </c>
      <c r="AR22" s="208">
        <v>4.5372000000000003</v>
      </c>
      <c r="AS22" s="208">
        <v>3.8106774194000002</v>
      </c>
      <c r="AT22" s="208">
        <v>3.5102903226</v>
      </c>
      <c r="AU22" s="208">
        <v>4.2174666667</v>
      </c>
      <c r="AV22" s="208">
        <v>7.8039677419000002</v>
      </c>
      <c r="AW22" s="208">
        <v>14.660866667000001</v>
      </c>
      <c r="AX22" s="208">
        <v>25.793193548000001</v>
      </c>
      <c r="AY22" s="208">
        <v>28.296419355000001</v>
      </c>
      <c r="AZ22" s="208">
        <v>30.912571429</v>
      </c>
      <c r="BA22" s="208">
        <v>18.314741935000001</v>
      </c>
      <c r="BB22" s="208">
        <v>11.2807</v>
      </c>
      <c r="BC22" s="208">
        <v>6.9678387096999996</v>
      </c>
      <c r="BD22" s="208">
        <v>4.2659333332999996</v>
      </c>
      <c r="BE22" s="208">
        <v>3.6024193547999999</v>
      </c>
      <c r="BF22" s="208">
        <v>3.4016451612999998</v>
      </c>
      <c r="BG22" s="208">
        <v>3.8571</v>
      </c>
      <c r="BH22" s="208">
        <v>5.783315</v>
      </c>
      <c r="BI22" s="208">
        <v>15.772790000000001</v>
      </c>
      <c r="BJ22" s="324">
        <v>26.38111</v>
      </c>
      <c r="BK22" s="324">
        <v>28.602370000000001</v>
      </c>
      <c r="BL22" s="324">
        <v>26.643360000000001</v>
      </c>
      <c r="BM22" s="324">
        <v>18.215260000000001</v>
      </c>
      <c r="BN22" s="324">
        <v>11.872199999999999</v>
      </c>
      <c r="BO22" s="324">
        <v>7.0400989999999997</v>
      </c>
      <c r="BP22" s="324">
        <v>4.4211179999999999</v>
      </c>
      <c r="BQ22" s="324">
        <v>3.918472</v>
      </c>
      <c r="BR22" s="324">
        <v>3.5393240000000001</v>
      </c>
      <c r="BS22" s="324">
        <v>4.1144999999999996</v>
      </c>
      <c r="BT22" s="324">
        <v>8.2117540000000009</v>
      </c>
      <c r="BU22" s="324">
        <v>16.74804</v>
      </c>
      <c r="BV22" s="324">
        <v>27.24971</v>
      </c>
    </row>
    <row r="23" spans="1:74" ht="11.15" customHeight="1" x14ac:dyDescent="0.25">
      <c r="A23" s="76" t="s">
        <v>541</v>
      </c>
      <c r="B23" s="182" t="s">
        <v>429</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17.881451612999999</v>
      </c>
      <c r="AB23" s="208">
        <v>16.865928571000001</v>
      </c>
      <c r="AC23" s="208">
        <v>13.684870968</v>
      </c>
      <c r="AD23" s="208">
        <v>8.2181999999999995</v>
      </c>
      <c r="AE23" s="208">
        <v>5.9640645160999997</v>
      </c>
      <c r="AF23" s="208">
        <v>4.8217333333000001</v>
      </c>
      <c r="AG23" s="208">
        <v>4.5790322580999998</v>
      </c>
      <c r="AH23" s="208">
        <v>4.5415161289999997</v>
      </c>
      <c r="AI23" s="208">
        <v>4.7718999999999996</v>
      </c>
      <c r="AJ23" s="208">
        <v>6.9722580645000001</v>
      </c>
      <c r="AK23" s="208">
        <v>12.960766667</v>
      </c>
      <c r="AL23" s="208">
        <v>14.736000000000001</v>
      </c>
      <c r="AM23" s="208">
        <v>15.828258065</v>
      </c>
      <c r="AN23" s="208">
        <v>15.433413793</v>
      </c>
      <c r="AO23" s="208">
        <v>10.938064516000001</v>
      </c>
      <c r="AP23" s="208">
        <v>7.9367000000000001</v>
      </c>
      <c r="AQ23" s="208">
        <v>5.2472580645000004</v>
      </c>
      <c r="AR23" s="208">
        <v>4.3928666666999998</v>
      </c>
      <c r="AS23" s="208">
        <v>4.1640322580999998</v>
      </c>
      <c r="AT23" s="208">
        <v>4.2315483871000001</v>
      </c>
      <c r="AU23" s="208">
        <v>4.7900999999999998</v>
      </c>
      <c r="AV23" s="208">
        <v>6.7370967742000003</v>
      </c>
      <c r="AW23" s="208">
        <v>9.7852333333000008</v>
      </c>
      <c r="AX23" s="208">
        <v>14.644032257999999</v>
      </c>
      <c r="AY23" s="208">
        <v>15.857774193999999</v>
      </c>
      <c r="AZ23" s="208">
        <v>17.559571428999998</v>
      </c>
      <c r="BA23" s="208">
        <v>11.441903226000001</v>
      </c>
      <c r="BB23" s="208">
        <v>8.1417333332999995</v>
      </c>
      <c r="BC23" s="208">
        <v>5.8623870968</v>
      </c>
      <c r="BD23" s="208">
        <v>4.7145000000000001</v>
      </c>
      <c r="BE23" s="208">
        <v>4.5700967741999996</v>
      </c>
      <c r="BF23" s="208">
        <v>4.5220967741999996</v>
      </c>
      <c r="BG23" s="208">
        <v>4.9423333332999997</v>
      </c>
      <c r="BH23" s="208">
        <v>6.3319780000000003</v>
      </c>
      <c r="BI23" s="208">
        <v>10.92299</v>
      </c>
      <c r="BJ23" s="324">
        <v>14.680529999999999</v>
      </c>
      <c r="BK23" s="324">
        <v>16.09957</v>
      </c>
      <c r="BL23" s="324">
        <v>15.90457</v>
      </c>
      <c r="BM23" s="324">
        <v>11.850289999999999</v>
      </c>
      <c r="BN23" s="324">
        <v>8.4405389999999993</v>
      </c>
      <c r="BO23" s="324">
        <v>6.2738860000000001</v>
      </c>
      <c r="BP23" s="324">
        <v>5.2187460000000003</v>
      </c>
      <c r="BQ23" s="324">
        <v>5.0618629999999998</v>
      </c>
      <c r="BR23" s="324">
        <v>5.088165</v>
      </c>
      <c r="BS23" s="324">
        <v>5.5473679999999996</v>
      </c>
      <c r="BT23" s="324">
        <v>8.0945699999999992</v>
      </c>
      <c r="BU23" s="324">
        <v>11.3058</v>
      </c>
      <c r="BV23" s="324">
        <v>15.171110000000001</v>
      </c>
    </row>
    <row r="24" spans="1:74" ht="11.15" customHeight="1" x14ac:dyDescent="0.25">
      <c r="A24" s="76" t="s">
        <v>543</v>
      </c>
      <c r="B24" s="182" t="s">
        <v>430</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25.825290323000001</v>
      </c>
      <c r="AB24" s="208">
        <v>25.673999999999999</v>
      </c>
      <c r="AC24" s="208">
        <v>24.195387097000001</v>
      </c>
      <c r="AD24" s="208">
        <v>22.503333333</v>
      </c>
      <c r="AE24" s="208">
        <v>21.770354838999999</v>
      </c>
      <c r="AF24" s="208">
        <v>21.139833332999999</v>
      </c>
      <c r="AG24" s="208">
        <v>20.953419355000001</v>
      </c>
      <c r="AH24" s="208">
        <v>21.689451612999999</v>
      </c>
      <c r="AI24" s="208">
        <v>21.4635</v>
      </c>
      <c r="AJ24" s="208">
        <v>22.050935484</v>
      </c>
      <c r="AK24" s="208">
        <v>24.487266667</v>
      </c>
      <c r="AL24" s="208">
        <v>25.126870967999999</v>
      </c>
      <c r="AM24" s="208">
        <v>25.136064516000001</v>
      </c>
      <c r="AN24" s="208">
        <v>24.956379309999999</v>
      </c>
      <c r="AO24" s="208">
        <v>22.892516129000001</v>
      </c>
      <c r="AP24" s="208">
        <v>21.095300000000002</v>
      </c>
      <c r="AQ24" s="208">
        <v>19.880064516000001</v>
      </c>
      <c r="AR24" s="208">
        <v>20.004300000000001</v>
      </c>
      <c r="AS24" s="208">
        <v>20.420903226</v>
      </c>
      <c r="AT24" s="208">
        <v>20.908967742000002</v>
      </c>
      <c r="AU24" s="208">
        <v>21.440200000000001</v>
      </c>
      <c r="AV24" s="208">
        <v>22.118483870999999</v>
      </c>
      <c r="AW24" s="208">
        <v>23.371200000000002</v>
      </c>
      <c r="AX24" s="208">
        <v>25.083419355</v>
      </c>
      <c r="AY24" s="208">
        <v>25.253064515999998</v>
      </c>
      <c r="AZ24" s="208">
        <v>23.717035714000001</v>
      </c>
      <c r="BA24" s="208">
        <v>22.454580645</v>
      </c>
      <c r="BB24" s="208">
        <v>22.359333332999999</v>
      </c>
      <c r="BC24" s="208">
        <v>21.006967742</v>
      </c>
      <c r="BD24" s="208">
        <v>21.066400000000002</v>
      </c>
      <c r="BE24" s="208">
        <v>21.190258064999998</v>
      </c>
      <c r="BF24" s="208">
        <v>21.355096774</v>
      </c>
      <c r="BG24" s="208">
        <v>20.796600000000002</v>
      </c>
      <c r="BH24" s="208">
        <v>22.417339999999999</v>
      </c>
      <c r="BI24" s="208">
        <v>24.233149999999998</v>
      </c>
      <c r="BJ24" s="324">
        <v>25.377849999999999</v>
      </c>
      <c r="BK24" s="324">
        <v>25.863880000000002</v>
      </c>
      <c r="BL24" s="324">
        <v>24.906980000000001</v>
      </c>
      <c r="BM24" s="324">
        <v>23.590879999999999</v>
      </c>
      <c r="BN24" s="324">
        <v>22.8874</v>
      </c>
      <c r="BO24" s="324">
        <v>22.25873</v>
      </c>
      <c r="BP24" s="324">
        <v>22.402809999999999</v>
      </c>
      <c r="BQ24" s="324">
        <v>21.158200000000001</v>
      </c>
      <c r="BR24" s="324">
        <v>21.496790000000001</v>
      </c>
      <c r="BS24" s="324">
        <v>22.27495</v>
      </c>
      <c r="BT24" s="324">
        <v>23.073879999999999</v>
      </c>
      <c r="BU24" s="324">
        <v>24.84695</v>
      </c>
      <c r="BV24" s="324">
        <v>25.783190000000001</v>
      </c>
    </row>
    <row r="25" spans="1:74" ht="11.15" customHeight="1" x14ac:dyDescent="0.25">
      <c r="A25" s="76" t="s">
        <v>544</v>
      </c>
      <c r="B25" s="182" t="s">
        <v>134</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30.589274323000001</v>
      </c>
      <c r="AN25" s="208">
        <v>30.775475103000002</v>
      </c>
      <c r="AO25" s="208">
        <v>28.691269032000001</v>
      </c>
      <c r="AP25" s="208">
        <v>25.893765533</v>
      </c>
      <c r="AQ25" s="208">
        <v>26.974220644999999</v>
      </c>
      <c r="AR25" s="208">
        <v>34.677786433000001</v>
      </c>
      <c r="AS25" s="208">
        <v>43.370313742</v>
      </c>
      <c r="AT25" s="208">
        <v>41.128249613000001</v>
      </c>
      <c r="AU25" s="208">
        <v>33.825641767</v>
      </c>
      <c r="AV25" s="208">
        <v>30.543826194000001</v>
      </c>
      <c r="AW25" s="208">
        <v>25.704707800000001</v>
      </c>
      <c r="AX25" s="208">
        <v>28.519657419000001</v>
      </c>
      <c r="AY25" s="208">
        <v>28.148095581</v>
      </c>
      <c r="AZ25" s="208">
        <v>28.103814786000001</v>
      </c>
      <c r="BA25" s="208">
        <v>24.131109032000001</v>
      </c>
      <c r="BB25" s="208">
        <v>25.184833633</v>
      </c>
      <c r="BC25" s="208">
        <v>26.279097387</v>
      </c>
      <c r="BD25" s="208">
        <v>36.149453600000001</v>
      </c>
      <c r="BE25" s="208">
        <v>39.828512226000001</v>
      </c>
      <c r="BF25" s="208">
        <v>40.641050258</v>
      </c>
      <c r="BG25" s="208">
        <v>33.159532632999998</v>
      </c>
      <c r="BH25" s="208">
        <v>29.9909</v>
      </c>
      <c r="BI25" s="208">
        <v>27.238980000000002</v>
      </c>
      <c r="BJ25" s="324">
        <v>29.097819999999999</v>
      </c>
      <c r="BK25" s="324">
        <v>27.05386</v>
      </c>
      <c r="BL25" s="324">
        <v>25.865659999999998</v>
      </c>
      <c r="BM25" s="324">
        <v>22.47081</v>
      </c>
      <c r="BN25" s="324">
        <v>22.868169999999999</v>
      </c>
      <c r="BO25" s="324">
        <v>24.32001</v>
      </c>
      <c r="BP25" s="324">
        <v>32.814909999999998</v>
      </c>
      <c r="BQ25" s="324">
        <v>38.625610000000002</v>
      </c>
      <c r="BR25" s="324">
        <v>38.004750000000001</v>
      </c>
      <c r="BS25" s="324">
        <v>32.496879999999997</v>
      </c>
      <c r="BT25" s="324">
        <v>27.889099999999999</v>
      </c>
      <c r="BU25" s="324">
        <v>25.121269999999999</v>
      </c>
      <c r="BV25" s="324">
        <v>27.863299999999999</v>
      </c>
    </row>
    <row r="26" spans="1:74" ht="11.15" customHeight="1" x14ac:dyDescent="0.25">
      <c r="A26" s="76" t="s">
        <v>542</v>
      </c>
      <c r="B26" s="182" t="s">
        <v>431</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4.7996774194</v>
      </c>
      <c r="AB26" s="208">
        <v>4.8323571429000003</v>
      </c>
      <c r="AC26" s="208">
        <v>4.8544838710000002</v>
      </c>
      <c r="AD26" s="208">
        <v>4.8779666666999999</v>
      </c>
      <c r="AE26" s="208">
        <v>4.9151935483999996</v>
      </c>
      <c r="AF26" s="208">
        <v>4.9287666666999996</v>
      </c>
      <c r="AG26" s="208">
        <v>4.9559677419000003</v>
      </c>
      <c r="AH26" s="208">
        <v>5.0764516128999997</v>
      </c>
      <c r="AI26" s="208">
        <v>5.0958666667000001</v>
      </c>
      <c r="AJ26" s="208">
        <v>5.1406129032000001</v>
      </c>
      <c r="AK26" s="208">
        <v>5.2248999999999999</v>
      </c>
      <c r="AL26" s="208">
        <v>5.2190322581000004</v>
      </c>
      <c r="AM26" s="208">
        <v>5.1365483871000004</v>
      </c>
      <c r="AN26" s="208">
        <v>5.1305517241</v>
      </c>
      <c r="AO26" s="208">
        <v>5.1398387097000002</v>
      </c>
      <c r="AP26" s="208">
        <v>5.0047666667000001</v>
      </c>
      <c r="AQ26" s="208">
        <v>4.7069354838999997</v>
      </c>
      <c r="AR26" s="208">
        <v>4.7740666666999996</v>
      </c>
      <c r="AS26" s="208">
        <v>4.8585806452</v>
      </c>
      <c r="AT26" s="208">
        <v>4.8429032257999998</v>
      </c>
      <c r="AU26" s="208">
        <v>4.8480999999999996</v>
      </c>
      <c r="AV26" s="208">
        <v>4.8111290323000002</v>
      </c>
      <c r="AW26" s="208">
        <v>4.9593666667000003</v>
      </c>
      <c r="AX26" s="208">
        <v>4.9669354839000004</v>
      </c>
      <c r="AY26" s="208">
        <v>5.0017419355000001</v>
      </c>
      <c r="AZ26" s="208">
        <v>4.6048214286000002</v>
      </c>
      <c r="BA26" s="208">
        <v>4.9718387097000001</v>
      </c>
      <c r="BB26" s="208">
        <v>5.0446</v>
      </c>
      <c r="BC26" s="208">
        <v>5.0336774194</v>
      </c>
      <c r="BD26" s="208">
        <v>5.0449999999999999</v>
      </c>
      <c r="BE26" s="208">
        <v>5.0669677419000001</v>
      </c>
      <c r="BF26" s="208">
        <v>5.1089677418999999</v>
      </c>
      <c r="BG26" s="208">
        <v>5.0768666667</v>
      </c>
      <c r="BH26" s="208">
        <v>5.1420529999999998</v>
      </c>
      <c r="BI26" s="208">
        <v>5.1964680000000003</v>
      </c>
      <c r="BJ26" s="324">
        <v>5.1739059999999997</v>
      </c>
      <c r="BK26" s="324">
        <v>5.1620470000000003</v>
      </c>
      <c r="BL26" s="324">
        <v>5.1420269999999997</v>
      </c>
      <c r="BM26" s="324">
        <v>5.146261</v>
      </c>
      <c r="BN26" s="324">
        <v>5.1498660000000003</v>
      </c>
      <c r="BO26" s="324">
        <v>5.1573529999999996</v>
      </c>
      <c r="BP26" s="324">
        <v>5.1657719999999996</v>
      </c>
      <c r="BQ26" s="324">
        <v>5.1759529999999998</v>
      </c>
      <c r="BR26" s="324">
        <v>5.1964350000000001</v>
      </c>
      <c r="BS26" s="324">
        <v>5.2228029999999999</v>
      </c>
      <c r="BT26" s="324">
        <v>5.2385130000000002</v>
      </c>
      <c r="BU26" s="324">
        <v>5.2640979999999997</v>
      </c>
      <c r="BV26" s="324">
        <v>5.271776</v>
      </c>
    </row>
    <row r="27" spans="1:74" ht="11.15" customHeight="1" x14ac:dyDescent="0.25">
      <c r="A27" s="76" t="s">
        <v>546</v>
      </c>
      <c r="B27" s="182" t="s">
        <v>809</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3.6702903226000001</v>
      </c>
      <c r="AB27" s="208">
        <v>3.5776071428999998</v>
      </c>
      <c r="AC27" s="208">
        <v>3.1120645160999998</v>
      </c>
      <c r="AD27" s="208">
        <v>2.3922333333000001</v>
      </c>
      <c r="AE27" s="208">
        <v>2.2204516128999998</v>
      </c>
      <c r="AF27" s="208">
        <v>2.2827333332999999</v>
      </c>
      <c r="AG27" s="208">
        <v>2.5102903226</v>
      </c>
      <c r="AH27" s="208">
        <v>2.5509354839</v>
      </c>
      <c r="AI27" s="208">
        <v>2.3775666666999999</v>
      </c>
      <c r="AJ27" s="208">
        <v>2.4059677419000001</v>
      </c>
      <c r="AK27" s="208">
        <v>3.0417666667000001</v>
      </c>
      <c r="AL27" s="208">
        <v>3.3715806451999999</v>
      </c>
      <c r="AM27" s="208">
        <v>3.5590000000000002</v>
      </c>
      <c r="AN27" s="208">
        <v>3.5042068966</v>
      </c>
      <c r="AO27" s="208">
        <v>2.8876451613</v>
      </c>
      <c r="AP27" s="208">
        <v>2.4479000000000002</v>
      </c>
      <c r="AQ27" s="208">
        <v>2.1770967741999998</v>
      </c>
      <c r="AR27" s="208">
        <v>2.3273333332999999</v>
      </c>
      <c r="AS27" s="208">
        <v>2.6502903226000001</v>
      </c>
      <c r="AT27" s="208">
        <v>2.5511290323</v>
      </c>
      <c r="AU27" s="208">
        <v>2.3729333332999998</v>
      </c>
      <c r="AV27" s="208">
        <v>2.4601290322999998</v>
      </c>
      <c r="AW27" s="208">
        <v>2.6770666667</v>
      </c>
      <c r="AX27" s="208">
        <v>3.4154193548</v>
      </c>
      <c r="AY27" s="208">
        <v>3.5035161289999999</v>
      </c>
      <c r="AZ27" s="208">
        <v>3.5916071429</v>
      </c>
      <c r="BA27" s="208">
        <v>2.78</v>
      </c>
      <c r="BB27" s="208">
        <v>2.4639666667000002</v>
      </c>
      <c r="BC27" s="208">
        <v>2.2329677419</v>
      </c>
      <c r="BD27" s="208">
        <v>2.4371999999999998</v>
      </c>
      <c r="BE27" s="208">
        <v>2.5390000000000001</v>
      </c>
      <c r="BF27" s="208">
        <v>2.5649354838999998</v>
      </c>
      <c r="BG27" s="208">
        <v>2.3234666666999999</v>
      </c>
      <c r="BH27" s="208">
        <v>2.389465</v>
      </c>
      <c r="BI27" s="208">
        <v>2.8867509999999998</v>
      </c>
      <c r="BJ27" s="324">
        <v>3.515212</v>
      </c>
      <c r="BK27" s="324">
        <v>3.5918649999999999</v>
      </c>
      <c r="BL27" s="324">
        <v>3.4364780000000001</v>
      </c>
      <c r="BM27" s="324">
        <v>2.8152400000000002</v>
      </c>
      <c r="BN27" s="324">
        <v>2.4510860000000001</v>
      </c>
      <c r="BO27" s="324">
        <v>2.2319779999999998</v>
      </c>
      <c r="BP27" s="324">
        <v>2.413135</v>
      </c>
      <c r="BQ27" s="324">
        <v>2.5576249999999998</v>
      </c>
      <c r="BR27" s="324">
        <v>2.5333860000000001</v>
      </c>
      <c r="BS27" s="324">
        <v>2.3893879999999998</v>
      </c>
      <c r="BT27" s="324">
        <v>2.4935659999999999</v>
      </c>
      <c r="BU27" s="324">
        <v>2.8935309999999999</v>
      </c>
      <c r="BV27" s="324">
        <v>3.5460150000000001</v>
      </c>
    </row>
    <row r="28" spans="1:74" ht="11.15" customHeight="1" x14ac:dyDescent="0.25">
      <c r="A28" s="76" t="s">
        <v>554</v>
      </c>
      <c r="B28" s="182" t="s">
        <v>432</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0.14564516128999999</v>
      </c>
      <c r="AB28" s="208">
        <v>0.14564285714</v>
      </c>
      <c r="AC28" s="208">
        <v>0.14564516128999999</v>
      </c>
      <c r="AD28" s="208">
        <v>0.14563333333</v>
      </c>
      <c r="AE28" s="208">
        <v>0.14564516128999999</v>
      </c>
      <c r="AF28" s="208">
        <v>0.14563333333</v>
      </c>
      <c r="AG28" s="208">
        <v>0.14564516128999999</v>
      </c>
      <c r="AH28" s="208">
        <v>0.14564516128999999</v>
      </c>
      <c r="AI28" s="208">
        <v>0.14563333333</v>
      </c>
      <c r="AJ28" s="208">
        <v>0.14564516128999999</v>
      </c>
      <c r="AK28" s="208">
        <v>0.14563333333</v>
      </c>
      <c r="AL28" s="208">
        <v>0.14564516128999999</v>
      </c>
      <c r="AM28" s="208">
        <v>0.13422580645000001</v>
      </c>
      <c r="AN28" s="208">
        <v>0.13420689655000001</v>
      </c>
      <c r="AO28" s="208">
        <v>0.13422580645000001</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208">
        <v>0.14612900000000001</v>
      </c>
      <c r="BF28" s="208">
        <v>0.14612900000000001</v>
      </c>
      <c r="BG28" s="208">
        <v>0.14612900000000001</v>
      </c>
      <c r="BH28" s="208">
        <v>0.14612900000000001</v>
      </c>
      <c r="BI28" s="208">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5" customHeight="1" x14ac:dyDescent="0.25">
      <c r="A29" s="77" t="s">
        <v>545</v>
      </c>
      <c r="B29" s="183" t="s">
        <v>781</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110.46132258</v>
      </c>
      <c r="AB29" s="208">
        <v>107.82567856999999</v>
      </c>
      <c r="AC29" s="208">
        <v>94.445516128999998</v>
      </c>
      <c r="AD29" s="208">
        <v>73.746166666999997</v>
      </c>
      <c r="AE29" s="208">
        <v>68.838225805999997</v>
      </c>
      <c r="AF29" s="208">
        <v>70.644666666999996</v>
      </c>
      <c r="AG29" s="208">
        <v>77.222709676999997</v>
      </c>
      <c r="AH29" s="208">
        <v>78.513677419000004</v>
      </c>
      <c r="AI29" s="208">
        <v>73.541733332999996</v>
      </c>
      <c r="AJ29" s="208">
        <v>74.404645161000005</v>
      </c>
      <c r="AK29" s="208">
        <v>92.791799999999995</v>
      </c>
      <c r="AL29" s="208">
        <v>102.28116129</v>
      </c>
      <c r="AM29" s="208">
        <v>106.990984</v>
      </c>
      <c r="AN29" s="208">
        <v>105.351682</v>
      </c>
      <c r="AO29" s="208">
        <v>87.677398065000006</v>
      </c>
      <c r="AP29" s="208">
        <v>75.071194532999996</v>
      </c>
      <c r="AQ29" s="208">
        <v>66.718252871000004</v>
      </c>
      <c r="AR29" s="208">
        <v>70.824682100000004</v>
      </c>
      <c r="AS29" s="208">
        <v>79.395926613</v>
      </c>
      <c r="AT29" s="208">
        <v>77.304217323000003</v>
      </c>
      <c r="AU29" s="208">
        <v>71.635570767000004</v>
      </c>
      <c r="AV29" s="208">
        <v>74.605761645000001</v>
      </c>
      <c r="AW29" s="208">
        <v>81.294441133000007</v>
      </c>
      <c r="AX29" s="208">
        <v>102.55878642</v>
      </c>
      <c r="AY29" s="208">
        <v>106.20474071</v>
      </c>
      <c r="AZ29" s="208">
        <v>108.63355093</v>
      </c>
      <c r="BA29" s="208">
        <v>84.238302547999993</v>
      </c>
      <c r="BB29" s="208">
        <v>74.621295966999995</v>
      </c>
      <c r="BC29" s="208">
        <v>67.529065097</v>
      </c>
      <c r="BD29" s="208">
        <v>73.824615933000004</v>
      </c>
      <c r="BE29" s="208">
        <v>76.943383161</v>
      </c>
      <c r="BF29" s="208">
        <v>77.739921194000004</v>
      </c>
      <c r="BG29" s="208">
        <v>70.302028300000003</v>
      </c>
      <c r="BH29" s="208">
        <v>72.201179999999994</v>
      </c>
      <c r="BI29" s="208">
        <v>86.397257999999994</v>
      </c>
      <c r="BJ29" s="324">
        <v>104.37260000000001</v>
      </c>
      <c r="BK29" s="324">
        <v>106.53489999999999</v>
      </c>
      <c r="BL29" s="324">
        <v>102.0604</v>
      </c>
      <c r="BM29" s="324">
        <v>84.250039999999998</v>
      </c>
      <c r="BN29" s="324">
        <v>73.830560000000006</v>
      </c>
      <c r="BO29" s="324">
        <v>67.443359999999998</v>
      </c>
      <c r="BP29" s="324">
        <v>72.597790000000003</v>
      </c>
      <c r="BQ29" s="324">
        <v>76.659019999999998</v>
      </c>
      <c r="BR29" s="324">
        <v>76.020150000000001</v>
      </c>
      <c r="BS29" s="324">
        <v>72.207189999999997</v>
      </c>
      <c r="BT29" s="324">
        <v>75.162679999999995</v>
      </c>
      <c r="BU29" s="324">
        <v>86.340990000000005</v>
      </c>
      <c r="BV29" s="324">
        <v>105.04640000000001</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5" customHeight="1" x14ac:dyDescent="0.25">
      <c r="A31" s="71"/>
      <c r="B31" s="79" t="s">
        <v>780</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56"/>
      <c r="BK31" s="356"/>
      <c r="BL31" s="356"/>
      <c r="BM31" s="356"/>
      <c r="BN31" s="356"/>
      <c r="BO31" s="356"/>
      <c r="BP31" s="356"/>
      <c r="BQ31" s="356"/>
      <c r="BR31" s="356"/>
      <c r="BS31" s="356"/>
      <c r="BT31" s="356"/>
      <c r="BU31" s="356"/>
      <c r="BV31" s="356"/>
    </row>
    <row r="32" spans="1:74" ht="11.15" customHeight="1" x14ac:dyDescent="0.25">
      <c r="A32" s="76" t="s">
        <v>538</v>
      </c>
      <c r="B32" s="182" t="s">
        <v>433</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2616.1750000000002</v>
      </c>
      <c r="AN32" s="251">
        <v>2080.8829999999998</v>
      </c>
      <c r="AO32" s="251">
        <v>2029.3589999999999</v>
      </c>
      <c r="AP32" s="251">
        <v>2332.4929999999999</v>
      </c>
      <c r="AQ32" s="251">
        <v>2777.5839999999998</v>
      </c>
      <c r="AR32" s="251">
        <v>3133.0949999999998</v>
      </c>
      <c r="AS32" s="251">
        <v>3293.549</v>
      </c>
      <c r="AT32" s="251">
        <v>3522.2159999999999</v>
      </c>
      <c r="AU32" s="251">
        <v>3839.8359999999998</v>
      </c>
      <c r="AV32" s="251">
        <v>3928.5030000000002</v>
      </c>
      <c r="AW32" s="251">
        <v>3931.616</v>
      </c>
      <c r="AX32" s="251">
        <v>3340.9810000000002</v>
      </c>
      <c r="AY32" s="251">
        <v>2634.9639999999999</v>
      </c>
      <c r="AZ32" s="251">
        <v>1858.222</v>
      </c>
      <c r="BA32" s="251">
        <v>1800.645</v>
      </c>
      <c r="BB32" s="251">
        <v>1974.3309999999999</v>
      </c>
      <c r="BC32" s="251">
        <v>2388.06</v>
      </c>
      <c r="BD32" s="251">
        <v>2582.857</v>
      </c>
      <c r="BE32" s="251">
        <v>2752.44</v>
      </c>
      <c r="BF32" s="251">
        <v>2915.598</v>
      </c>
      <c r="BG32" s="251">
        <v>3304.6819999999998</v>
      </c>
      <c r="BH32" s="251">
        <v>3643.5569999999998</v>
      </c>
      <c r="BI32" s="251">
        <v>3540.3772856999999</v>
      </c>
      <c r="BJ32" s="340">
        <v>2961.8180000000002</v>
      </c>
      <c r="BK32" s="340">
        <v>2258.44</v>
      </c>
      <c r="BL32" s="340">
        <v>1756.1949999999999</v>
      </c>
      <c r="BM32" s="340">
        <v>1659.463</v>
      </c>
      <c r="BN32" s="340">
        <v>1887.6</v>
      </c>
      <c r="BO32" s="340">
        <v>2309.5279999999998</v>
      </c>
      <c r="BP32" s="340">
        <v>2588.192</v>
      </c>
      <c r="BQ32" s="340">
        <v>2739.6979999999999</v>
      </c>
      <c r="BR32" s="340">
        <v>2955.0569999999998</v>
      </c>
      <c r="BS32" s="340">
        <v>3311.4870000000001</v>
      </c>
      <c r="BT32" s="340">
        <v>3588.4920000000002</v>
      </c>
      <c r="BU32" s="340">
        <v>3496.6750000000002</v>
      </c>
      <c r="BV32" s="340">
        <v>2861.8879999999999</v>
      </c>
    </row>
    <row r="33" spans="1:74" ht="11.15" customHeight="1" x14ac:dyDescent="0.25">
      <c r="A33" s="562" t="s">
        <v>993</v>
      </c>
      <c r="B33" s="563" t="s">
        <v>998</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425.51</v>
      </c>
      <c r="BD33" s="251">
        <v>514.76300000000003</v>
      </c>
      <c r="BE33" s="251">
        <v>604.83100000000002</v>
      </c>
      <c r="BF33" s="251">
        <v>688.31500000000005</v>
      </c>
      <c r="BG33" s="251">
        <v>804.37800000000004</v>
      </c>
      <c r="BH33" s="251">
        <v>898.42857143000003</v>
      </c>
      <c r="BI33" s="251">
        <v>854.42857143000003</v>
      </c>
      <c r="BJ33" s="340">
        <v>709.27679999999998</v>
      </c>
      <c r="BK33" s="340">
        <v>507.464</v>
      </c>
      <c r="BL33" s="340">
        <v>338.8184</v>
      </c>
      <c r="BM33" s="340">
        <v>265.33940000000001</v>
      </c>
      <c r="BN33" s="340">
        <v>310.15190000000001</v>
      </c>
      <c r="BO33" s="340">
        <v>422.89519999999999</v>
      </c>
      <c r="BP33" s="340">
        <v>508.19139999999999</v>
      </c>
      <c r="BQ33" s="340">
        <v>547.452</v>
      </c>
      <c r="BR33" s="340">
        <v>626.48140000000001</v>
      </c>
      <c r="BS33" s="340">
        <v>715.74620000000004</v>
      </c>
      <c r="BT33" s="340">
        <v>775.10720000000003</v>
      </c>
      <c r="BU33" s="340">
        <v>729.7319</v>
      </c>
      <c r="BV33" s="340">
        <v>516.82479999999998</v>
      </c>
    </row>
    <row r="34" spans="1:74" ht="11.15" customHeight="1" x14ac:dyDescent="0.25">
      <c r="A34" s="562" t="s">
        <v>994</v>
      </c>
      <c r="B34" s="563" t="s">
        <v>999</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717.08199999999999</v>
      </c>
      <c r="AN34" s="251">
        <v>541.07500000000005</v>
      </c>
      <c r="AO34" s="251">
        <v>471.33600000000001</v>
      </c>
      <c r="AP34" s="251">
        <v>523.28800000000001</v>
      </c>
      <c r="AQ34" s="251">
        <v>640.524</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531.67999999999995</v>
      </c>
      <c r="BD34" s="251">
        <v>629.53800000000001</v>
      </c>
      <c r="BE34" s="251">
        <v>720.101</v>
      </c>
      <c r="BF34" s="251">
        <v>827.45600000000002</v>
      </c>
      <c r="BG34" s="251">
        <v>965.71500000000003</v>
      </c>
      <c r="BH34" s="251">
        <v>1072.1428570999999</v>
      </c>
      <c r="BI34" s="251">
        <v>1025.9714286000001</v>
      </c>
      <c r="BJ34" s="340">
        <v>830.30340000000001</v>
      </c>
      <c r="BK34" s="340">
        <v>601.33969999999999</v>
      </c>
      <c r="BL34" s="340">
        <v>412.16019999999997</v>
      </c>
      <c r="BM34" s="340">
        <v>346.22149999999999</v>
      </c>
      <c r="BN34" s="340">
        <v>381.90589999999997</v>
      </c>
      <c r="BO34" s="340">
        <v>491.58659999999998</v>
      </c>
      <c r="BP34" s="340">
        <v>577.5675</v>
      </c>
      <c r="BQ34" s="340">
        <v>668.37170000000003</v>
      </c>
      <c r="BR34" s="340">
        <v>779.8329</v>
      </c>
      <c r="BS34" s="340">
        <v>917.63019999999995</v>
      </c>
      <c r="BT34" s="340">
        <v>1007.458</v>
      </c>
      <c r="BU34" s="340">
        <v>973.76880000000006</v>
      </c>
      <c r="BV34" s="340">
        <v>804.25829999999996</v>
      </c>
    </row>
    <row r="35" spans="1:74" ht="11.15" customHeight="1" x14ac:dyDescent="0.25">
      <c r="A35" s="562" t="s">
        <v>995</v>
      </c>
      <c r="B35" s="563" t="s">
        <v>1000</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1155.134</v>
      </c>
      <c r="AY35" s="251">
        <v>944.577</v>
      </c>
      <c r="AZ35" s="251">
        <v>678.44100000000003</v>
      </c>
      <c r="BA35" s="251">
        <v>759.56799999999998</v>
      </c>
      <c r="BB35" s="251">
        <v>831.56700000000001</v>
      </c>
      <c r="BC35" s="251">
        <v>977</v>
      </c>
      <c r="BD35" s="251">
        <v>991.13199999999995</v>
      </c>
      <c r="BE35" s="251">
        <v>970.83</v>
      </c>
      <c r="BF35" s="251">
        <v>937.88699999999994</v>
      </c>
      <c r="BG35" s="251">
        <v>1051.47</v>
      </c>
      <c r="BH35" s="251">
        <v>1172.8571429000001</v>
      </c>
      <c r="BI35" s="251">
        <v>1172.5428571</v>
      </c>
      <c r="BJ35" s="340">
        <v>1028.0920000000001</v>
      </c>
      <c r="BK35" s="340">
        <v>846.3673</v>
      </c>
      <c r="BL35" s="340">
        <v>736.86800000000005</v>
      </c>
      <c r="BM35" s="340">
        <v>777.63160000000005</v>
      </c>
      <c r="BN35" s="340">
        <v>885.36789999999996</v>
      </c>
      <c r="BO35" s="340">
        <v>1010.318</v>
      </c>
      <c r="BP35" s="340">
        <v>1046.58</v>
      </c>
      <c r="BQ35" s="340">
        <v>1021.883</v>
      </c>
      <c r="BR35" s="340">
        <v>1014.67</v>
      </c>
      <c r="BS35" s="340">
        <v>1101.806</v>
      </c>
      <c r="BT35" s="340">
        <v>1191.288</v>
      </c>
      <c r="BU35" s="340">
        <v>1192.2170000000001</v>
      </c>
      <c r="BV35" s="340">
        <v>1003.595</v>
      </c>
    </row>
    <row r="36" spans="1:74" ht="11.15" customHeight="1" x14ac:dyDescent="0.25">
      <c r="A36" s="562" t="s">
        <v>996</v>
      </c>
      <c r="B36" s="650" t="s">
        <v>1001</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154.82900000000001</v>
      </c>
      <c r="BD36" s="251">
        <v>175.06200000000001</v>
      </c>
      <c r="BE36" s="251">
        <v>184.54599999999999</v>
      </c>
      <c r="BF36" s="251">
        <v>190.40700000000001</v>
      </c>
      <c r="BG36" s="251">
        <v>205.22200000000001</v>
      </c>
      <c r="BH36" s="251">
        <v>213</v>
      </c>
      <c r="BI36" s="251">
        <v>201.08571429</v>
      </c>
      <c r="BJ36" s="340">
        <v>155.27809999999999</v>
      </c>
      <c r="BK36" s="340">
        <v>123.70829999999999</v>
      </c>
      <c r="BL36" s="340">
        <v>100.55629999999999</v>
      </c>
      <c r="BM36" s="340">
        <v>92.702730000000003</v>
      </c>
      <c r="BN36" s="340">
        <v>97.477680000000007</v>
      </c>
      <c r="BO36" s="340">
        <v>118.8895</v>
      </c>
      <c r="BP36" s="340">
        <v>145.7054</v>
      </c>
      <c r="BQ36" s="340">
        <v>170.00450000000001</v>
      </c>
      <c r="BR36" s="340">
        <v>193.33410000000001</v>
      </c>
      <c r="BS36" s="340">
        <v>215.61949999999999</v>
      </c>
      <c r="BT36" s="340">
        <v>229.68010000000001</v>
      </c>
      <c r="BU36" s="340">
        <v>223.49870000000001</v>
      </c>
      <c r="BV36" s="340">
        <v>199.23480000000001</v>
      </c>
    </row>
    <row r="37" spans="1:74" ht="11.15" customHeight="1" x14ac:dyDescent="0.25">
      <c r="A37" s="562" t="s">
        <v>997</v>
      </c>
      <c r="B37" s="650" t="s">
        <v>1002</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274.221</v>
      </c>
      <c r="BD37" s="251">
        <v>245.62</v>
      </c>
      <c r="BE37" s="251">
        <v>243.86699999999999</v>
      </c>
      <c r="BF37" s="251">
        <v>242.035</v>
      </c>
      <c r="BG37" s="251">
        <v>247.56</v>
      </c>
      <c r="BH37" s="251">
        <v>256.57142857000002</v>
      </c>
      <c r="BI37" s="251">
        <v>257.28571428999999</v>
      </c>
      <c r="BJ37" s="340">
        <v>209.80510000000001</v>
      </c>
      <c r="BK37" s="340">
        <v>150.49760000000001</v>
      </c>
      <c r="BL37" s="340">
        <v>138.72919999999999</v>
      </c>
      <c r="BM37" s="340">
        <v>148.505</v>
      </c>
      <c r="BN37" s="340">
        <v>183.63319999999999</v>
      </c>
      <c r="BO37" s="340">
        <v>236.77500000000001</v>
      </c>
      <c r="BP37" s="340">
        <v>281.08539999999999</v>
      </c>
      <c r="BQ37" s="340">
        <v>302.92419999999998</v>
      </c>
      <c r="BR37" s="340">
        <v>311.67590000000001</v>
      </c>
      <c r="BS37" s="340">
        <v>331.62180000000001</v>
      </c>
      <c r="BT37" s="340">
        <v>355.8956</v>
      </c>
      <c r="BU37" s="340">
        <v>348.39620000000002</v>
      </c>
      <c r="BV37" s="340">
        <v>308.91180000000003</v>
      </c>
    </row>
    <row r="38" spans="1:74" ht="11.15" customHeight="1" x14ac:dyDescent="0.25">
      <c r="A38" s="562" t="s">
        <v>1003</v>
      </c>
      <c r="B38" s="649" t="s">
        <v>422</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24.759</v>
      </c>
      <c r="BA38" s="247">
        <v>23.266999999999999</v>
      </c>
      <c r="BB38" s="247">
        <v>23.27</v>
      </c>
      <c r="BC38" s="247">
        <v>24.82</v>
      </c>
      <c r="BD38" s="247">
        <v>26.742999999999999</v>
      </c>
      <c r="BE38" s="247">
        <v>28.265999999999998</v>
      </c>
      <c r="BF38" s="247">
        <v>29.498999999999999</v>
      </c>
      <c r="BG38" s="247">
        <v>30.337</v>
      </c>
      <c r="BH38" s="247">
        <v>30.556999999999999</v>
      </c>
      <c r="BI38" s="247">
        <v>29.062999999999999</v>
      </c>
      <c r="BJ38" s="313">
        <v>29.062999999999999</v>
      </c>
      <c r="BK38" s="313">
        <v>29.062999999999999</v>
      </c>
      <c r="BL38" s="313">
        <v>29.062999999999999</v>
      </c>
      <c r="BM38" s="313">
        <v>29.062999999999999</v>
      </c>
      <c r="BN38" s="313">
        <v>29.062999999999999</v>
      </c>
      <c r="BO38" s="313">
        <v>29.062999999999999</v>
      </c>
      <c r="BP38" s="313">
        <v>29.062999999999999</v>
      </c>
      <c r="BQ38" s="313">
        <v>29.062999999999999</v>
      </c>
      <c r="BR38" s="313">
        <v>29.062999999999999</v>
      </c>
      <c r="BS38" s="313">
        <v>29.062999999999999</v>
      </c>
      <c r="BT38" s="313">
        <v>29.062999999999999</v>
      </c>
      <c r="BU38" s="313">
        <v>29.062999999999999</v>
      </c>
      <c r="BV38" s="313">
        <v>29.062999999999999</v>
      </c>
    </row>
    <row r="39" spans="1:74" s="406" customFormat="1" ht="12" customHeight="1" x14ac:dyDescent="0.25">
      <c r="A39" s="405"/>
      <c r="B39" s="795" t="s">
        <v>852</v>
      </c>
      <c r="C39" s="762"/>
      <c r="D39" s="762"/>
      <c r="E39" s="762"/>
      <c r="F39" s="762"/>
      <c r="G39" s="762"/>
      <c r="H39" s="762"/>
      <c r="I39" s="762"/>
      <c r="J39" s="762"/>
      <c r="K39" s="762"/>
      <c r="L39" s="762"/>
      <c r="M39" s="762"/>
      <c r="N39" s="762"/>
      <c r="O39" s="762"/>
      <c r="P39" s="762"/>
      <c r="Q39" s="759"/>
      <c r="AY39" s="474"/>
      <c r="AZ39" s="474"/>
      <c r="BA39" s="474"/>
      <c r="BB39" s="574"/>
      <c r="BC39" s="474"/>
      <c r="BD39" s="596"/>
      <c r="BE39" s="596"/>
      <c r="BF39" s="596"/>
      <c r="BG39" s="474"/>
      <c r="BH39" s="474"/>
      <c r="BI39" s="474"/>
      <c r="BJ39" s="474"/>
    </row>
    <row r="40" spans="1:74" s="406" customFormat="1" ht="12" customHeight="1" x14ac:dyDescent="0.25">
      <c r="A40" s="405"/>
      <c r="B40" s="804" t="s">
        <v>853</v>
      </c>
      <c r="C40" s="762"/>
      <c r="D40" s="762"/>
      <c r="E40" s="762"/>
      <c r="F40" s="762"/>
      <c r="G40" s="762"/>
      <c r="H40" s="762"/>
      <c r="I40" s="762"/>
      <c r="J40" s="762"/>
      <c r="K40" s="762"/>
      <c r="L40" s="762"/>
      <c r="M40" s="762"/>
      <c r="N40" s="762"/>
      <c r="O40" s="762"/>
      <c r="P40" s="762"/>
      <c r="Q40" s="759"/>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4" t="s">
        <v>854</v>
      </c>
      <c r="C41" s="762"/>
      <c r="D41" s="762"/>
      <c r="E41" s="762"/>
      <c r="F41" s="762"/>
      <c r="G41" s="762"/>
      <c r="H41" s="762"/>
      <c r="I41" s="762"/>
      <c r="J41" s="762"/>
      <c r="K41" s="762"/>
      <c r="L41" s="762"/>
      <c r="M41" s="762"/>
      <c r="N41" s="762"/>
      <c r="O41" s="762"/>
      <c r="P41" s="762"/>
      <c r="Q41" s="759"/>
      <c r="AY41" s="474"/>
      <c r="AZ41" s="474"/>
      <c r="BA41" s="474"/>
      <c r="BB41" s="474"/>
      <c r="BC41" s="474"/>
      <c r="BD41" s="596"/>
      <c r="BE41" s="596"/>
      <c r="BF41" s="596"/>
      <c r="BG41" s="474"/>
      <c r="BH41" s="474"/>
      <c r="BI41" s="474"/>
      <c r="BJ41" s="474"/>
    </row>
    <row r="42" spans="1:74" s="406" customFormat="1" ht="12" customHeight="1" x14ac:dyDescent="0.25">
      <c r="A42" s="405"/>
      <c r="B42" s="802" t="s">
        <v>1004</v>
      </c>
      <c r="C42" s="759"/>
      <c r="D42" s="759"/>
      <c r="E42" s="759"/>
      <c r="F42" s="759"/>
      <c r="G42" s="759"/>
      <c r="H42" s="759"/>
      <c r="I42" s="759"/>
      <c r="J42" s="759"/>
      <c r="K42" s="759"/>
      <c r="L42" s="759"/>
      <c r="M42" s="759"/>
      <c r="N42" s="759"/>
      <c r="O42" s="759"/>
      <c r="P42" s="759"/>
      <c r="Q42" s="759"/>
      <c r="AY42" s="474"/>
      <c r="AZ42" s="474"/>
      <c r="BA42" s="474"/>
      <c r="BB42" s="474"/>
      <c r="BC42" s="474"/>
      <c r="BD42" s="596"/>
      <c r="BE42" s="596"/>
      <c r="BF42" s="596"/>
      <c r="BG42" s="474"/>
      <c r="BH42" s="474"/>
      <c r="BI42" s="474"/>
      <c r="BJ42" s="474"/>
    </row>
    <row r="43" spans="1:74" s="268" customFormat="1" ht="12" customHeight="1" x14ac:dyDescent="0.25">
      <c r="A43" s="76"/>
      <c r="B43" s="752" t="s">
        <v>810</v>
      </c>
      <c r="C43" s="744"/>
      <c r="D43" s="744"/>
      <c r="E43" s="744"/>
      <c r="F43" s="744"/>
      <c r="G43" s="744"/>
      <c r="H43" s="744"/>
      <c r="I43" s="744"/>
      <c r="J43" s="744"/>
      <c r="K43" s="744"/>
      <c r="L43" s="744"/>
      <c r="M43" s="744"/>
      <c r="N43" s="744"/>
      <c r="O43" s="744"/>
      <c r="P43" s="744"/>
      <c r="Q43" s="744"/>
      <c r="AY43" s="473"/>
      <c r="AZ43" s="473"/>
      <c r="BA43" s="473"/>
      <c r="BB43" s="473"/>
      <c r="BC43" s="473"/>
      <c r="BD43" s="595"/>
      <c r="BE43" s="595"/>
      <c r="BF43" s="595"/>
      <c r="BG43" s="473"/>
      <c r="BH43" s="473"/>
      <c r="BI43" s="473"/>
      <c r="BJ43" s="473"/>
    </row>
    <row r="44" spans="1:74" s="406" customFormat="1" ht="12" customHeight="1" x14ac:dyDescent="0.25">
      <c r="A44" s="405"/>
      <c r="B44" s="805" t="s">
        <v>858</v>
      </c>
      <c r="C44" s="805"/>
      <c r="D44" s="805"/>
      <c r="E44" s="805"/>
      <c r="F44" s="805"/>
      <c r="G44" s="805"/>
      <c r="H44" s="805"/>
      <c r="I44" s="805"/>
      <c r="J44" s="805"/>
      <c r="K44" s="805"/>
      <c r="L44" s="805"/>
      <c r="M44" s="805"/>
      <c r="N44" s="805"/>
      <c r="O44" s="805"/>
      <c r="P44" s="805"/>
      <c r="Q44" s="759"/>
      <c r="AY44" s="474"/>
      <c r="AZ44" s="474"/>
      <c r="BA44" s="474"/>
      <c r="BB44" s="474"/>
      <c r="BC44" s="474"/>
      <c r="BD44" s="596"/>
      <c r="BE44" s="596"/>
      <c r="BF44" s="596"/>
      <c r="BG44" s="474"/>
      <c r="BH44" s="474"/>
      <c r="BI44" s="474"/>
      <c r="BJ44" s="474"/>
    </row>
    <row r="45" spans="1:74" s="406" customFormat="1" ht="12" customHeight="1" x14ac:dyDescent="0.25">
      <c r="A45" s="405"/>
      <c r="B45" s="780" t="str">
        <f>"Notes: "&amp;"EIA completed modeling and analysis for this report on " &amp;Dates!D2&amp;"."</f>
        <v>Notes: EIA completed modeling and analysis for this report on Thursday December 2, 2021.</v>
      </c>
      <c r="C45" s="803"/>
      <c r="D45" s="803"/>
      <c r="E45" s="803"/>
      <c r="F45" s="803"/>
      <c r="G45" s="803"/>
      <c r="H45" s="803"/>
      <c r="I45" s="803"/>
      <c r="J45" s="803"/>
      <c r="K45" s="803"/>
      <c r="L45" s="803"/>
      <c r="M45" s="803"/>
      <c r="N45" s="803"/>
      <c r="O45" s="803"/>
      <c r="P45" s="803"/>
      <c r="Q45" s="781"/>
      <c r="AY45" s="474"/>
      <c r="AZ45" s="474"/>
      <c r="BA45" s="474"/>
      <c r="BB45" s="474"/>
      <c r="BC45" s="474"/>
      <c r="BD45" s="596"/>
      <c r="BE45" s="596"/>
      <c r="BF45" s="596"/>
      <c r="BG45" s="474"/>
      <c r="BH45" s="474"/>
      <c r="BI45" s="474"/>
      <c r="BJ45" s="474"/>
    </row>
    <row r="46" spans="1:74" s="406" customFormat="1" ht="12" customHeight="1" x14ac:dyDescent="0.25">
      <c r="A46" s="405"/>
      <c r="B46" s="770" t="s">
        <v>352</v>
      </c>
      <c r="C46" s="769"/>
      <c r="D46" s="769"/>
      <c r="E46" s="769"/>
      <c r="F46" s="769"/>
      <c r="G46" s="769"/>
      <c r="H46" s="769"/>
      <c r="I46" s="769"/>
      <c r="J46" s="769"/>
      <c r="K46" s="769"/>
      <c r="L46" s="769"/>
      <c r="M46" s="769"/>
      <c r="N46" s="769"/>
      <c r="O46" s="769"/>
      <c r="P46" s="769"/>
      <c r="Q46" s="769"/>
      <c r="AY46" s="474"/>
      <c r="AZ46" s="474"/>
      <c r="BA46" s="474"/>
      <c r="BB46" s="474"/>
      <c r="BC46" s="474"/>
      <c r="BD46" s="596"/>
      <c r="BE46" s="596"/>
      <c r="BF46" s="596"/>
      <c r="BG46" s="474"/>
      <c r="BH46" s="474"/>
      <c r="BI46" s="474"/>
      <c r="BJ46" s="474"/>
    </row>
    <row r="47" spans="1:74" s="406" customFormat="1" ht="12" customHeight="1" x14ac:dyDescent="0.25">
      <c r="A47" s="405"/>
      <c r="B47" s="763" t="s">
        <v>859</v>
      </c>
      <c r="C47" s="762"/>
      <c r="D47" s="762"/>
      <c r="E47" s="762"/>
      <c r="F47" s="762"/>
      <c r="G47" s="762"/>
      <c r="H47" s="762"/>
      <c r="I47" s="762"/>
      <c r="J47" s="762"/>
      <c r="K47" s="762"/>
      <c r="L47" s="762"/>
      <c r="M47" s="762"/>
      <c r="N47" s="762"/>
      <c r="O47" s="762"/>
      <c r="P47" s="762"/>
      <c r="Q47" s="759"/>
      <c r="AY47" s="474"/>
      <c r="AZ47" s="474"/>
      <c r="BA47" s="474"/>
      <c r="BB47" s="474"/>
      <c r="BC47" s="474"/>
      <c r="BD47" s="596"/>
      <c r="BE47" s="596"/>
      <c r="BF47" s="596"/>
      <c r="BG47" s="474"/>
      <c r="BH47" s="474"/>
      <c r="BI47" s="474"/>
      <c r="BJ47" s="474"/>
    </row>
    <row r="48" spans="1:74" s="406" customFormat="1" ht="12" customHeight="1" x14ac:dyDescent="0.25">
      <c r="A48" s="405"/>
      <c r="B48" s="765" t="s">
        <v>833</v>
      </c>
      <c r="C48" s="766"/>
      <c r="D48" s="766"/>
      <c r="E48" s="766"/>
      <c r="F48" s="766"/>
      <c r="G48" s="766"/>
      <c r="H48" s="766"/>
      <c r="I48" s="766"/>
      <c r="J48" s="766"/>
      <c r="K48" s="766"/>
      <c r="L48" s="766"/>
      <c r="M48" s="766"/>
      <c r="N48" s="766"/>
      <c r="O48" s="766"/>
      <c r="P48" s="766"/>
      <c r="Q48" s="759"/>
      <c r="AY48" s="474"/>
      <c r="AZ48" s="474"/>
      <c r="BA48" s="474"/>
      <c r="BB48" s="474"/>
      <c r="BC48" s="474"/>
      <c r="BD48" s="596"/>
      <c r="BE48" s="596"/>
      <c r="BF48" s="596"/>
      <c r="BG48" s="474"/>
      <c r="BH48" s="474"/>
      <c r="BI48" s="474"/>
      <c r="BJ48" s="474"/>
    </row>
    <row r="49" spans="1:74" s="407" customFormat="1" ht="12" customHeight="1" x14ac:dyDescent="0.25">
      <c r="A49" s="393"/>
      <c r="B49" s="771" t="s">
        <v>1375</v>
      </c>
      <c r="C49" s="759"/>
      <c r="D49" s="759"/>
      <c r="E49" s="759"/>
      <c r="F49" s="759"/>
      <c r="G49" s="759"/>
      <c r="H49" s="759"/>
      <c r="I49" s="759"/>
      <c r="J49" s="759"/>
      <c r="K49" s="759"/>
      <c r="L49" s="759"/>
      <c r="M49" s="759"/>
      <c r="N49" s="759"/>
      <c r="O49" s="759"/>
      <c r="P49" s="759"/>
      <c r="Q49" s="759"/>
      <c r="AY49" s="475"/>
      <c r="AZ49" s="475"/>
      <c r="BA49" s="475"/>
      <c r="BB49" s="475"/>
      <c r="BC49" s="475"/>
      <c r="BD49" s="597"/>
      <c r="BE49" s="597"/>
      <c r="BF49" s="597"/>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A30" sqref="BA30"/>
    </sheetView>
  </sheetViews>
  <sheetFormatPr defaultColWidth="9.6328125" defaultRowHeight="10.5" x14ac:dyDescent="0.25"/>
  <cols>
    <col min="1" max="1" width="12.6328125" style="6" customWidth="1"/>
    <col min="2" max="2" width="20" style="6" customWidth="1"/>
    <col min="3" max="50" width="6.6328125" style="6" customWidth="1"/>
    <col min="51" max="55" width="6.6328125" style="354" customWidth="1"/>
    <col min="56" max="59" width="6.6328125" style="599" customWidth="1"/>
    <col min="60" max="62" width="6.6328125" style="354" customWidth="1"/>
    <col min="63" max="74" width="6.6328125" style="6" customWidth="1"/>
    <col min="75" max="16384" width="9.6328125" style="6"/>
  </cols>
  <sheetData>
    <row r="1" spans="1:74" ht="13.25" customHeight="1" x14ac:dyDescent="0.3">
      <c r="A1" s="741" t="s">
        <v>794</v>
      </c>
      <c r="B1" s="808" t="s">
        <v>1354</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85"/>
    </row>
    <row r="2" spans="1:74" s="72" customFormat="1"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84"/>
      <c r="B5" s="86" t="s">
        <v>89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733</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208">
        <v>3.98976</v>
      </c>
      <c r="BF6" s="208">
        <v>4.2287299999999997</v>
      </c>
      <c r="BG6" s="208">
        <v>5.3612399999999996</v>
      </c>
      <c r="BH6" s="208">
        <v>5.7248900000000003</v>
      </c>
      <c r="BI6" s="208">
        <v>5.24695</v>
      </c>
      <c r="BJ6" s="324">
        <v>4.6755000000000004</v>
      </c>
      <c r="BK6" s="324">
        <v>4.8209600000000004</v>
      </c>
      <c r="BL6" s="324">
        <v>4.78979</v>
      </c>
      <c r="BM6" s="324">
        <v>4.6547200000000002</v>
      </c>
      <c r="BN6" s="324">
        <v>4.0521000000000003</v>
      </c>
      <c r="BO6" s="324">
        <v>3.8962500000000002</v>
      </c>
      <c r="BP6" s="324">
        <v>3.9585900000000001</v>
      </c>
      <c r="BQ6" s="324">
        <v>3.9689800000000002</v>
      </c>
      <c r="BR6" s="324">
        <v>3.9793699999999999</v>
      </c>
      <c r="BS6" s="324">
        <v>3.8339099999999999</v>
      </c>
      <c r="BT6" s="324">
        <v>3.8131300000000001</v>
      </c>
      <c r="BU6" s="324">
        <v>3.8650799999999998</v>
      </c>
      <c r="BV6" s="324">
        <v>3.9378099999999998</v>
      </c>
    </row>
    <row r="7" spans="1:74" ht="11.15" customHeight="1" x14ac:dyDescent="0.25">
      <c r="A7" s="84"/>
      <c r="B7" s="88" t="s">
        <v>1009</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224"/>
      <c r="BJ7" s="352"/>
      <c r="BK7" s="352"/>
      <c r="BL7" s="352"/>
      <c r="BM7" s="352"/>
      <c r="BN7" s="352"/>
      <c r="BO7" s="352"/>
      <c r="BP7" s="352"/>
      <c r="BQ7" s="352"/>
      <c r="BR7" s="352"/>
      <c r="BS7" s="352"/>
      <c r="BT7" s="352"/>
      <c r="BU7" s="352"/>
      <c r="BV7" s="352"/>
    </row>
    <row r="8" spans="1:74" ht="11.15" customHeight="1" x14ac:dyDescent="0.25">
      <c r="A8" s="84" t="s">
        <v>648</v>
      </c>
      <c r="B8" s="186" t="s">
        <v>434</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14.003563310000001</v>
      </c>
      <c r="AN8" s="208">
        <v>13.97503708</v>
      </c>
      <c r="AO8" s="208">
        <v>14.201051919999999</v>
      </c>
      <c r="AP8" s="208">
        <v>14.618554700000001</v>
      </c>
      <c r="AQ8" s="208">
        <v>14.39268234</v>
      </c>
      <c r="AR8" s="208">
        <v>15.815569740000001</v>
      </c>
      <c r="AS8" s="208">
        <v>18.04564586</v>
      </c>
      <c r="AT8" s="208">
        <v>19.355640730000001</v>
      </c>
      <c r="AU8" s="208">
        <v>18.210788279999999</v>
      </c>
      <c r="AV8" s="208">
        <v>15.235326779999999</v>
      </c>
      <c r="AW8" s="208">
        <v>14.22744284</v>
      </c>
      <c r="AX8" s="208">
        <v>15.170126460000001</v>
      </c>
      <c r="AY8" s="208">
        <v>14.70013969</v>
      </c>
      <c r="AZ8" s="208">
        <v>14.41388551</v>
      </c>
      <c r="BA8" s="208">
        <v>14.9208813</v>
      </c>
      <c r="BB8" s="208">
        <v>15.58452825</v>
      </c>
      <c r="BC8" s="208">
        <v>16.525308670000001</v>
      </c>
      <c r="BD8" s="208">
        <v>17.765836090000001</v>
      </c>
      <c r="BE8" s="208">
        <v>19.35739719</v>
      </c>
      <c r="BF8" s="208">
        <v>21.58734248</v>
      </c>
      <c r="BG8" s="208">
        <v>20.45044785</v>
      </c>
      <c r="BH8" s="208">
        <v>17.576499999999999</v>
      </c>
      <c r="BI8" s="208">
        <v>16.381540000000001</v>
      </c>
      <c r="BJ8" s="324">
        <v>16.069710000000001</v>
      </c>
      <c r="BK8" s="324">
        <v>15.64606</v>
      </c>
      <c r="BL8" s="324">
        <v>15.489839999999999</v>
      </c>
      <c r="BM8" s="324">
        <v>15.3978</v>
      </c>
      <c r="BN8" s="324">
        <v>15.64287</v>
      </c>
      <c r="BO8" s="324">
        <v>16.150469999999999</v>
      </c>
      <c r="BP8" s="324">
        <v>16.888950000000001</v>
      </c>
      <c r="BQ8" s="324">
        <v>18.432739999999999</v>
      </c>
      <c r="BR8" s="324">
        <v>18.78811</v>
      </c>
      <c r="BS8" s="324">
        <v>18.020299999999999</v>
      </c>
      <c r="BT8" s="324">
        <v>15.12222</v>
      </c>
      <c r="BU8" s="324">
        <v>14.1417</v>
      </c>
      <c r="BV8" s="324">
        <v>13.89245</v>
      </c>
    </row>
    <row r="9" spans="1:74" ht="11.15" customHeight="1" x14ac:dyDescent="0.25">
      <c r="A9" s="84" t="s">
        <v>649</v>
      </c>
      <c r="B9" s="184" t="s">
        <v>467</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10.93718786</v>
      </c>
      <c r="AB9" s="208">
        <v>10.61691581</v>
      </c>
      <c r="AC9" s="208">
        <v>10.46851839</v>
      </c>
      <c r="AD9" s="208">
        <v>11.69905792</v>
      </c>
      <c r="AE9" s="208">
        <v>13.32055828</v>
      </c>
      <c r="AF9" s="208">
        <v>15.77430204</v>
      </c>
      <c r="AG9" s="208">
        <v>18.133853179999999</v>
      </c>
      <c r="AH9" s="208">
        <v>18.796405119999999</v>
      </c>
      <c r="AI9" s="208">
        <v>18.114293870000001</v>
      </c>
      <c r="AJ9" s="208">
        <v>15.15732569</v>
      </c>
      <c r="AK9" s="208">
        <v>11.4562989</v>
      </c>
      <c r="AL9" s="208">
        <v>10.29019806</v>
      </c>
      <c r="AM9" s="208">
        <v>10.614712340000001</v>
      </c>
      <c r="AN9" s="208">
        <v>10.76041309</v>
      </c>
      <c r="AO9" s="208">
        <v>11.004496769999999</v>
      </c>
      <c r="AP9" s="208">
        <v>11.2033583</v>
      </c>
      <c r="AQ9" s="208">
        <v>11.205974230000001</v>
      </c>
      <c r="AR9" s="208">
        <v>15.18960012</v>
      </c>
      <c r="AS9" s="208">
        <v>17.552455500000001</v>
      </c>
      <c r="AT9" s="208">
        <v>18.39567499</v>
      </c>
      <c r="AU9" s="208">
        <v>17.61290164</v>
      </c>
      <c r="AV9" s="208">
        <v>14.31481561</v>
      </c>
      <c r="AW9" s="208">
        <v>12.18042653</v>
      </c>
      <c r="AX9" s="208">
        <v>10.932597550000001</v>
      </c>
      <c r="AY9" s="208">
        <v>10.316749890000001</v>
      </c>
      <c r="AZ9" s="208">
        <v>10.23694321</v>
      </c>
      <c r="BA9" s="208">
        <v>10.86031837</v>
      </c>
      <c r="BB9" s="208">
        <v>12.38808543</v>
      </c>
      <c r="BC9" s="208">
        <v>13.625817720000001</v>
      </c>
      <c r="BD9" s="208">
        <v>16.135065340000001</v>
      </c>
      <c r="BE9" s="208">
        <v>19.081947039999999</v>
      </c>
      <c r="BF9" s="208">
        <v>20.54259046</v>
      </c>
      <c r="BG9" s="208">
        <v>19.871860099999999</v>
      </c>
      <c r="BH9" s="208">
        <v>17.336259999999999</v>
      </c>
      <c r="BI9" s="208">
        <v>14.315200000000001</v>
      </c>
      <c r="BJ9" s="324">
        <v>12.815020000000001</v>
      </c>
      <c r="BK9" s="324">
        <v>12.30086</v>
      </c>
      <c r="BL9" s="324">
        <v>12.20674</v>
      </c>
      <c r="BM9" s="324">
        <v>12.38658</v>
      </c>
      <c r="BN9" s="324">
        <v>12.690939999999999</v>
      </c>
      <c r="BO9" s="324">
        <v>14.3809</v>
      </c>
      <c r="BP9" s="324">
        <v>16.96162</v>
      </c>
      <c r="BQ9" s="324">
        <v>18.002770000000002</v>
      </c>
      <c r="BR9" s="324">
        <v>18.516259999999999</v>
      </c>
      <c r="BS9" s="324">
        <v>17.782250000000001</v>
      </c>
      <c r="BT9" s="324">
        <v>14.999169999999999</v>
      </c>
      <c r="BU9" s="324">
        <v>12.22448</v>
      </c>
      <c r="BV9" s="324">
        <v>10.99202</v>
      </c>
    </row>
    <row r="10" spans="1:74" ht="11.15" customHeight="1" x14ac:dyDescent="0.25">
      <c r="A10" s="84" t="s">
        <v>650</v>
      </c>
      <c r="B10" s="186" t="s">
        <v>435</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7.15576875</v>
      </c>
      <c r="AB10" s="208">
        <v>7.2795136319999996</v>
      </c>
      <c r="AC10" s="208">
        <v>7.3764071380000003</v>
      </c>
      <c r="AD10" s="208">
        <v>8.7207947630000007</v>
      </c>
      <c r="AE10" s="208">
        <v>10.8337784</v>
      </c>
      <c r="AF10" s="208">
        <v>15.66754311</v>
      </c>
      <c r="AG10" s="208">
        <v>18.84129622</v>
      </c>
      <c r="AH10" s="208">
        <v>19.76591367</v>
      </c>
      <c r="AI10" s="208">
        <v>18.593072289999999</v>
      </c>
      <c r="AJ10" s="208">
        <v>10.177041409999999</v>
      </c>
      <c r="AK10" s="208">
        <v>7.2760906920000004</v>
      </c>
      <c r="AL10" s="208">
        <v>7.133536415</v>
      </c>
      <c r="AM10" s="208">
        <v>6.9083406309999997</v>
      </c>
      <c r="AN10" s="208">
        <v>6.7672514660000003</v>
      </c>
      <c r="AO10" s="208">
        <v>7.4224799800000003</v>
      </c>
      <c r="AP10" s="208">
        <v>7.8147533779999998</v>
      </c>
      <c r="AQ10" s="208">
        <v>9.6803061320000001</v>
      </c>
      <c r="AR10" s="208">
        <v>15.33311011</v>
      </c>
      <c r="AS10" s="208">
        <v>19.046438869999999</v>
      </c>
      <c r="AT10" s="208">
        <v>20.023147850000001</v>
      </c>
      <c r="AU10" s="208">
        <v>16.067706770000001</v>
      </c>
      <c r="AV10" s="208">
        <v>9.4080067889999999</v>
      </c>
      <c r="AW10" s="208">
        <v>8.5136576250000005</v>
      </c>
      <c r="AX10" s="208">
        <v>7.2259324420000004</v>
      </c>
      <c r="AY10" s="208">
        <v>7.0890682189999996</v>
      </c>
      <c r="AZ10" s="208">
        <v>7.0473224009999997</v>
      </c>
      <c r="BA10" s="208">
        <v>8.5554741270000001</v>
      </c>
      <c r="BB10" s="208">
        <v>10.45703067</v>
      </c>
      <c r="BC10" s="208">
        <v>12.96582424</v>
      </c>
      <c r="BD10" s="208">
        <v>19.750720980000001</v>
      </c>
      <c r="BE10" s="208">
        <v>21.96627432</v>
      </c>
      <c r="BF10" s="208">
        <v>23.010558870000001</v>
      </c>
      <c r="BG10" s="208">
        <v>22.15499771</v>
      </c>
      <c r="BH10" s="208">
        <v>16.899560000000001</v>
      </c>
      <c r="BI10" s="208">
        <v>13.239850000000001</v>
      </c>
      <c r="BJ10" s="324">
        <v>11.86871</v>
      </c>
      <c r="BK10" s="324">
        <v>11.305870000000001</v>
      </c>
      <c r="BL10" s="324">
        <v>11.03176</v>
      </c>
      <c r="BM10" s="324">
        <v>11.123570000000001</v>
      </c>
      <c r="BN10" s="324">
        <v>11.73481</v>
      </c>
      <c r="BO10" s="324">
        <v>13.73516</v>
      </c>
      <c r="BP10" s="324">
        <v>16.701899999999998</v>
      </c>
      <c r="BQ10" s="324">
        <v>18.57507</v>
      </c>
      <c r="BR10" s="324">
        <v>18.951699999999999</v>
      </c>
      <c r="BS10" s="324">
        <v>16.905180000000001</v>
      </c>
      <c r="BT10" s="324">
        <v>11.951359999999999</v>
      </c>
      <c r="BU10" s="324">
        <v>9.4149879999999992</v>
      </c>
      <c r="BV10" s="324">
        <v>8.5609140000000004</v>
      </c>
    </row>
    <row r="11" spans="1:74" ht="11.15" customHeight="1" x14ac:dyDescent="0.25">
      <c r="A11" s="84" t="s">
        <v>651</v>
      </c>
      <c r="B11" s="186" t="s">
        <v>436</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8.1084749049999996</v>
      </c>
      <c r="AB11" s="208">
        <v>7.7108459580000002</v>
      </c>
      <c r="AC11" s="208">
        <v>7.7769626909999996</v>
      </c>
      <c r="AD11" s="208">
        <v>9.0918269229999993</v>
      </c>
      <c r="AE11" s="208">
        <v>10.790273190000001</v>
      </c>
      <c r="AF11" s="208">
        <v>14.92295318</v>
      </c>
      <c r="AG11" s="208">
        <v>18.348286609999999</v>
      </c>
      <c r="AH11" s="208">
        <v>18.331492900000001</v>
      </c>
      <c r="AI11" s="208">
        <v>17.631958019999999</v>
      </c>
      <c r="AJ11" s="208">
        <v>10.67888595</v>
      </c>
      <c r="AK11" s="208">
        <v>7.744743583</v>
      </c>
      <c r="AL11" s="208">
        <v>7.3634229879999999</v>
      </c>
      <c r="AM11" s="208">
        <v>7.0216308959999996</v>
      </c>
      <c r="AN11" s="208">
        <v>7.1719573150000002</v>
      </c>
      <c r="AO11" s="208">
        <v>7.6292848480000002</v>
      </c>
      <c r="AP11" s="208">
        <v>8.1618608819999992</v>
      </c>
      <c r="AQ11" s="208">
        <v>10.789231320000001</v>
      </c>
      <c r="AR11" s="208">
        <v>14.790449990000001</v>
      </c>
      <c r="AS11" s="208">
        <v>17.758332129999999</v>
      </c>
      <c r="AT11" s="208">
        <v>18.672684759999999</v>
      </c>
      <c r="AU11" s="208">
        <v>16.15961678</v>
      </c>
      <c r="AV11" s="208">
        <v>10.04788922</v>
      </c>
      <c r="AW11" s="208">
        <v>9.0731072919999995</v>
      </c>
      <c r="AX11" s="208">
        <v>7.9425892170000001</v>
      </c>
      <c r="AY11" s="208">
        <v>7.2966329869999997</v>
      </c>
      <c r="AZ11" s="208">
        <v>7.1737602159999998</v>
      </c>
      <c r="BA11" s="208">
        <v>8.3831051399999996</v>
      </c>
      <c r="BB11" s="208">
        <v>9.7360416109999992</v>
      </c>
      <c r="BC11" s="208">
        <v>12.070510219999999</v>
      </c>
      <c r="BD11" s="208">
        <v>17.51235853</v>
      </c>
      <c r="BE11" s="208">
        <v>19.738663259999999</v>
      </c>
      <c r="BF11" s="208">
        <v>20.98574283</v>
      </c>
      <c r="BG11" s="208">
        <v>20.2315033</v>
      </c>
      <c r="BH11" s="208">
        <v>16.095669999999998</v>
      </c>
      <c r="BI11" s="208">
        <v>12.781499999999999</v>
      </c>
      <c r="BJ11" s="324">
        <v>11.292529999999999</v>
      </c>
      <c r="BK11" s="324">
        <v>10.633330000000001</v>
      </c>
      <c r="BL11" s="324">
        <v>10.60974</v>
      </c>
      <c r="BM11" s="324">
        <v>10.751760000000001</v>
      </c>
      <c r="BN11" s="324">
        <v>11.615080000000001</v>
      </c>
      <c r="BO11" s="324">
        <v>13.325950000000001</v>
      </c>
      <c r="BP11" s="324">
        <v>16.730350000000001</v>
      </c>
      <c r="BQ11" s="324">
        <v>18.831420000000001</v>
      </c>
      <c r="BR11" s="324">
        <v>19.246559999999999</v>
      </c>
      <c r="BS11" s="324">
        <v>17.564630000000001</v>
      </c>
      <c r="BT11" s="324">
        <v>13.52136</v>
      </c>
      <c r="BU11" s="324">
        <v>10.29313</v>
      </c>
      <c r="BV11" s="324">
        <v>9.0487629999999992</v>
      </c>
    </row>
    <row r="12" spans="1:74" ht="11.15" customHeight="1" x14ac:dyDescent="0.25">
      <c r="A12" s="84" t="s">
        <v>652</v>
      </c>
      <c r="B12" s="186" t="s">
        <v>437</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11.195632659999999</v>
      </c>
      <c r="AB12" s="208">
        <v>11.687155539999999</v>
      </c>
      <c r="AC12" s="208">
        <v>11.45610162</v>
      </c>
      <c r="AD12" s="208">
        <v>14.34311641</v>
      </c>
      <c r="AE12" s="208">
        <v>19.79506748</v>
      </c>
      <c r="AF12" s="208">
        <v>22.956936030000001</v>
      </c>
      <c r="AG12" s="208">
        <v>25.367387669999999</v>
      </c>
      <c r="AH12" s="208">
        <v>24.943472230000001</v>
      </c>
      <c r="AI12" s="208">
        <v>24.916222739999998</v>
      </c>
      <c r="AJ12" s="208">
        <v>21.262973290000001</v>
      </c>
      <c r="AK12" s="208">
        <v>11.898654759999999</v>
      </c>
      <c r="AL12" s="208">
        <v>11.39910317</v>
      </c>
      <c r="AM12" s="208">
        <v>11.759848010000001</v>
      </c>
      <c r="AN12" s="208">
        <v>11.4526801</v>
      </c>
      <c r="AO12" s="208">
        <v>12.702694709999999</v>
      </c>
      <c r="AP12" s="208">
        <v>13.48882914</v>
      </c>
      <c r="AQ12" s="208">
        <v>14.63845888</v>
      </c>
      <c r="AR12" s="208">
        <v>19.57937278</v>
      </c>
      <c r="AS12" s="208">
        <v>23.268242180000001</v>
      </c>
      <c r="AT12" s="208">
        <v>24.364601820000001</v>
      </c>
      <c r="AU12" s="208">
        <v>22.905617729999999</v>
      </c>
      <c r="AV12" s="208">
        <v>19.87582827</v>
      </c>
      <c r="AW12" s="208">
        <v>16.447208320000001</v>
      </c>
      <c r="AX12" s="208">
        <v>11.348007640000001</v>
      </c>
      <c r="AY12" s="208">
        <v>11.399166279999999</v>
      </c>
      <c r="AZ12" s="208">
        <v>11.70264847</v>
      </c>
      <c r="BA12" s="208">
        <v>13.36601239</v>
      </c>
      <c r="BB12" s="208">
        <v>14.98775826</v>
      </c>
      <c r="BC12" s="208">
        <v>19.26256484</v>
      </c>
      <c r="BD12" s="208">
        <v>24.261577840000001</v>
      </c>
      <c r="BE12" s="208">
        <v>27.049645909999999</v>
      </c>
      <c r="BF12" s="208">
        <v>27.454885399999998</v>
      </c>
      <c r="BG12" s="208">
        <v>27.62263879</v>
      </c>
      <c r="BH12" s="208">
        <v>22.537949999999999</v>
      </c>
      <c r="BI12" s="208">
        <v>16.516010000000001</v>
      </c>
      <c r="BJ12" s="324">
        <v>15.071160000000001</v>
      </c>
      <c r="BK12" s="324">
        <v>14.412179999999999</v>
      </c>
      <c r="BL12" s="324">
        <v>14.085610000000001</v>
      </c>
      <c r="BM12" s="324">
        <v>14.24751</v>
      </c>
      <c r="BN12" s="324">
        <v>16.072089999999999</v>
      </c>
      <c r="BO12" s="324">
        <v>19.41206</v>
      </c>
      <c r="BP12" s="324">
        <v>22.654540000000001</v>
      </c>
      <c r="BQ12" s="324">
        <v>24.130279999999999</v>
      </c>
      <c r="BR12" s="324">
        <v>24.409870000000002</v>
      </c>
      <c r="BS12" s="324">
        <v>23.584230000000002</v>
      </c>
      <c r="BT12" s="324">
        <v>18.565429999999999</v>
      </c>
      <c r="BU12" s="324">
        <v>13.605040000000001</v>
      </c>
      <c r="BV12" s="324">
        <v>12.150740000000001</v>
      </c>
    </row>
    <row r="13" spans="1:74" ht="11.15" customHeight="1" x14ac:dyDescent="0.25">
      <c r="A13" s="84" t="s">
        <v>653</v>
      </c>
      <c r="B13" s="186" t="s">
        <v>438</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9.7856448839999999</v>
      </c>
      <c r="AB13" s="208">
        <v>9.6387459060000005</v>
      </c>
      <c r="AC13" s="208">
        <v>9.4867367999999992</v>
      </c>
      <c r="AD13" s="208">
        <v>11.742592849999999</v>
      </c>
      <c r="AE13" s="208">
        <v>16.826939400000001</v>
      </c>
      <c r="AF13" s="208">
        <v>20.310258439999998</v>
      </c>
      <c r="AG13" s="208">
        <v>21.317678369999999</v>
      </c>
      <c r="AH13" s="208">
        <v>21.929332649999999</v>
      </c>
      <c r="AI13" s="208">
        <v>21.42104046</v>
      </c>
      <c r="AJ13" s="208">
        <v>17.46298131</v>
      </c>
      <c r="AK13" s="208">
        <v>9.5758304009999993</v>
      </c>
      <c r="AL13" s="208">
        <v>9.7917169289999997</v>
      </c>
      <c r="AM13" s="208">
        <v>9.8349962180000006</v>
      </c>
      <c r="AN13" s="208">
        <v>9.2940455750000002</v>
      </c>
      <c r="AO13" s="208">
        <v>10.04130911</v>
      </c>
      <c r="AP13" s="208">
        <v>11.32382462</v>
      </c>
      <c r="AQ13" s="208">
        <v>13.955078739999999</v>
      </c>
      <c r="AR13" s="208">
        <v>17.142842909999999</v>
      </c>
      <c r="AS13" s="208">
        <v>20.255552510000001</v>
      </c>
      <c r="AT13" s="208">
        <v>21.77567955</v>
      </c>
      <c r="AU13" s="208">
        <v>20.484365029999999</v>
      </c>
      <c r="AV13" s="208">
        <v>14.986083239999999</v>
      </c>
      <c r="AW13" s="208">
        <v>11.966849809999999</v>
      </c>
      <c r="AX13" s="208">
        <v>9.1592017479999992</v>
      </c>
      <c r="AY13" s="208">
        <v>9.8135706339999995</v>
      </c>
      <c r="AZ13" s="208">
        <v>8.593483977</v>
      </c>
      <c r="BA13" s="208">
        <v>10.0078747</v>
      </c>
      <c r="BB13" s="208">
        <v>12.37139895</v>
      </c>
      <c r="BC13" s="208">
        <v>15.463844290000001</v>
      </c>
      <c r="BD13" s="208">
        <v>20.593798</v>
      </c>
      <c r="BE13" s="208">
        <v>21.631835630000001</v>
      </c>
      <c r="BF13" s="208">
        <v>24.783678909999999</v>
      </c>
      <c r="BG13" s="208">
        <v>22.575409950000001</v>
      </c>
      <c r="BH13" s="208">
        <v>20.049209999999999</v>
      </c>
      <c r="BI13" s="208">
        <v>15.84591</v>
      </c>
      <c r="BJ13" s="324">
        <v>14.03694</v>
      </c>
      <c r="BK13" s="324">
        <v>12.450799999999999</v>
      </c>
      <c r="BL13" s="324">
        <v>12.09215</v>
      </c>
      <c r="BM13" s="324">
        <v>12.64523</v>
      </c>
      <c r="BN13" s="324">
        <v>14.182040000000001</v>
      </c>
      <c r="BO13" s="324">
        <v>18.05742</v>
      </c>
      <c r="BP13" s="324">
        <v>20.849989999999998</v>
      </c>
      <c r="BQ13" s="324">
        <v>22.571999999999999</v>
      </c>
      <c r="BR13" s="324">
        <v>23.973130000000001</v>
      </c>
      <c r="BS13" s="324">
        <v>23.279820000000001</v>
      </c>
      <c r="BT13" s="324">
        <v>19.82255</v>
      </c>
      <c r="BU13" s="324">
        <v>14.705550000000001</v>
      </c>
      <c r="BV13" s="324">
        <v>12.59111</v>
      </c>
    </row>
    <row r="14" spans="1:74" ht="11.15" customHeight="1" x14ac:dyDescent="0.25">
      <c r="A14" s="84" t="s">
        <v>654</v>
      </c>
      <c r="B14" s="186" t="s">
        <v>439</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8.2373333340000006</v>
      </c>
      <c r="AB14" s="208">
        <v>8.1630731710000006</v>
      </c>
      <c r="AC14" s="208">
        <v>8.3406918430000001</v>
      </c>
      <c r="AD14" s="208">
        <v>10.58697125</v>
      </c>
      <c r="AE14" s="208">
        <v>15.107788149999999</v>
      </c>
      <c r="AF14" s="208">
        <v>17.905046850000002</v>
      </c>
      <c r="AG14" s="208">
        <v>20.444181149999999</v>
      </c>
      <c r="AH14" s="208">
        <v>21.935467840000001</v>
      </c>
      <c r="AI14" s="208">
        <v>22.125302000000001</v>
      </c>
      <c r="AJ14" s="208">
        <v>20.45313578</v>
      </c>
      <c r="AK14" s="208">
        <v>9.7735905699999996</v>
      </c>
      <c r="AL14" s="208">
        <v>8.8576056740000002</v>
      </c>
      <c r="AM14" s="208">
        <v>8.4356178849999992</v>
      </c>
      <c r="AN14" s="208">
        <v>8.1336598910000006</v>
      </c>
      <c r="AO14" s="208">
        <v>9.1665584019999997</v>
      </c>
      <c r="AP14" s="208">
        <v>11.83962423</v>
      </c>
      <c r="AQ14" s="208">
        <v>14.546017340000001</v>
      </c>
      <c r="AR14" s="208">
        <v>17.89057369</v>
      </c>
      <c r="AS14" s="208">
        <v>19.593211650000001</v>
      </c>
      <c r="AT14" s="208">
        <v>21.43735247</v>
      </c>
      <c r="AU14" s="208">
        <v>21.127072680000001</v>
      </c>
      <c r="AV14" s="208">
        <v>16.209560840000002</v>
      </c>
      <c r="AW14" s="208">
        <v>12.890253749999999</v>
      </c>
      <c r="AX14" s="208">
        <v>9.9364979170000005</v>
      </c>
      <c r="AY14" s="208">
        <v>10.011182639999999</v>
      </c>
      <c r="AZ14" s="208">
        <v>8.5658031989999994</v>
      </c>
      <c r="BA14" s="208">
        <v>9.2421150890000003</v>
      </c>
      <c r="BB14" s="208">
        <v>13.515865140000001</v>
      </c>
      <c r="BC14" s="208">
        <v>16.39412797</v>
      </c>
      <c r="BD14" s="208">
        <v>20.075843209999999</v>
      </c>
      <c r="BE14" s="208">
        <v>22.599225799999999</v>
      </c>
      <c r="BF14" s="208">
        <v>24.747817529999999</v>
      </c>
      <c r="BG14" s="208">
        <v>24.017998949999999</v>
      </c>
      <c r="BH14" s="208">
        <v>21.493559999999999</v>
      </c>
      <c r="BI14" s="208">
        <v>15.958930000000001</v>
      </c>
      <c r="BJ14" s="324">
        <v>12.343019999999999</v>
      </c>
      <c r="BK14" s="324">
        <v>10.907640000000001</v>
      </c>
      <c r="BL14" s="324">
        <v>10.70134</v>
      </c>
      <c r="BM14" s="324">
        <v>11.598190000000001</v>
      </c>
      <c r="BN14" s="324">
        <v>14.29101</v>
      </c>
      <c r="BO14" s="324">
        <v>17.144110000000001</v>
      </c>
      <c r="BP14" s="324">
        <v>19.30095</v>
      </c>
      <c r="BQ14" s="324">
        <v>20.878240000000002</v>
      </c>
      <c r="BR14" s="324">
        <v>22.408919999999998</v>
      </c>
      <c r="BS14" s="324">
        <v>21.51698</v>
      </c>
      <c r="BT14" s="324">
        <v>19.450749999999999</v>
      </c>
      <c r="BU14" s="324">
        <v>13.586869999999999</v>
      </c>
      <c r="BV14" s="324">
        <v>10.00311</v>
      </c>
    </row>
    <row r="15" spans="1:74" ht="11.15" customHeight="1" x14ac:dyDescent="0.25">
      <c r="A15" s="84" t="s">
        <v>655</v>
      </c>
      <c r="B15" s="186" t="s">
        <v>440</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7.5151250989999996</v>
      </c>
      <c r="AB15" s="208">
        <v>7.643193804</v>
      </c>
      <c r="AC15" s="208">
        <v>7.7998418039999997</v>
      </c>
      <c r="AD15" s="208">
        <v>8.566611086</v>
      </c>
      <c r="AE15" s="208">
        <v>9.1663645270000007</v>
      </c>
      <c r="AF15" s="208">
        <v>11.364102450000001</v>
      </c>
      <c r="AG15" s="208">
        <v>12.78106221</v>
      </c>
      <c r="AH15" s="208">
        <v>13.77819175</v>
      </c>
      <c r="AI15" s="208">
        <v>12.92339992</v>
      </c>
      <c r="AJ15" s="208">
        <v>8.8122987659999996</v>
      </c>
      <c r="AK15" s="208">
        <v>7.4173968239999999</v>
      </c>
      <c r="AL15" s="208">
        <v>7.3921365730000002</v>
      </c>
      <c r="AM15" s="208">
        <v>7.4542526850000002</v>
      </c>
      <c r="AN15" s="208">
        <v>7.3979914820000001</v>
      </c>
      <c r="AO15" s="208">
        <v>7.8261148030000003</v>
      </c>
      <c r="AP15" s="208">
        <v>8.2874621770000001</v>
      </c>
      <c r="AQ15" s="208">
        <v>9.8523566260000006</v>
      </c>
      <c r="AR15" s="208">
        <v>11.369419479999999</v>
      </c>
      <c r="AS15" s="208">
        <v>12.58327766</v>
      </c>
      <c r="AT15" s="208">
        <v>13.314902119999999</v>
      </c>
      <c r="AU15" s="208">
        <v>11.81092378</v>
      </c>
      <c r="AV15" s="208">
        <v>9.5505476290000004</v>
      </c>
      <c r="AW15" s="208">
        <v>7.9905841280000001</v>
      </c>
      <c r="AX15" s="208">
        <v>7.681572354</v>
      </c>
      <c r="AY15" s="208">
        <v>7.7289883120000002</v>
      </c>
      <c r="AZ15" s="208">
        <v>7.8002251769999997</v>
      </c>
      <c r="BA15" s="208">
        <v>8.2805280470000007</v>
      </c>
      <c r="BB15" s="208">
        <v>9.4840670009999997</v>
      </c>
      <c r="BC15" s="208">
        <v>11.01392031</v>
      </c>
      <c r="BD15" s="208">
        <v>13.06629809</v>
      </c>
      <c r="BE15" s="208">
        <v>15.670977819999999</v>
      </c>
      <c r="BF15" s="208">
        <v>15.714551820000001</v>
      </c>
      <c r="BG15" s="208">
        <v>15.381007110000001</v>
      </c>
      <c r="BH15" s="208">
        <v>12.318630000000001</v>
      </c>
      <c r="BI15" s="208">
        <v>11.156560000000001</v>
      </c>
      <c r="BJ15" s="324">
        <v>10.442690000000001</v>
      </c>
      <c r="BK15" s="324">
        <v>10.005140000000001</v>
      </c>
      <c r="BL15" s="324">
        <v>10.117559999999999</v>
      </c>
      <c r="BM15" s="324">
        <v>10.171239999999999</v>
      </c>
      <c r="BN15" s="324">
        <v>10.66222</v>
      </c>
      <c r="BO15" s="324">
        <v>11.528230000000001</v>
      </c>
      <c r="BP15" s="324">
        <v>13.576650000000001</v>
      </c>
      <c r="BQ15" s="324">
        <v>15.11098</v>
      </c>
      <c r="BR15" s="324">
        <v>15.3354</v>
      </c>
      <c r="BS15" s="324">
        <v>14.2713</v>
      </c>
      <c r="BT15" s="324">
        <v>11.28275</v>
      </c>
      <c r="BU15" s="324">
        <v>9.2613149999999997</v>
      </c>
      <c r="BV15" s="324">
        <v>8.8118020000000001</v>
      </c>
    </row>
    <row r="16" spans="1:74" ht="11.15" customHeight="1" x14ac:dyDescent="0.25">
      <c r="A16" s="84" t="s">
        <v>656</v>
      </c>
      <c r="B16" s="186" t="s">
        <v>441</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12.389714250000001</v>
      </c>
      <c r="AB16" s="208">
        <v>11.91351502</v>
      </c>
      <c r="AC16" s="208">
        <v>12.20813047</v>
      </c>
      <c r="AD16" s="208">
        <v>12.34160528</v>
      </c>
      <c r="AE16" s="208">
        <v>12.592023599999999</v>
      </c>
      <c r="AF16" s="208">
        <v>12.735868910000001</v>
      </c>
      <c r="AG16" s="208">
        <v>13.60167107</v>
      </c>
      <c r="AH16" s="208">
        <v>13.253654940000001</v>
      </c>
      <c r="AI16" s="208">
        <v>12.69569051</v>
      </c>
      <c r="AJ16" s="208">
        <v>11.86109692</v>
      </c>
      <c r="AK16" s="208">
        <v>11.389660360000001</v>
      </c>
      <c r="AL16" s="208">
        <v>12.083675059999999</v>
      </c>
      <c r="AM16" s="208">
        <v>13.56539849</v>
      </c>
      <c r="AN16" s="208">
        <v>13.11371467</v>
      </c>
      <c r="AO16" s="208">
        <v>12.47541019</v>
      </c>
      <c r="AP16" s="208">
        <v>12.89332825</v>
      </c>
      <c r="AQ16" s="208">
        <v>13.773410549999999</v>
      </c>
      <c r="AR16" s="208">
        <v>13.99084959</v>
      </c>
      <c r="AS16" s="208">
        <v>14.015501499999999</v>
      </c>
      <c r="AT16" s="208">
        <v>14.13970426</v>
      </c>
      <c r="AU16" s="208">
        <v>14.33445596</v>
      </c>
      <c r="AV16" s="208">
        <v>13.28806926</v>
      </c>
      <c r="AW16" s="208">
        <v>12.94003562</v>
      </c>
      <c r="AX16" s="208">
        <v>13.760203519999999</v>
      </c>
      <c r="AY16" s="208">
        <v>14.495173790000001</v>
      </c>
      <c r="AZ16" s="208">
        <v>13.875651149999999</v>
      </c>
      <c r="BA16" s="208">
        <v>14.1769117</v>
      </c>
      <c r="BB16" s="208">
        <v>14.756214440000001</v>
      </c>
      <c r="BC16" s="208">
        <v>14.94528678</v>
      </c>
      <c r="BD16" s="208">
        <v>15.544251109999999</v>
      </c>
      <c r="BE16" s="208">
        <v>15.89468228</v>
      </c>
      <c r="BF16" s="208">
        <v>16.007454249999999</v>
      </c>
      <c r="BG16" s="208">
        <v>15.82565134</v>
      </c>
      <c r="BH16" s="208">
        <v>15.50478</v>
      </c>
      <c r="BI16" s="208">
        <v>14.97941</v>
      </c>
      <c r="BJ16" s="324">
        <v>15.19384</v>
      </c>
      <c r="BK16" s="324">
        <v>15.28416</v>
      </c>
      <c r="BL16" s="324">
        <v>15.16061</v>
      </c>
      <c r="BM16" s="324">
        <v>15.16297</v>
      </c>
      <c r="BN16" s="324">
        <v>15.26972</v>
      </c>
      <c r="BO16" s="324">
        <v>15.96148</v>
      </c>
      <c r="BP16" s="324">
        <v>16.159379999999999</v>
      </c>
      <c r="BQ16" s="324">
        <v>16.24391</v>
      </c>
      <c r="BR16" s="324">
        <v>16.368259999999999</v>
      </c>
      <c r="BS16" s="324">
        <v>16.10783</v>
      </c>
      <c r="BT16" s="324">
        <v>15.634980000000001</v>
      </c>
      <c r="BU16" s="324">
        <v>14.708349999999999</v>
      </c>
      <c r="BV16" s="324">
        <v>15.014340000000001</v>
      </c>
    </row>
    <row r="17" spans="1:74" ht="11.15" customHeight="1" x14ac:dyDescent="0.25">
      <c r="A17" s="84" t="s">
        <v>528</v>
      </c>
      <c r="B17" s="186" t="s">
        <v>415</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15.6</v>
      </c>
      <c r="AG17" s="208">
        <v>17.739999999999998</v>
      </c>
      <c r="AH17" s="208">
        <v>18.37</v>
      </c>
      <c r="AI17" s="208">
        <v>17.61</v>
      </c>
      <c r="AJ17" s="208">
        <v>12.5</v>
      </c>
      <c r="AK17" s="208">
        <v>9.33</v>
      </c>
      <c r="AL17" s="208">
        <v>9.3000000000000007</v>
      </c>
      <c r="AM17" s="208">
        <v>9.43</v>
      </c>
      <c r="AN17" s="208">
        <v>9.19</v>
      </c>
      <c r="AO17" s="208">
        <v>9.8000000000000007</v>
      </c>
      <c r="AP17" s="208">
        <v>10.42</v>
      </c>
      <c r="AQ17" s="208">
        <v>11.79</v>
      </c>
      <c r="AR17" s="208">
        <v>15.33</v>
      </c>
      <c r="AS17" s="208">
        <v>17.489999999999998</v>
      </c>
      <c r="AT17" s="208">
        <v>18.27</v>
      </c>
      <c r="AU17" s="208">
        <v>16.850000000000001</v>
      </c>
      <c r="AV17" s="208">
        <v>12.26</v>
      </c>
      <c r="AW17" s="208">
        <v>10.99</v>
      </c>
      <c r="AX17" s="208">
        <v>9.75</v>
      </c>
      <c r="AY17" s="208">
        <v>9.68</v>
      </c>
      <c r="AZ17" s="208">
        <v>9.31</v>
      </c>
      <c r="BA17" s="208">
        <v>10.51</v>
      </c>
      <c r="BB17" s="208">
        <v>12.25</v>
      </c>
      <c r="BC17" s="208">
        <v>14.13</v>
      </c>
      <c r="BD17" s="208">
        <v>17.73</v>
      </c>
      <c r="BE17" s="208">
        <v>19.940000000000001</v>
      </c>
      <c r="BF17" s="208">
        <v>20.96</v>
      </c>
      <c r="BG17" s="208">
        <v>20.22</v>
      </c>
      <c r="BH17" s="208">
        <v>17.106069999999999</v>
      </c>
      <c r="BI17" s="208">
        <v>14.33034</v>
      </c>
      <c r="BJ17" s="324">
        <v>13.06653</v>
      </c>
      <c r="BK17" s="324">
        <v>12.44787</v>
      </c>
      <c r="BL17" s="324">
        <v>12.23658</v>
      </c>
      <c r="BM17" s="324">
        <v>12.53351</v>
      </c>
      <c r="BN17" s="324">
        <v>13.23822</v>
      </c>
      <c r="BO17" s="324">
        <v>15.03858</v>
      </c>
      <c r="BP17" s="324">
        <v>17.359249999999999</v>
      </c>
      <c r="BQ17" s="324">
        <v>18.643339999999998</v>
      </c>
      <c r="BR17" s="324">
        <v>19.20224</v>
      </c>
      <c r="BS17" s="324">
        <v>18.120699999999999</v>
      </c>
      <c r="BT17" s="324">
        <v>14.57358</v>
      </c>
      <c r="BU17" s="324">
        <v>11.73756</v>
      </c>
      <c r="BV17" s="324">
        <v>10.77149</v>
      </c>
    </row>
    <row r="18" spans="1:74" ht="11.15" customHeight="1" x14ac:dyDescent="0.25">
      <c r="A18" s="84"/>
      <c r="B18" s="88" t="s">
        <v>1010</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225"/>
      <c r="BH18" s="225"/>
      <c r="BI18" s="225"/>
      <c r="BJ18" s="353"/>
      <c r="BK18" s="353"/>
      <c r="BL18" s="353"/>
      <c r="BM18" s="353"/>
      <c r="BN18" s="353"/>
      <c r="BO18" s="353"/>
      <c r="BP18" s="353"/>
      <c r="BQ18" s="353"/>
      <c r="BR18" s="353"/>
      <c r="BS18" s="353"/>
      <c r="BT18" s="353"/>
      <c r="BU18" s="353"/>
      <c r="BV18" s="353"/>
    </row>
    <row r="19" spans="1:74" ht="11.15" customHeight="1" x14ac:dyDescent="0.25">
      <c r="A19" s="84" t="s">
        <v>657</v>
      </c>
      <c r="B19" s="186" t="s">
        <v>434</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9.9214645180000005</v>
      </c>
      <c r="AN19" s="208">
        <v>10.31408495</v>
      </c>
      <c r="AO19" s="208">
        <v>9.9430122460000003</v>
      </c>
      <c r="AP19" s="208">
        <v>10.504890079999999</v>
      </c>
      <c r="AQ19" s="208">
        <v>9.8745539059999992</v>
      </c>
      <c r="AR19" s="208">
        <v>11.54241438</v>
      </c>
      <c r="AS19" s="208">
        <v>10.632177130000001</v>
      </c>
      <c r="AT19" s="208">
        <v>10.86430758</v>
      </c>
      <c r="AU19" s="208">
        <v>11.67563417</v>
      </c>
      <c r="AV19" s="208">
        <v>10.25346701</v>
      </c>
      <c r="AW19" s="208">
        <v>9.7290156539999995</v>
      </c>
      <c r="AX19" s="208">
        <v>10.446579249999999</v>
      </c>
      <c r="AY19" s="208">
        <v>10.28873452</v>
      </c>
      <c r="AZ19" s="208">
        <v>10.31784027</v>
      </c>
      <c r="BA19" s="208">
        <v>10.608692919999999</v>
      </c>
      <c r="BB19" s="208">
        <v>10.853224709999999</v>
      </c>
      <c r="BC19" s="208">
        <v>11.008371629999999</v>
      </c>
      <c r="BD19" s="208">
        <v>11.96037664</v>
      </c>
      <c r="BE19" s="208">
        <v>11.791812439999999</v>
      </c>
      <c r="BF19" s="208">
        <v>12.54561466</v>
      </c>
      <c r="BG19" s="208">
        <v>12.378052650000001</v>
      </c>
      <c r="BH19" s="208">
        <v>11.965479999999999</v>
      </c>
      <c r="BI19" s="208">
        <v>11.81588</v>
      </c>
      <c r="BJ19" s="324">
        <v>12.39523</v>
      </c>
      <c r="BK19" s="324">
        <v>12.378030000000001</v>
      </c>
      <c r="BL19" s="324">
        <v>12.250500000000001</v>
      </c>
      <c r="BM19" s="324">
        <v>12.11462</v>
      </c>
      <c r="BN19" s="324">
        <v>12.20238</v>
      </c>
      <c r="BO19" s="324">
        <v>11.95288</v>
      </c>
      <c r="BP19" s="324">
        <v>11.56409</v>
      </c>
      <c r="BQ19" s="324">
        <v>11.428050000000001</v>
      </c>
      <c r="BR19" s="324">
        <v>11.33089</v>
      </c>
      <c r="BS19" s="324">
        <v>11.21068</v>
      </c>
      <c r="BT19" s="324">
        <v>10.650309999999999</v>
      </c>
      <c r="BU19" s="324">
        <v>10.80612</v>
      </c>
      <c r="BV19" s="324">
        <v>11.04317</v>
      </c>
    </row>
    <row r="20" spans="1:74" ht="11.15" customHeight="1" x14ac:dyDescent="0.25">
      <c r="A20" s="84" t="s">
        <v>658</v>
      </c>
      <c r="B20" s="184" t="s">
        <v>467</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9.1200355169999998</v>
      </c>
      <c r="AB20" s="208">
        <v>8.2811791150000005</v>
      </c>
      <c r="AC20" s="208">
        <v>7.9740701019999998</v>
      </c>
      <c r="AD20" s="208">
        <v>7.5752168759999998</v>
      </c>
      <c r="AE20" s="208">
        <v>7.9882811929999997</v>
      </c>
      <c r="AF20" s="208">
        <v>7.382685135</v>
      </c>
      <c r="AG20" s="208">
        <v>6.8945961860000002</v>
      </c>
      <c r="AH20" s="208">
        <v>6.7650361749999997</v>
      </c>
      <c r="AI20" s="208">
        <v>6.777540278</v>
      </c>
      <c r="AJ20" s="208">
        <v>7.4513124849999999</v>
      </c>
      <c r="AK20" s="208">
        <v>7.304577943</v>
      </c>
      <c r="AL20" s="208">
        <v>7.5136301029999997</v>
      </c>
      <c r="AM20" s="208">
        <v>7.8976232120000001</v>
      </c>
      <c r="AN20" s="208">
        <v>7.7586788589999998</v>
      </c>
      <c r="AO20" s="208">
        <v>7.9587758500000003</v>
      </c>
      <c r="AP20" s="208">
        <v>7.2569609560000004</v>
      </c>
      <c r="AQ20" s="208">
        <v>6.838145183</v>
      </c>
      <c r="AR20" s="208">
        <v>6.7712460940000003</v>
      </c>
      <c r="AS20" s="208">
        <v>6.8113600529999996</v>
      </c>
      <c r="AT20" s="208">
        <v>6.5149590829999999</v>
      </c>
      <c r="AU20" s="208">
        <v>6.8662545179999999</v>
      </c>
      <c r="AV20" s="208">
        <v>6.9806896480000002</v>
      </c>
      <c r="AW20" s="208">
        <v>7.2254642909999998</v>
      </c>
      <c r="AX20" s="208">
        <v>7.7345386549999997</v>
      </c>
      <c r="AY20" s="208">
        <v>7.8051420670000002</v>
      </c>
      <c r="AZ20" s="208">
        <v>7.8403377040000004</v>
      </c>
      <c r="BA20" s="208">
        <v>8.1882746500000003</v>
      </c>
      <c r="BB20" s="208">
        <v>8.2073669519999992</v>
      </c>
      <c r="BC20" s="208">
        <v>7.8763232949999997</v>
      </c>
      <c r="BD20" s="208">
        <v>7.770724682</v>
      </c>
      <c r="BE20" s="208">
        <v>7.9413858609999997</v>
      </c>
      <c r="BF20" s="208">
        <v>7.9369583859999997</v>
      </c>
      <c r="BG20" s="208">
        <v>7.9987841810000004</v>
      </c>
      <c r="BH20" s="208">
        <v>8.6165699999999994</v>
      </c>
      <c r="BI20" s="208">
        <v>8.8473600000000001</v>
      </c>
      <c r="BJ20" s="324">
        <v>9.1262690000000006</v>
      </c>
      <c r="BK20" s="324">
        <v>9.1655870000000004</v>
      </c>
      <c r="BL20" s="324">
        <v>9.3280639999999995</v>
      </c>
      <c r="BM20" s="324">
        <v>9.5003740000000008</v>
      </c>
      <c r="BN20" s="324">
        <v>9.0556549999999998</v>
      </c>
      <c r="BO20" s="324">
        <v>8.9612839999999991</v>
      </c>
      <c r="BP20" s="324">
        <v>8.7428720000000002</v>
      </c>
      <c r="BQ20" s="324">
        <v>8.3797800000000002</v>
      </c>
      <c r="BR20" s="324">
        <v>8.1880070000000007</v>
      </c>
      <c r="BS20" s="324">
        <v>8.1540900000000001</v>
      </c>
      <c r="BT20" s="324">
        <v>8.3568940000000005</v>
      </c>
      <c r="BU20" s="324">
        <v>8.4778000000000002</v>
      </c>
      <c r="BV20" s="324">
        <v>8.6650369999999999</v>
      </c>
    </row>
    <row r="21" spans="1:74" ht="11.15" customHeight="1" x14ac:dyDescent="0.25">
      <c r="A21" s="84" t="s">
        <v>659</v>
      </c>
      <c r="B21" s="186" t="s">
        <v>435</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6.2827297440000001</v>
      </c>
      <c r="AB21" s="208">
        <v>6.2460028400000001</v>
      </c>
      <c r="AC21" s="208">
        <v>6.1488257659999999</v>
      </c>
      <c r="AD21" s="208">
        <v>6.6670790149999997</v>
      </c>
      <c r="AE21" s="208">
        <v>7.2392398910000004</v>
      </c>
      <c r="AF21" s="208">
        <v>8.2519260869999993</v>
      </c>
      <c r="AG21" s="208">
        <v>8.9747837639999997</v>
      </c>
      <c r="AH21" s="208">
        <v>8.8038604829999993</v>
      </c>
      <c r="AI21" s="208">
        <v>8.6354078219999995</v>
      </c>
      <c r="AJ21" s="208">
        <v>6.6279092620000002</v>
      </c>
      <c r="AK21" s="208">
        <v>5.8647446649999999</v>
      </c>
      <c r="AL21" s="208">
        <v>5.8708601500000004</v>
      </c>
      <c r="AM21" s="208">
        <v>5.7300329159999999</v>
      </c>
      <c r="AN21" s="208">
        <v>5.6066080569999999</v>
      </c>
      <c r="AO21" s="208">
        <v>5.8943313909999997</v>
      </c>
      <c r="AP21" s="208">
        <v>5.8640354549999998</v>
      </c>
      <c r="AQ21" s="208">
        <v>6.8738770599999999</v>
      </c>
      <c r="AR21" s="208">
        <v>9.5290934689999993</v>
      </c>
      <c r="AS21" s="208">
        <v>8.8239402699999996</v>
      </c>
      <c r="AT21" s="208">
        <v>9.0366959579999993</v>
      </c>
      <c r="AU21" s="208">
        <v>8.4947285990000001</v>
      </c>
      <c r="AV21" s="208">
        <v>6.5316382040000001</v>
      </c>
      <c r="AW21" s="208">
        <v>6.4077101819999998</v>
      </c>
      <c r="AX21" s="208">
        <v>5.9289883090000002</v>
      </c>
      <c r="AY21" s="208">
        <v>5.8746469970000001</v>
      </c>
      <c r="AZ21" s="208">
        <v>5.957383987</v>
      </c>
      <c r="BA21" s="208">
        <v>6.7343719770000003</v>
      </c>
      <c r="BB21" s="208">
        <v>7.5786056759999996</v>
      </c>
      <c r="BC21" s="208">
        <v>8.9231780000000001</v>
      </c>
      <c r="BD21" s="208">
        <v>10.79400547</v>
      </c>
      <c r="BE21" s="208">
        <v>10.59741438</v>
      </c>
      <c r="BF21" s="208">
        <v>11.054641950000001</v>
      </c>
      <c r="BG21" s="208">
        <v>11.39039698</v>
      </c>
      <c r="BH21" s="208">
        <v>9.9692779999999992</v>
      </c>
      <c r="BI21" s="208">
        <v>9.2715700000000005</v>
      </c>
      <c r="BJ21" s="324">
        <v>9.164612</v>
      </c>
      <c r="BK21" s="324">
        <v>8.8697350000000004</v>
      </c>
      <c r="BL21" s="324">
        <v>8.6922060000000005</v>
      </c>
      <c r="BM21" s="324">
        <v>8.6574050000000007</v>
      </c>
      <c r="BN21" s="324">
        <v>8.8861059999999998</v>
      </c>
      <c r="BO21" s="324">
        <v>9.4935530000000004</v>
      </c>
      <c r="BP21" s="324">
        <v>10.130229999999999</v>
      </c>
      <c r="BQ21" s="324">
        <v>10.284879999999999</v>
      </c>
      <c r="BR21" s="324">
        <v>10.053419999999999</v>
      </c>
      <c r="BS21" s="324">
        <v>9.3546309999999995</v>
      </c>
      <c r="BT21" s="324">
        <v>7.9122450000000004</v>
      </c>
      <c r="BU21" s="324">
        <v>7.4268650000000003</v>
      </c>
      <c r="BV21" s="324">
        <v>7.3550509999999996</v>
      </c>
    </row>
    <row r="22" spans="1:74" ht="11.15" customHeight="1" x14ac:dyDescent="0.25">
      <c r="A22" s="84" t="s">
        <v>660</v>
      </c>
      <c r="B22" s="186" t="s">
        <v>436</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6.9879597919999998</v>
      </c>
      <c r="AB22" s="208">
        <v>6.6727283130000004</v>
      </c>
      <c r="AC22" s="208">
        <v>6.4830576280000001</v>
      </c>
      <c r="AD22" s="208">
        <v>6.7449236389999996</v>
      </c>
      <c r="AE22" s="208">
        <v>7.034284693</v>
      </c>
      <c r="AF22" s="208">
        <v>7.9284893539999999</v>
      </c>
      <c r="AG22" s="208">
        <v>8.3731394160000008</v>
      </c>
      <c r="AH22" s="208">
        <v>8.2454180479999994</v>
      </c>
      <c r="AI22" s="208">
        <v>7.85106006</v>
      </c>
      <c r="AJ22" s="208">
        <v>6.2500943619999996</v>
      </c>
      <c r="AK22" s="208">
        <v>5.9737960709999998</v>
      </c>
      <c r="AL22" s="208">
        <v>6.0160884899999996</v>
      </c>
      <c r="AM22" s="208">
        <v>6.0700997179999998</v>
      </c>
      <c r="AN22" s="208">
        <v>5.8860616349999999</v>
      </c>
      <c r="AO22" s="208">
        <v>5.9393170030000002</v>
      </c>
      <c r="AP22" s="208">
        <v>5.9695349200000001</v>
      </c>
      <c r="AQ22" s="208">
        <v>6.9677807209999996</v>
      </c>
      <c r="AR22" s="208">
        <v>7.6779133899999996</v>
      </c>
      <c r="AS22" s="208">
        <v>8.4551221610000002</v>
      </c>
      <c r="AT22" s="208">
        <v>8.0878763429999996</v>
      </c>
      <c r="AU22" s="208">
        <v>8.0989310309999993</v>
      </c>
      <c r="AV22" s="208">
        <v>6.4092841439999999</v>
      </c>
      <c r="AW22" s="208">
        <v>6.7777621950000002</v>
      </c>
      <c r="AX22" s="208">
        <v>6.4835216200000003</v>
      </c>
      <c r="AY22" s="208">
        <v>6.0269937459999996</v>
      </c>
      <c r="AZ22" s="208">
        <v>6.3080829090000003</v>
      </c>
      <c r="BA22" s="208">
        <v>6.7403121199999996</v>
      </c>
      <c r="BB22" s="208">
        <v>7.1402127850000001</v>
      </c>
      <c r="BC22" s="208">
        <v>7.8007900860000001</v>
      </c>
      <c r="BD22" s="208">
        <v>9.1099126600000009</v>
      </c>
      <c r="BE22" s="208">
        <v>9.6418881340000002</v>
      </c>
      <c r="BF22" s="208">
        <v>10.035316630000001</v>
      </c>
      <c r="BG22" s="208">
        <v>10.121836569999999</v>
      </c>
      <c r="BH22" s="208">
        <v>9.3629689999999997</v>
      </c>
      <c r="BI22" s="208">
        <v>9.2603240000000007</v>
      </c>
      <c r="BJ22" s="324">
        <v>8.9959389999999999</v>
      </c>
      <c r="BK22" s="324">
        <v>8.7872090000000007</v>
      </c>
      <c r="BL22" s="324">
        <v>8.7571359999999991</v>
      </c>
      <c r="BM22" s="324">
        <v>8.8770579999999999</v>
      </c>
      <c r="BN22" s="324">
        <v>8.7923629999999999</v>
      </c>
      <c r="BO22" s="324">
        <v>8.8754299999999997</v>
      </c>
      <c r="BP22" s="324">
        <v>9.8339789999999994</v>
      </c>
      <c r="BQ22" s="324">
        <v>10.144590000000001</v>
      </c>
      <c r="BR22" s="324">
        <v>10.082700000000001</v>
      </c>
      <c r="BS22" s="324">
        <v>9.4401799999999998</v>
      </c>
      <c r="BT22" s="324">
        <v>8.1937940000000005</v>
      </c>
      <c r="BU22" s="324">
        <v>7.8509419999999999</v>
      </c>
      <c r="BV22" s="324">
        <v>7.638617</v>
      </c>
    </row>
    <row r="23" spans="1:74" ht="11.15" customHeight="1" x14ac:dyDescent="0.25">
      <c r="A23" s="84" t="s">
        <v>661</v>
      </c>
      <c r="B23" s="186" t="s">
        <v>437</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8.9692545859999999</v>
      </c>
      <c r="AB23" s="208">
        <v>9.0104583149999993</v>
      </c>
      <c r="AC23" s="208">
        <v>8.3710570870000005</v>
      </c>
      <c r="AD23" s="208">
        <v>9.3350315189999993</v>
      </c>
      <c r="AE23" s="208">
        <v>9.4455556900000008</v>
      </c>
      <c r="AF23" s="208">
        <v>9.8124343609999993</v>
      </c>
      <c r="AG23" s="208">
        <v>10.318722709999999</v>
      </c>
      <c r="AH23" s="208">
        <v>9.5094948779999999</v>
      </c>
      <c r="AI23" s="208">
        <v>9.509953737</v>
      </c>
      <c r="AJ23" s="208">
        <v>9.3429174879999994</v>
      </c>
      <c r="AK23" s="208">
        <v>8.2306538650000007</v>
      </c>
      <c r="AL23" s="208">
        <v>8.9650865849999999</v>
      </c>
      <c r="AM23" s="208">
        <v>8.6158533970000004</v>
      </c>
      <c r="AN23" s="208">
        <v>8.2070577</v>
      </c>
      <c r="AO23" s="208">
        <v>8.7764204699999997</v>
      </c>
      <c r="AP23" s="208">
        <v>9.0967061460000007</v>
      </c>
      <c r="AQ23" s="208">
        <v>9.2222744080000005</v>
      </c>
      <c r="AR23" s="208">
        <v>9.381133449</v>
      </c>
      <c r="AS23" s="208">
        <v>9.773285607</v>
      </c>
      <c r="AT23" s="208">
        <v>9.3985576060000007</v>
      </c>
      <c r="AU23" s="208">
        <v>9.4466095620000008</v>
      </c>
      <c r="AV23" s="208">
        <v>9.5976824119999993</v>
      </c>
      <c r="AW23" s="208">
        <v>9.3956708330000005</v>
      </c>
      <c r="AX23" s="208">
        <v>8.3004743679999997</v>
      </c>
      <c r="AY23" s="208">
        <v>8.4436415910000004</v>
      </c>
      <c r="AZ23" s="208">
        <v>8.4919815439999997</v>
      </c>
      <c r="BA23" s="208">
        <v>9.3904054689999992</v>
      </c>
      <c r="BB23" s="208">
        <v>9.3715815459999998</v>
      </c>
      <c r="BC23" s="208">
        <v>9.9725957699999999</v>
      </c>
      <c r="BD23" s="208">
        <v>10.48129103</v>
      </c>
      <c r="BE23" s="208">
        <v>10.21049245</v>
      </c>
      <c r="BF23" s="208">
        <v>10.2228292</v>
      </c>
      <c r="BG23" s="208">
        <v>10.59967988</v>
      </c>
      <c r="BH23" s="208">
        <v>10.780749999999999</v>
      </c>
      <c r="BI23" s="208">
        <v>10.43796</v>
      </c>
      <c r="BJ23" s="324">
        <v>10.43951</v>
      </c>
      <c r="BK23" s="324">
        <v>10.35041</v>
      </c>
      <c r="BL23" s="324">
        <v>10.27824</v>
      </c>
      <c r="BM23" s="324">
        <v>10.21733</v>
      </c>
      <c r="BN23" s="324">
        <v>10.669600000000001</v>
      </c>
      <c r="BO23" s="324">
        <v>10.93216</v>
      </c>
      <c r="BP23" s="324">
        <v>11.121119999999999</v>
      </c>
      <c r="BQ23" s="324">
        <v>10.981009999999999</v>
      </c>
      <c r="BR23" s="324">
        <v>10.727259999999999</v>
      </c>
      <c r="BS23" s="324">
        <v>10.59221</v>
      </c>
      <c r="BT23" s="324">
        <v>9.9429069999999999</v>
      </c>
      <c r="BU23" s="324">
        <v>9.4797630000000002</v>
      </c>
      <c r="BV23" s="324">
        <v>9.1477260000000005</v>
      </c>
    </row>
    <row r="24" spans="1:74" ht="11.15" customHeight="1" x14ac:dyDescent="0.25">
      <c r="A24" s="84" t="s">
        <v>662</v>
      </c>
      <c r="B24" s="186" t="s">
        <v>438</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8.7889179479999999</v>
      </c>
      <c r="AB24" s="208">
        <v>8.6511816980000003</v>
      </c>
      <c r="AC24" s="208">
        <v>8.3573090059999995</v>
      </c>
      <c r="AD24" s="208">
        <v>9.1630813179999997</v>
      </c>
      <c r="AE24" s="208">
        <v>10.187327310000001</v>
      </c>
      <c r="AF24" s="208">
        <v>10.347916270000001</v>
      </c>
      <c r="AG24" s="208">
        <v>10.039520250000001</v>
      </c>
      <c r="AH24" s="208">
        <v>10.14862814</v>
      </c>
      <c r="AI24" s="208">
        <v>10.16848514</v>
      </c>
      <c r="AJ24" s="208">
        <v>9.7493809890000005</v>
      </c>
      <c r="AK24" s="208">
        <v>7.9334041229999999</v>
      </c>
      <c r="AL24" s="208">
        <v>8.4425170460000007</v>
      </c>
      <c r="AM24" s="208">
        <v>8.5393907969999994</v>
      </c>
      <c r="AN24" s="208">
        <v>8.1228863479999998</v>
      </c>
      <c r="AO24" s="208">
        <v>8.4172391090000005</v>
      </c>
      <c r="AP24" s="208">
        <v>8.6864697080000006</v>
      </c>
      <c r="AQ24" s="208">
        <v>9.5699089789999991</v>
      </c>
      <c r="AR24" s="208">
        <v>9.6034040330000003</v>
      </c>
      <c r="AS24" s="208">
        <v>10.03592886</v>
      </c>
      <c r="AT24" s="208">
        <v>10.33311183</v>
      </c>
      <c r="AU24" s="208">
        <v>10.30860983</v>
      </c>
      <c r="AV24" s="208">
        <v>9.4730954779999994</v>
      </c>
      <c r="AW24" s="208">
        <v>9.3309550290000001</v>
      </c>
      <c r="AX24" s="208">
        <v>8.0567080359999999</v>
      </c>
      <c r="AY24" s="208">
        <v>8.6377069510000002</v>
      </c>
      <c r="AZ24" s="208">
        <v>7.870382921</v>
      </c>
      <c r="BA24" s="208">
        <v>8.6423024050000006</v>
      </c>
      <c r="BB24" s="208">
        <v>9.3706967030000001</v>
      </c>
      <c r="BC24" s="208">
        <v>10.10184729</v>
      </c>
      <c r="BD24" s="208">
        <v>10.593991040000001</v>
      </c>
      <c r="BE24" s="208">
        <v>11.21747397</v>
      </c>
      <c r="BF24" s="208">
        <v>12.56644919</v>
      </c>
      <c r="BG24" s="208">
        <v>12.05059741</v>
      </c>
      <c r="BH24" s="208">
        <v>11.979039999999999</v>
      </c>
      <c r="BI24" s="208">
        <v>11.327170000000001</v>
      </c>
      <c r="BJ24" s="324">
        <v>10.72162</v>
      </c>
      <c r="BK24" s="324">
        <v>10.361000000000001</v>
      </c>
      <c r="BL24" s="324">
        <v>10.323840000000001</v>
      </c>
      <c r="BM24" s="324">
        <v>10.332330000000001</v>
      </c>
      <c r="BN24" s="324">
        <v>10.79523</v>
      </c>
      <c r="BO24" s="324">
        <v>11.054</v>
      </c>
      <c r="BP24" s="324">
        <v>11.14676</v>
      </c>
      <c r="BQ24" s="324">
        <v>11.206939999999999</v>
      </c>
      <c r="BR24" s="324">
        <v>11.19012</v>
      </c>
      <c r="BS24" s="324">
        <v>10.8893</v>
      </c>
      <c r="BT24" s="324">
        <v>10.489699999999999</v>
      </c>
      <c r="BU24" s="324">
        <v>9.8604830000000003</v>
      </c>
      <c r="BV24" s="324">
        <v>9.2440820000000006</v>
      </c>
    </row>
    <row r="25" spans="1:74" ht="11.15" customHeight="1" x14ac:dyDescent="0.25">
      <c r="A25" s="84" t="s">
        <v>663</v>
      </c>
      <c r="B25" s="186" t="s">
        <v>439</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6.4084556069999996</v>
      </c>
      <c r="AB25" s="208">
        <v>6.2548433980000002</v>
      </c>
      <c r="AC25" s="208">
        <v>6.200952751</v>
      </c>
      <c r="AD25" s="208">
        <v>6.4745493339999998</v>
      </c>
      <c r="AE25" s="208">
        <v>7.248956884</v>
      </c>
      <c r="AF25" s="208">
        <v>7.364011906</v>
      </c>
      <c r="AG25" s="208">
        <v>7.6522494200000004</v>
      </c>
      <c r="AH25" s="208">
        <v>7.880171754</v>
      </c>
      <c r="AI25" s="208">
        <v>8.060517097</v>
      </c>
      <c r="AJ25" s="208">
        <v>8.0672691499999996</v>
      </c>
      <c r="AK25" s="208">
        <v>6.4011837070000004</v>
      </c>
      <c r="AL25" s="208">
        <v>6.2843440859999999</v>
      </c>
      <c r="AM25" s="208">
        <v>6.1500894429999997</v>
      </c>
      <c r="AN25" s="208">
        <v>5.7932557229999997</v>
      </c>
      <c r="AO25" s="208">
        <v>6.1459988220000001</v>
      </c>
      <c r="AP25" s="208">
        <v>6.4371768979999997</v>
      </c>
      <c r="AQ25" s="208">
        <v>7.3387547270000004</v>
      </c>
      <c r="AR25" s="208">
        <v>8.3953133490000003</v>
      </c>
      <c r="AS25" s="208">
        <v>7.7297076469999997</v>
      </c>
      <c r="AT25" s="208">
        <v>8.1756655009999992</v>
      </c>
      <c r="AU25" s="208">
        <v>8.510442244</v>
      </c>
      <c r="AV25" s="208">
        <v>7.5980697700000004</v>
      </c>
      <c r="AW25" s="208">
        <v>7.888759726</v>
      </c>
      <c r="AX25" s="208">
        <v>7.1412639960000002</v>
      </c>
      <c r="AY25" s="208">
        <v>7.1009786129999997</v>
      </c>
      <c r="AZ25" s="208">
        <v>6.6904484059999998</v>
      </c>
      <c r="BA25" s="208">
        <v>6.97314481</v>
      </c>
      <c r="BB25" s="208">
        <v>8.0359763799999993</v>
      </c>
      <c r="BC25" s="208">
        <v>8.8491006080000005</v>
      </c>
      <c r="BD25" s="208">
        <v>9.1105116909999992</v>
      </c>
      <c r="BE25" s="208">
        <v>9.621834496</v>
      </c>
      <c r="BF25" s="208">
        <v>10.344711119999999</v>
      </c>
      <c r="BG25" s="208">
        <v>10.43155945</v>
      </c>
      <c r="BH25" s="208">
        <v>10.550230000000001</v>
      </c>
      <c r="BI25" s="208">
        <v>10.310309999999999</v>
      </c>
      <c r="BJ25" s="324">
        <v>9.8409010000000006</v>
      </c>
      <c r="BK25" s="324">
        <v>9.2086050000000004</v>
      </c>
      <c r="BL25" s="324">
        <v>8.983625</v>
      </c>
      <c r="BM25" s="324">
        <v>8.9285840000000007</v>
      </c>
      <c r="BN25" s="324">
        <v>9.2064389999999996</v>
      </c>
      <c r="BO25" s="324">
        <v>9.2932620000000004</v>
      </c>
      <c r="BP25" s="324">
        <v>9.2153039999999997</v>
      </c>
      <c r="BQ25" s="324">
        <v>9.2642640000000007</v>
      </c>
      <c r="BR25" s="324">
        <v>9.2750249999999994</v>
      </c>
      <c r="BS25" s="324">
        <v>9.1230720000000005</v>
      </c>
      <c r="BT25" s="324">
        <v>8.9673119999999997</v>
      </c>
      <c r="BU25" s="324">
        <v>8.3402379999999994</v>
      </c>
      <c r="BV25" s="324">
        <v>7.7425199999999998</v>
      </c>
    </row>
    <row r="26" spans="1:74" ht="11.15" customHeight="1" x14ac:dyDescent="0.25">
      <c r="A26" s="84" t="s">
        <v>664</v>
      </c>
      <c r="B26" s="186" t="s">
        <v>440</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6.3265368769999997</v>
      </c>
      <c r="AB26" s="208">
        <v>6.4024840320000003</v>
      </c>
      <c r="AC26" s="208">
        <v>6.4734455909999999</v>
      </c>
      <c r="AD26" s="208">
        <v>6.516547246</v>
      </c>
      <c r="AE26" s="208">
        <v>6.6873560330000004</v>
      </c>
      <c r="AF26" s="208">
        <v>7.169357175</v>
      </c>
      <c r="AG26" s="208">
        <v>7.2213817389999999</v>
      </c>
      <c r="AH26" s="208">
        <v>7.3761474390000004</v>
      </c>
      <c r="AI26" s="208">
        <v>7.3876157439999997</v>
      </c>
      <c r="AJ26" s="208">
        <v>6.4107552019999998</v>
      </c>
      <c r="AK26" s="208">
        <v>6.0783178400000004</v>
      </c>
      <c r="AL26" s="208">
        <v>6.0916593969999999</v>
      </c>
      <c r="AM26" s="208">
        <v>6.0679192129999997</v>
      </c>
      <c r="AN26" s="208">
        <v>6.0243459079999999</v>
      </c>
      <c r="AO26" s="208">
        <v>6.1239871600000004</v>
      </c>
      <c r="AP26" s="208">
        <v>6.2879424909999999</v>
      </c>
      <c r="AQ26" s="208">
        <v>6.8479913090000002</v>
      </c>
      <c r="AR26" s="208">
        <v>7.2578577299999996</v>
      </c>
      <c r="AS26" s="208">
        <v>7.5263684819999996</v>
      </c>
      <c r="AT26" s="208">
        <v>7.5780471440000001</v>
      </c>
      <c r="AU26" s="208">
        <v>7.0866807490000001</v>
      </c>
      <c r="AV26" s="208">
        <v>6.6267513559999998</v>
      </c>
      <c r="AW26" s="208">
        <v>6.362309432</v>
      </c>
      <c r="AX26" s="208">
        <v>6.2933734269999997</v>
      </c>
      <c r="AY26" s="208">
        <v>6.3464316629999997</v>
      </c>
      <c r="AZ26" s="208">
        <v>6.4687686180000004</v>
      </c>
      <c r="BA26" s="208">
        <v>6.719482728</v>
      </c>
      <c r="BB26" s="208">
        <v>7.3503335859999996</v>
      </c>
      <c r="BC26" s="208">
        <v>7.9961880289999998</v>
      </c>
      <c r="BD26" s="208">
        <v>8.2659857500000005</v>
      </c>
      <c r="BE26" s="208">
        <v>8.955178171</v>
      </c>
      <c r="BF26" s="208">
        <v>9.4555419710000006</v>
      </c>
      <c r="BG26" s="208">
        <v>9.3611047070000009</v>
      </c>
      <c r="BH26" s="208">
        <v>8.9040379999999999</v>
      </c>
      <c r="BI26" s="208">
        <v>8.6874439999999993</v>
      </c>
      <c r="BJ26" s="324">
        <v>8.5387219999999999</v>
      </c>
      <c r="BK26" s="324">
        <v>8.4124630000000007</v>
      </c>
      <c r="BL26" s="324">
        <v>8.4986049999999995</v>
      </c>
      <c r="BM26" s="324">
        <v>8.5222370000000005</v>
      </c>
      <c r="BN26" s="324">
        <v>8.6104819999999993</v>
      </c>
      <c r="BO26" s="324">
        <v>8.7121089999999999</v>
      </c>
      <c r="BP26" s="324">
        <v>9.0742989999999999</v>
      </c>
      <c r="BQ26" s="324">
        <v>9.4424510000000001</v>
      </c>
      <c r="BR26" s="324">
        <v>9.4427350000000008</v>
      </c>
      <c r="BS26" s="324">
        <v>9.2863089999999993</v>
      </c>
      <c r="BT26" s="324">
        <v>8.6319289999999995</v>
      </c>
      <c r="BU26" s="324">
        <v>8.0258470000000006</v>
      </c>
      <c r="BV26" s="324">
        <v>7.7787870000000003</v>
      </c>
    </row>
    <row r="27" spans="1:74" ht="11.15" customHeight="1" x14ac:dyDescent="0.25">
      <c r="A27" s="84" t="s">
        <v>665</v>
      </c>
      <c r="B27" s="186" t="s">
        <v>441</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9.1510728990000008</v>
      </c>
      <c r="AB27" s="208">
        <v>8.7962258359999996</v>
      </c>
      <c r="AC27" s="208">
        <v>9.2490734620000001</v>
      </c>
      <c r="AD27" s="208">
        <v>9.1751340690000003</v>
      </c>
      <c r="AE27" s="208">
        <v>8.7251128659999999</v>
      </c>
      <c r="AF27" s="208">
        <v>8.7964981210000008</v>
      </c>
      <c r="AG27" s="208">
        <v>9.281496508</v>
      </c>
      <c r="AH27" s="208">
        <v>8.9703456070000005</v>
      </c>
      <c r="AI27" s="208">
        <v>9.1067169620000001</v>
      </c>
      <c r="AJ27" s="208">
        <v>8.5731120789999995</v>
      </c>
      <c r="AK27" s="208">
        <v>8.8087070270000005</v>
      </c>
      <c r="AL27" s="208">
        <v>9.423950949</v>
      </c>
      <c r="AM27" s="208">
        <v>9.7099200270000008</v>
      </c>
      <c r="AN27" s="208">
        <v>9.4404911479999996</v>
      </c>
      <c r="AO27" s="208">
        <v>9.2416758360000006</v>
      </c>
      <c r="AP27" s="208">
        <v>9.3416889790000006</v>
      </c>
      <c r="AQ27" s="208">
        <v>9.5315802390000002</v>
      </c>
      <c r="AR27" s="208">
        <v>9.2328821179999991</v>
      </c>
      <c r="AS27" s="208">
        <v>9.5160205139999992</v>
      </c>
      <c r="AT27" s="208">
        <v>9.4639407650000003</v>
      </c>
      <c r="AU27" s="208">
        <v>9.5722736929999996</v>
      </c>
      <c r="AV27" s="208">
        <v>9.1561624219999995</v>
      </c>
      <c r="AW27" s="208">
        <v>9.5507425149999996</v>
      </c>
      <c r="AX27" s="208">
        <v>9.9687782289999998</v>
      </c>
      <c r="AY27" s="208">
        <v>10.632248450000001</v>
      </c>
      <c r="AZ27" s="208">
        <v>10.12461899</v>
      </c>
      <c r="BA27" s="208">
        <v>10.63185341</v>
      </c>
      <c r="BB27" s="208">
        <v>10.07129997</v>
      </c>
      <c r="BC27" s="208">
        <v>10.12736836</v>
      </c>
      <c r="BD27" s="208">
        <v>10.881001810000001</v>
      </c>
      <c r="BE27" s="208">
        <v>11.446627360000001</v>
      </c>
      <c r="BF27" s="208">
        <v>11.42245537</v>
      </c>
      <c r="BG27" s="208">
        <v>11.11237624</v>
      </c>
      <c r="BH27" s="208">
        <v>10.729290000000001</v>
      </c>
      <c r="BI27" s="208">
        <v>11.062849999999999</v>
      </c>
      <c r="BJ27" s="324">
        <v>11.05227</v>
      </c>
      <c r="BK27" s="324">
        <v>10.8123</v>
      </c>
      <c r="BL27" s="324">
        <v>10.812609999999999</v>
      </c>
      <c r="BM27" s="324">
        <v>10.848129999999999</v>
      </c>
      <c r="BN27" s="324">
        <v>10.49747</v>
      </c>
      <c r="BO27" s="324">
        <v>10.21655</v>
      </c>
      <c r="BP27" s="324">
        <v>10.79879</v>
      </c>
      <c r="BQ27" s="324">
        <v>10.80789</v>
      </c>
      <c r="BR27" s="324">
        <v>10.848380000000001</v>
      </c>
      <c r="BS27" s="324">
        <v>10.495990000000001</v>
      </c>
      <c r="BT27" s="324">
        <v>10.18665</v>
      </c>
      <c r="BU27" s="324">
        <v>9.9732839999999996</v>
      </c>
      <c r="BV27" s="324">
        <v>10.226889999999999</v>
      </c>
    </row>
    <row r="28" spans="1:74" ht="11.15" customHeight="1" x14ac:dyDescent="0.25">
      <c r="A28" s="84" t="s">
        <v>666</v>
      </c>
      <c r="B28" s="186" t="s">
        <v>415</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7.54</v>
      </c>
      <c r="AC28" s="208">
        <v>7.4</v>
      </c>
      <c r="AD28" s="208">
        <v>7.72</v>
      </c>
      <c r="AE28" s="208">
        <v>8.06</v>
      </c>
      <c r="AF28" s="208">
        <v>8.2899999999999991</v>
      </c>
      <c r="AG28" s="208">
        <v>8.4700000000000006</v>
      </c>
      <c r="AH28" s="208">
        <v>8.41</v>
      </c>
      <c r="AI28" s="208">
        <v>8.34</v>
      </c>
      <c r="AJ28" s="208">
        <v>7.63</v>
      </c>
      <c r="AK28" s="208">
        <v>6.98</v>
      </c>
      <c r="AL28" s="208">
        <v>7.19</v>
      </c>
      <c r="AM28" s="208">
        <v>7.24</v>
      </c>
      <c r="AN28" s="208">
        <v>7.03</v>
      </c>
      <c r="AO28" s="208">
        <v>7.29</v>
      </c>
      <c r="AP28" s="208">
        <v>7.24</v>
      </c>
      <c r="AQ28" s="208">
        <v>7.73</v>
      </c>
      <c r="AR28" s="208">
        <v>8.24</v>
      </c>
      <c r="AS28" s="208">
        <v>8.49</v>
      </c>
      <c r="AT28" s="208">
        <v>8.48</v>
      </c>
      <c r="AU28" s="208">
        <v>8.4499999999999993</v>
      </c>
      <c r="AV28" s="208">
        <v>7.59</v>
      </c>
      <c r="AW28" s="208">
        <v>7.64</v>
      </c>
      <c r="AX28" s="208">
        <v>7.39</v>
      </c>
      <c r="AY28" s="208">
        <v>7.41</v>
      </c>
      <c r="AZ28" s="208">
        <v>7.35</v>
      </c>
      <c r="BA28" s="208">
        <v>7.99</v>
      </c>
      <c r="BB28" s="208">
        <v>8.4</v>
      </c>
      <c r="BC28" s="208">
        <v>8.9600000000000009</v>
      </c>
      <c r="BD28" s="208">
        <v>9.59</v>
      </c>
      <c r="BE28" s="208">
        <v>9.8699999999999992</v>
      </c>
      <c r="BF28" s="208">
        <v>10.18</v>
      </c>
      <c r="BG28" s="208">
        <v>10.28</v>
      </c>
      <c r="BH28" s="208">
        <v>9.987603</v>
      </c>
      <c r="BI28" s="208">
        <v>9.7746720000000007</v>
      </c>
      <c r="BJ28" s="324">
        <v>9.699109</v>
      </c>
      <c r="BK28" s="324">
        <v>9.4959070000000008</v>
      </c>
      <c r="BL28" s="324">
        <v>9.4217309999999994</v>
      </c>
      <c r="BM28" s="324">
        <v>9.4913249999999998</v>
      </c>
      <c r="BN28" s="324">
        <v>9.524559</v>
      </c>
      <c r="BO28" s="324">
        <v>9.6719430000000006</v>
      </c>
      <c r="BP28" s="324">
        <v>9.9208409999999994</v>
      </c>
      <c r="BQ28" s="324">
        <v>9.8875869999999999</v>
      </c>
      <c r="BR28" s="324">
        <v>9.7864780000000007</v>
      </c>
      <c r="BS28" s="324">
        <v>9.5297440000000009</v>
      </c>
      <c r="BT28" s="324">
        <v>8.9128089999999993</v>
      </c>
      <c r="BU28" s="324">
        <v>8.5787870000000002</v>
      </c>
      <c r="BV28" s="324">
        <v>8.4571909999999999</v>
      </c>
    </row>
    <row r="29" spans="1:74" ht="11.15" customHeight="1" x14ac:dyDescent="0.25">
      <c r="A29" s="84"/>
      <c r="B29" s="88" t="s">
        <v>1011</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225"/>
      <c r="BH29" s="225"/>
      <c r="BI29" s="225"/>
      <c r="BJ29" s="353"/>
      <c r="BK29" s="353"/>
      <c r="BL29" s="353"/>
      <c r="BM29" s="353"/>
      <c r="BN29" s="353"/>
      <c r="BO29" s="353"/>
      <c r="BP29" s="353"/>
      <c r="BQ29" s="353"/>
      <c r="BR29" s="353"/>
      <c r="BS29" s="353"/>
      <c r="BT29" s="353"/>
      <c r="BU29" s="353"/>
      <c r="BV29" s="353"/>
    </row>
    <row r="30" spans="1:74" ht="11.15" customHeight="1" x14ac:dyDescent="0.25">
      <c r="A30" s="84" t="s">
        <v>667</v>
      </c>
      <c r="B30" s="186" t="s">
        <v>434</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8.1073706300000001</v>
      </c>
      <c r="AN30" s="253">
        <v>8.3994117989999992</v>
      </c>
      <c r="AO30" s="253">
        <v>8.0250828910000003</v>
      </c>
      <c r="AP30" s="253">
        <v>8.1780145639999997</v>
      </c>
      <c r="AQ30" s="253">
        <v>6.9404212159999998</v>
      </c>
      <c r="AR30" s="253">
        <v>6.7155259450000004</v>
      </c>
      <c r="AS30" s="253">
        <v>6.048493423</v>
      </c>
      <c r="AT30" s="253">
        <v>5.7672859949999999</v>
      </c>
      <c r="AU30" s="253">
        <v>6.7859408549999998</v>
      </c>
      <c r="AV30" s="253">
        <v>6.3757098079999999</v>
      </c>
      <c r="AW30" s="253">
        <v>7.5746225650000003</v>
      </c>
      <c r="AX30" s="253">
        <v>8.5034629810000002</v>
      </c>
      <c r="AY30" s="253">
        <v>8.5473233040000007</v>
      </c>
      <c r="AZ30" s="253">
        <v>8.6248000939999994</v>
      </c>
      <c r="BA30" s="253">
        <v>8.5874040429999994</v>
      </c>
      <c r="BB30" s="253">
        <v>9.2183986410000003</v>
      </c>
      <c r="BC30" s="253">
        <v>7.3822442329999998</v>
      </c>
      <c r="BD30" s="253">
        <v>7.2204619289999998</v>
      </c>
      <c r="BE30" s="253">
        <v>7.6943545780000004</v>
      </c>
      <c r="BF30" s="253">
        <v>7.806865395</v>
      </c>
      <c r="BG30" s="253">
        <v>8.0407622320000005</v>
      </c>
      <c r="BH30" s="253">
        <v>8.1655529999999992</v>
      </c>
      <c r="BI30" s="253">
        <v>9.5790659999999992</v>
      </c>
      <c r="BJ30" s="348">
        <v>10.399760000000001</v>
      </c>
      <c r="BK30" s="348">
        <v>10.07699</v>
      </c>
      <c r="BL30" s="348">
        <v>10.00433</v>
      </c>
      <c r="BM30" s="348">
        <v>9.8668820000000004</v>
      </c>
      <c r="BN30" s="348">
        <v>9.8809070000000006</v>
      </c>
      <c r="BO30" s="348">
        <v>9.0925220000000007</v>
      </c>
      <c r="BP30" s="348">
        <v>8.2205969999999997</v>
      </c>
      <c r="BQ30" s="348">
        <v>8.0310830000000006</v>
      </c>
      <c r="BR30" s="348">
        <v>7.8389689999999996</v>
      </c>
      <c r="BS30" s="348">
        <v>7.6904380000000003</v>
      </c>
      <c r="BT30" s="348">
        <v>7.5264680000000004</v>
      </c>
      <c r="BU30" s="348">
        <v>8.5372339999999998</v>
      </c>
      <c r="BV30" s="348">
        <v>9.2721400000000003</v>
      </c>
    </row>
    <row r="31" spans="1:74" ht="11.15" customHeight="1" x14ac:dyDescent="0.25">
      <c r="A31" s="84" t="s">
        <v>668</v>
      </c>
      <c r="B31" s="184" t="s">
        <v>467</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9.1977177250000004</v>
      </c>
      <c r="AB31" s="253">
        <v>8.6666292469999995</v>
      </c>
      <c r="AC31" s="253">
        <v>8.2237422969999994</v>
      </c>
      <c r="AD31" s="253">
        <v>7.8268392870000003</v>
      </c>
      <c r="AE31" s="253">
        <v>7.2934131940000002</v>
      </c>
      <c r="AF31" s="253">
        <v>6.9285627779999999</v>
      </c>
      <c r="AG31" s="253">
        <v>7.1041812269999998</v>
      </c>
      <c r="AH31" s="253">
        <v>6.3398464309999998</v>
      </c>
      <c r="AI31" s="253">
        <v>6.4945278430000002</v>
      </c>
      <c r="AJ31" s="253">
        <v>7.0161503659999997</v>
      </c>
      <c r="AK31" s="253">
        <v>6.9045791379999999</v>
      </c>
      <c r="AL31" s="253">
        <v>7.3948052940000002</v>
      </c>
      <c r="AM31" s="253">
        <v>6.766684648</v>
      </c>
      <c r="AN31" s="253">
        <v>7.7677115839999997</v>
      </c>
      <c r="AO31" s="253">
        <v>7.8242594509999996</v>
      </c>
      <c r="AP31" s="253">
        <v>7.0879040169999996</v>
      </c>
      <c r="AQ31" s="253">
        <v>6.734321402</v>
      </c>
      <c r="AR31" s="253">
        <v>6.4808426939999997</v>
      </c>
      <c r="AS31" s="253">
        <v>7.4289250469999999</v>
      </c>
      <c r="AT31" s="253">
        <v>6.8706215459999997</v>
      </c>
      <c r="AU31" s="253">
        <v>8.2387642900000007</v>
      </c>
      <c r="AV31" s="253">
        <v>7.2194480680000002</v>
      </c>
      <c r="AW31" s="253">
        <v>7.6205447709999996</v>
      </c>
      <c r="AX31" s="253">
        <v>8.0766385399999994</v>
      </c>
      <c r="AY31" s="253">
        <v>7.7395140690000002</v>
      </c>
      <c r="AZ31" s="253">
        <v>7.3281779560000002</v>
      </c>
      <c r="BA31" s="253">
        <v>7.9730166740000001</v>
      </c>
      <c r="BB31" s="253">
        <v>7.5082129120000003</v>
      </c>
      <c r="BC31" s="253">
        <v>7.4377529180000002</v>
      </c>
      <c r="BD31" s="253">
        <v>6.9710731680000002</v>
      </c>
      <c r="BE31" s="253">
        <v>7.6167235949999998</v>
      </c>
      <c r="BF31" s="253">
        <v>7.7253921329999997</v>
      </c>
      <c r="BG31" s="253">
        <v>8.4122769480000006</v>
      </c>
      <c r="BH31" s="253">
        <v>8.823696</v>
      </c>
      <c r="BI31" s="253">
        <v>9.3963669999999997</v>
      </c>
      <c r="BJ31" s="348">
        <v>9.5106990000000007</v>
      </c>
      <c r="BK31" s="348">
        <v>9.5197000000000003</v>
      </c>
      <c r="BL31" s="348">
        <v>9.5933469999999996</v>
      </c>
      <c r="BM31" s="348">
        <v>9.6344910000000006</v>
      </c>
      <c r="BN31" s="348">
        <v>9.0472149999999996</v>
      </c>
      <c r="BO31" s="348">
        <v>8.7684650000000008</v>
      </c>
      <c r="BP31" s="348">
        <v>8.6280730000000005</v>
      </c>
      <c r="BQ31" s="348">
        <v>8.4725429999999999</v>
      </c>
      <c r="BR31" s="348">
        <v>8.2708110000000001</v>
      </c>
      <c r="BS31" s="348">
        <v>8.3063310000000001</v>
      </c>
      <c r="BT31" s="348">
        <v>8.3554809999999993</v>
      </c>
      <c r="BU31" s="348">
        <v>8.6584749999999993</v>
      </c>
      <c r="BV31" s="348">
        <v>8.7007600000000007</v>
      </c>
    </row>
    <row r="32" spans="1:74" ht="11.15" customHeight="1" x14ac:dyDescent="0.25">
      <c r="A32" s="84" t="s">
        <v>669</v>
      </c>
      <c r="B32" s="186" t="s">
        <v>435</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5.6796038500000003</v>
      </c>
      <c r="AB32" s="253">
        <v>5.5348654310000001</v>
      </c>
      <c r="AC32" s="253">
        <v>5.7705517009999996</v>
      </c>
      <c r="AD32" s="253">
        <v>5.5089889579999998</v>
      </c>
      <c r="AE32" s="253">
        <v>4.8662299290000002</v>
      </c>
      <c r="AF32" s="253">
        <v>5.6010130709999997</v>
      </c>
      <c r="AG32" s="253">
        <v>5.6483456079999996</v>
      </c>
      <c r="AH32" s="253">
        <v>5.3993343019999998</v>
      </c>
      <c r="AI32" s="253">
        <v>5.2632186900000004</v>
      </c>
      <c r="AJ32" s="253">
        <v>5.0546303229999996</v>
      </c>
      <c r="AK32" s="253">
        <v>5.0272254710000004</v>
      </c>
      <c r="AL32" s="253">
        <v>4.9947056439999997</v>
      </c>
      <c r="AM32" s="253">
        <v>4.82703039</v>
      </c>
      <c r="AN32" s="253">
        <v>4.8560861080000004</v>
      </c>
      <c r="AO32" s="253">
        <v>4.8794510139999998</v>
      </c>
      <c r="AP32" s="253">
        <v>4.8252777650000001</v>
      </c>
      <c r="AQ32" s="253">
        <v>4.5470304519999996</v>
      </c>
      <c r="AR32" s="253">
        <v>3.945468408</v>
      </c>
      <c r="AS32" s="253">
        <v>3.5961464680000002</v>
      </c>
      <c r="AT32" s="253">
        <v>4.4645599980000004</v>
      </c>
      <c r="AU32" s="253">
        <v>4.4466762900000001</v>
      </c>
      <c r="AV32" s="253">
        <v>4.6449746440000004</v>
      </c>
      <c r="AW32" s="253">
        <v>5.4177987779999999</v>
      </c>
      <c r="AX32" s="253">
        <v>5.1781524919999997</v>
      </c>
      <c r="AY32" s="253">
        <v>5.2101626850000002</v>
      </c>
      <c r="AZ32" s="253">
        <v>5.3146143300000004</v>
      </c>
      <c r="BA32" s="253">
        <v>5.8844723200000004</v>
      </c>
      <c r="BB32" s="253">
        <v>8.2303054850000006</v>
      </c>
      <c r="BC32" s="253">
        <v>7.986715405</v>
      </c>
      <c r="BD32" s="253">
        <v>8.1824941930000001</v>
      </c>
      <c r="BE32" s="253">
        <v>7.6372555550000003</v>
      </c>
      <c r="BF32" s="253">
        <v>9.7501138130000005</v>
      </c>
      <c r="BG32" s="253">
        <v>8.1663509699999999</v>
      </c>
      <c r="BH32" s="253">
        <v>7.9823649999999997</v>
      </c>
      <c r="BI32" s="253">
        <v>8.1106630000000006</v>
      </c>
      <c r="BJ32" s="348">
        <v>7.8717420000000002</v>
      </c>
      <c r="BK32" s="348">
        <v>7.7865729999999997</v>
      </c>
      <c r="BL32" s="348">
        <v>7.726127</v>
      </c>
      <c r="BM32" s="348">
        <v>7.6518670000000002</v>
      </c>
      <c r="BN32" s="348">
        <v>7.4158160000000004</v>
      </c>
      <c r="BO32" s="348">
        <v>6.7912749999999997</v>
      </c>
      <c r="BP32" s="348">
        <v>6.7805220000000004</v>
      </c>
      <c r="BQ32" s="348">
        <v>6.6904459999999997</v>
      </c>
      <c r="BR32" s="348">
        <v>6.705368</v>
      </c>
      <c r="BS32" s="348">
        <v>6.3352930000000001</v>
      </c>
      <c r="BT32" s="348">
        <v>6.0356389999999998</v>
      </c>
      <c r="BU32" s="348">
        <v>6.3585370000000001</v>
      </c>
      <c r="BV32" s="348">
        <v>6.4775499999999999</v>
      </c>
    </row>
    <row r="33" spans="1:74" ht="11.15" customHeight="1" x14ac:dyDescent="0.25">
      <c r="A33" s="84" t="s">
        <v>670</v>
      </c>
      <c r="B33" s="186" t="s">
        <v>436</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5.5565839989999999</v>
      </c>
      <c r="AB33" s="253">
        <v>5.1902188550000004</v>
      </c>
      <c r="AC33" s="253">
        <v>4.7315579540000003</v>
      </c>
      <c r="AD33" s="253">
        <v>4.2414356399999997</v>
      </c>
      <c r="AE33" s="253">
        <v>3.868943206</v>
      </c>
      <c r="AF33" s="253">
        <v>3.6865575690000001</v>
      </c>
      <c r="AG33" s="253">
        <v>3.4406863099999998</v>
      </c>
      <c r="AH33" s="253">
        <v>3.4297399080000002</v>
      </c>
      <c r="AI33" s="253">
        <v>3.4535810900000001</v>
      </c>
      <c r="AJ33" s="253">
        <v>3.7047514499999998</v>
      </c>
      <c r="AK33" s="253">
        <v>4.3556617290000004</v>
      </c>
      <c r="AL33" s="253">
        <v>4.439762998</v>
      </c>
      <c r="AM33" s="253">
        <v>4.2032377179999996</v>
      </c>
      <c r="AN33" s="253">
        <v>3.9729679330000001</v>
      </c>
      <c r="AO33" s="253">
        <v>3.8315955490000002</v>
      </c>
      <c r="AP33" s="253">
        <v>3.4640741880000001</v>
      </c>
      <c r="AQ33" s="253">
        <v>3.405665548</v>
      </c>
      <c r="AR33" s="253">
        <v>3.1171763260000001</v>
      </c>
      <c r="AS33" s="253">
        <v>2.9810158850000001</v>
      </c>
      <c r="AT33" s="253">
        <v>3.0729713190000001</v>
      </c>
      <c r="AU33" s="253">
        <v>3.4653560360000002</v>
      </c>
      <c r="AV33" s="253">
        <v>3.5329439439999999</v>
      </c>
      <c r="AW33" s="253">
        <v>4.4921060099999996</v>
      </c>
      <c r="AX33" s="253">
        <v>4.3829930370000003</v>
      </c>
      <c r="AY33" s="253">
        <v>4.1288981680000001</v>
      </c>
      <c r="AZ33" s="253">
        <v>6.2626127089999999</v>
      </c>
      <c r="BA33" s="253">
        <v>5.0086910949999996</v>
      </c>
      <c r="BB33" s="253">
        <v>4.2533073180000001</v>
      </c>
      <c r="BC33" s="253">
        <v>4.4454130889999997</v>
      </c>
      <c r="BD33" s="253">
        <v>4.3244562279999998</v>
      </c>
      <c r="BE33" s="253">
        <v>5.0884798690000004</v>
      </c>
      <c r="BF33" s="253">
        <v>5.1273173869999997</v>
      </c>
      <c r="BG33" s="253">
        <v>5.5651077469999999</v>
      </c>
      <c r="BH33" s="253">
        <v>6.3515930000000003</v>
      </c>
      <c r="BI33" s="253">
        <v>6.7986149999999999</v>
      </c>
      <c r="BJ33" s="348">
        <v>7.1069699999999996</v>
      </c>
      <c r="BK33" s="348">
        <v>6.9277329999999999</v>
      </c>
      <c r="BL33" s="348">
        <v>6.9789580000000004</v>
      </c>
      <c r="BM33" s="348">
        <v>6.6413909999999996</v>
      </c>
      <c r="BN33" s="348">
        <v>6.1544359999999996</v>
      </c>
      <c r="BO33" s="348">
        <v>5.6284489999999998</v>
      </c>
      <c r="BP33" s="348">
        <v>5.4453690000000003</v>
      </c>
      <c r="BQ33" s="348">
        <v>5.3750830000000001</v>
      </c>
      <c r="BR33" s="348">
        <v>5.2888019999999996</v>
      </c>
      <c r="BS33" s="348">
        <v>5.2959959999999997</v>
      </c>
      <c r="BT33" s="348">
        <v>5.3002719999999997</v>
      </c>
      <c r="BU33" s="348">
        <v>5.5779329999999998</v>
      </c>
      <c r="BV33" s="348">
        <v>5.9520189999999999</v>
      </c>
    </row>
    <row r="34" spans="1:74" ht="11.15" customHeight="1" x14ac:dyDescent="0.25">
      <c r="A34" s="84" t="s">
        <v>671</v>
      </c>
      <c r="B34" s="186" t="s">
        <v>437</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6.019595764</v>
      </c>
      <c r="AB34" s="253">
        <v>5.3907675309999998</v>
      </c>
      <c r="AC34" s="253">
        <v>5.0429422979999998</v>
      </c>
      <c r="AD34" s="253">
        <v>4.8895986679999996</v>
      </c>
      <c r="AE34" s="253">
        <v>4.4103693369999997</v>
      </c>
      <c r="AF34" s="253">
        <v>4.4591627129999996</v>
      </c>
      <c r="AG34" s="253">
        <v>4.2541985010000003</v>
      </c>
      <c r="AH34" s="253">
        <v>4.0784846259999998</v>
      </c>
      <c r="AI34" s="253">
        <v>4.5611848940000002</v>
      </c>
      <c r="AJ34" s="253">
        <v>3.8195182569999999</v>
      </c>
      <c r="AK34" s="253">
        <v>4.7151134920000004</v>
      </c>
      <c r="AL34" s="253">
        <v>4.5328653509999999</v>
      </c>
      <c r="AM34" s="253">
        <v>4.4369634509999996</v>
      </c>
      <c r="AN34" s="253">
        <v>4.1660742339999999</v>
      </c>
      <c r="AO34" s="253">
        <v>3.985859998</v>
      </c>
      <c r="AP34" s="253">
        <v>3.8030286229999999</v>
      </c>
      <c r="AQ34" s="253">
        <v>3.7476154789999998</v>
      </c>
      <c r="AR34" s="253">
        <v>3.6387378130000001</v>
      </c>
      <c r="AS34" s="253">
        <v>3.4572384839999999</v>
      </c>
      <c r="AT34" s="253">
        <v>3.5988684989999999</v>
      </c>
      <c r="AU34" s="253">
        <v>4.2602785619999999</v>
      </c>
      <c r="AV34" s="253">
        <v>4.1376991820000004</v>
      </c>
      <c r="AW34" s="253">
        <v>4.7594766579999996</v>
      </c>
      <c r="AX34" s="253">
        <v>4.9884726759999998</v>
      </c>
      <c r="AY34" s="253">
        <v>5.0220732640000003</v>
      </c>
      <c r="AZ34" s="253">
        <v>5.2970003849999996</v>
      </c>
      <c r="BA34" s="253">
        <v>5.0580775149999999</v>
      </c>
      <c r="BB34" s="253">
        <v>4.6098731280000003</v>
      </c>
      <c r="BC34" s="253">
        <v>4.7565815379999998</v>
      </c>
      <c r="BD34" s="253">
        <v>4.9112326150000003</v>
      </c>
      <c r="BE34" s="253">
        <v>6.1477042400000004</v>
      </c>
      <c r="BF34" s="253">
        <v>5.76181141</v>
      </c>
      <c r="BG34" s="253">
        <v>6.1265763489999996</v>
      </c>
      <c r="BH34" s="253">
        <v>6.9403410000000001</v>
      </c>
      <c r="BI34" s="253">
        <v>7.5395770000000004</v>
      </c>
      <c r="BJ34" s="348">
        <v>7.4892750000000001</v>
      </c>
      <c r="BK34" s="348">
        <v>7.1681920000000003</v>
      </c>
      <c r="BL34" s="348">
        <v>7.0224130000000002</v>
      </c>
      <c r="BM34" s="348">
        <v>6.7235620000000003</v>
      </c>
      <c r="BN34" s="348">
        <v>6.3272019999999998</v>
      </c>
      <c r="BO34" s="348">
        <v>5.9315429999999996</v>
      </c>
      <c r="BP34" s="348">
        <v>5.6589859999999996</v>
      </c>
      <c r="BQ34" s="348">
        <v>5.6812360000000002</v>
      </c>
      <c r="BR34" s="348">
        <v>5.5937340000000004</v>
      </c>
      <c r="BS34" s="348">
        <v>5.5565259999999999</v>
      </c>
      <c r="BT34" s="348">
        <v>5.4787939999999997</v>
      </c>
      <c r="BU34" s="348">
        <v>5.5978899999999996</v>
      </c>
      <c r="BV34" s="348">
        <v>6.047809</v>
      </c>
    </row>
    <row r="35" spans="1:74" ht="11.15" customHeight="1" x14ac:dyDescent="0.25">
      <c r="A35" s="84" t="s">
        <v>672</v>
      </c>
      <c r="B35" s="186" t="s">
        <v>438</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5.3636125349999997</v>
      </c>
      <c r="AB35" s="253">
        <v>5.0608383950000002</v>
      </c>
      <c r="AC35" s="253">
        <v>4.5300804250000004</v>
      </c>
      <c r="AD35" s="253">
        <v>4.391453898</v>
      </c>
      <c r="AE35" s="253">
        <v>3.9393891110000001</v>
      </c>
      <c r="AF35" s="253">
        <v>3.91807478</v>
      </c>
      <c r="AG35" s="253">
        <v>3.700931282</v>
      </c>
      <c r="AH35" s="253">
        <v>3.5440065619999999</v>
      </c>
      <c r="AI35" s="253">
        <v>3.6306220300000001</v>
      </c>
      <c r="AJ35" s="253">
        <v>3.764511814</v>
      </c>
      <c r="AK35" s="253">
        <v>4.2151852329999997</v>
      </c>
      <c r="AL35" s="253">
        <v>4.3491368460000004</v>
      </c>
      <c r="AM35" s="253">
        <v>4.1775312920000003</v>
      </c>
      <c r="AN35" s="253">
        <v>4.0221023489999999</v>
      </c>
      <c r="AO35" s="253">
        <v>3.8618064150000002</v>
      </c>
      <c r="AP35" s="253">
        <v>3.4357460259999999</v>
      </c>
      <c r="AQ35" s="253">
        <v>3.397154826</v>
      </c>
      <c r="AR35" s="253">
        <v>3.1697428200000002</v>
      </c>
      <c r="AS35" s="253">
        <v>3.0631307639999998</v>
      </c>
      <c r="AT35" s="253">
        <v>3.3136307110000001</v>
      </c>
      <c r="AU35" s="253">
        <v>3.7317939170000001</v>
      </c>
      <c r="AV35" s="253">
        <v>3.5738007270000001</v>
      </c>
      <c r="AW35" s="253">
        <v>4.3090879700000002</v>
      </c>
      <c r="AX35" s="253">
        <v>4.487178857</v>
      </c>
      <c r="AY35" s="253">
        <v>4.4659561559999998</v>
      </c>
      <c r="AZ35" s="253">
        <v>5.1071193910000003</v>
      </c>
      <c r="BA35" s="253">
        <v>4.5939739959999999</v>
      </c>
      <c r="BB35" s="253">
        <v>4.1502156990000003</v>
      </c>
      <c r="BC35" s="253">
        <v>4.2757383649999996</v>
      </c>
      <c r="BD35" s="253">
        <v>4.4172111860000003</v>
      </c>
      <c r="BE35" s="253">
        <v>4.9714123020000001</v>
      </c>
      <c r="BF35" s="253">
        <v>5.1685583749999999</v>
      </c>
      <c r="BG35" s="253">
        <v>5.9885088990000002</v>
      </c>
      <c r="BH35" s="253">
        <v>6.7531850000000002</v>
      </c>
      <c r="BI35" s="253">
        <v>7.2100169999999997</v>
      </c>
      <c r="BJ35" s="348">
        <v>7.1200799999999997</v>
      </c>
      <c r="BK35" s="348">
        <v>6.766629</v>
      </c>
      <c r="BL35" s="348">
        <v>6.6831709999999998</v>
      </c>
      <c r="BM35" s="348">
        <v>6.438618</v>
      </c>
      <c r="BN35" s="348">
        <v>6.0169030000000001</v>
      </c>
      <c r="BO35" s="348">
        <v>5.6056400000000002</v>
      </c>
      <c r="BP35" s="348">
        <v>5.4265470000000002</v>
      </c>
      <c r="BQ35" s="348">
        <v>5.293679</v>
      </c>
      <c r="BR35" s="348">
        <v>5.1966039999999998</v>
      </c>
      <c r="BS35" s="348">
        <v>5.1417979999999996</v>
      </c>
      <c r="BT35" s="348">
        <v>5.1762249999999996</v>
      </c>
      <c r="BU35" s="348">
        <v>5.3201099999999997</v>
      </c>
      <c r="BV35" s="348">
        <v>5.6730910000000003</v>
      </c>
    </row>
    <row r="36" spans="1:74" ht="11.15" customHeight="1" x14ac:dyDescent="0.25">
      <c r="A36" s="84" t="s">
        <v>673</v>
      </c>
      <c r="B36" s="186" t="s">
        <v>439</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3.9936486169999998</v>
      </c>
      <c r="AB36" s="253">
        <v>3.3418425900000002</v>
      </c>
      <c r="AC36" s="253">
        <v>3.0861114180000002</v>
      </c>
      <c r="AD36" s="253">
        <v>2.9704323979999998</v>
      </c>
      <c r="AE36" s="253">
        <v>2.8611880140000001</v>
      </c>
      <c r="AF36" s="253">
        <v>2.8464452329999999</v>
      </c>
      <c r="AG36" s="253">
        <v>2.6486295200000001</v>
      </c>
      <c r="AH36" s="253">
        <v>2.4221414999999999</v>
      </c>
      <c r="AI36" s="253">
        <v>2.5498623459999998</v>
      </c>
      <c r="AJ36" s="253">
        <v>2.5774155940000001</v>
      </c>
      <c r="AK36" s="253">
        <v>2.7995511240000002</v>
      </c>
      <c r="AL36" s="253">
        <v>2.5842316510000001</v>
      </c>
      <c r="AM36" s="253">
        <v>2.3633461439999999</v>
      </c>
      <c r="AN36" s="253">
        <v>2.1490704740000002</v>
      </c>
      <c r="AO36" s="253">
        <v>2.069702285</v>
      </c>
      <c r="AP36" s="253">
        <v>1.8865170090000001</v>
      </c>
      <c r="AQ36" s="253">
        <v>2.0088990010000001</v>
      </c>
      <c r="AR36" s="253">
        <v>1.9220591970000001</v>
      </c>
      <c r="AS36" s="253">
        <v>1.7732842559999999</v>
      </c>
      <c r="AT36" s="253">
        <v>2.1703276460000001</v>
      </c>
      <c r="AU36" s="253">
        <v>2.6363680980000002</v>
      </c>
      <c r="AV36" s="253">
        <v>2.513309199</v>
      </c>
      <c r="AW36" s="253">
        <v>3.1295240469999999</v>
      </c>
      <c r="AX36" s="253">
        <v>3.0753138560000002</v>
      </c>
      <c r="AY36" s="253">
        <v>2.8078608580000002</v>
      </c>
      <c r="AZ36" s="253">
        <v>14.382853839999999</v>
      </c>
      <c r="BA36" s="253">
        <v>3.0949352960000001</v>
      </c>
      <c r="BB36" s="253">
        <v>2.8848687599999998</v>
      </c>
      <c r="BC36" s="253">
        <v>3.2862395200000001</v>
      </c>
      <c r="BD36" s="253">
        <v>3.4352391619999998</v>
      </c>
      <c r="BE36" s="253">
        <v>3.9756311879999999</v>
      </c>
      <c r="BF36" s="253">
        <v>4.352686652</v>
      </c>
      <c r="BG36" s="253">
        <v>4.7675017530000003</v>
      </c>
      <c r="BH36" s="253">
        <v>5.9486429999999997</v>
      </c>
      <c r="BI36" s="253">
        <v>5.6098739999999996</v>
      </c>
      <c r="BJ36" s="348">
        <v>5.3047610000000001</v>
      </c>
      <c r="BK36" s="348">
        <v>4.8951229999999999</v>
      </c>
      <c r="BL36" s="348">
        <v>5.0221349999999996</v>
      </c>
      <c r="BM36" s="348">
        <v>4.7683910000000003</v>
      </c>
      <c r="BN36" s="348">
        <v>4.5338180000000001</v>
      </c>
      <c r="BO36" s="348">
        <v>4.1046969999999998</v>
      </c>
      <c r="BP36" s="348">
        <v>4.0485519999999999</v>
      </c>
      <c r="BQ36" s="348">
        <v>4.1458159999999999</v>
      </c>
      <c r="BR36" s="348">
        <v>4.1744060000000003</v>
      </c>
      <c r="BS36" s="348">
        <v>4.0378930000000004</v>
      </c>
      <c r="BT36" s="348">
        <v>3.9688240000000001</v>
      </c>
      <c r="BU36" s="348">
        <v>3.8783449999999999</v>
      </c>
      <c r="BV36" s="348">
        <v>4.1924770000000002</v>
      </c>
    </row>
    <row r="37" spans="1:74" s="85" customFormat="1" ht="11.15" customHeight="1" x14ac:dyDescent="0.25">
      <c r="A37" s="84" t="s">
        <v>674</v>
      </c>
      <c r="B37" s="186" t="s">
        <v>440</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4.4868008570000004</v>
      </c>
      <c r="AM37" s="253">
        <v>4.3297598129999999</v>
      </c>
      <c r="AN37" s="253">
        <v>4.3591531400000001</v>
      </c>
      <c r="AO37" s="253">
        <v>4.4004808520000003</v>
      </c>
      <c r="AP37" s="253">
        <v>4.2149364269999996</v>
      </c>
      <c r="AQ37" s="253">
        <v>4.5025700850000003</v>
      </c>
      <c r="AR37" s="253">
        <v>5.073605444</v>
      </c>
      <c r="AS37" s="253">
        <v>4.5979828850000004</v>
      </c>
      <c r="AT37" s="253">
        <v>4.5211774990000002</v>
      </c>
      <c r="AU37" s="253">
        <v>4.5978339549999996</v>
      </c>
      <c r="AV37" s="253">
        <v>4.9945787509999997</v>
      </c>
      <c r="AW37" s="253">
        <v>4.7888944340000004</v>
      </c>
      <c r="AX37" s="253">
        <v>4.8047520390000003</v>
      </c>
      <c r="AY37" s="253">
        <v>4.7501494969999998</v>
      </c>
      <c r="AZ37" s="253">
        <v>5.1308698499999998</v>
      </c>
      <c r="BA37" s="253">
        <v>5.0798780460000001</v>
      </c>
      <c r="BB37" s="253">
        <v>4.712142493</v>
      </c>
      <c r="BC37" s="253">
        <v>5.5508520240000001</v>
      </c>
      <c r="BD37" s="253">
        <v>5.8209116740000004</v>
      </c>
      <c r="BE37" s="253">
        <v>6.3675321729999999</v>
      </c>
      <c r="BF37" s="253">
        <v>6.724400385</v>
      </c>
      <c r="BG37" s="253">
        <v>6.9039406720000001</v>
      </c>
      <c r="BH37" s="253">
        <v>7.2117060000000004</v>
      </c>
      <c r="BI37" s="253">
        <v>7.2593540000000001</v>
      </c>
      <c r="BJ37" s="348">
        <v>7.1792059999999998</v>
      </c>
      <c r="BK37" s="348">
        <v>7.1586800000000004</v>
      </c>
      <c r="BL37" s="348">
        <v>7.308262</v>
      </c>
      <c r="BM37" s="348">
        <v>7.3270939999999998</v>
      </c>
      <c r="BN37" s="348">
        <v>6.9520799999999996</v>
      </c>
      <c r="BO37" s="348">
        <v>6.7719509999999996</v>
      </c>
      <c r="BP37" s="348">
        <v>6.8432820000000003</v>
      </c>
      <c r="BQ37" s="348">
        <v>6.9118919999999999</v>
      </c>
      <c r="BR37" s="348">
        <v>6.7940360000000002</v>
      </c>
      <c r="BS37" s="348">
        <v>6.6780439999999999</v>
      </c>
      <c r="BT37" s="348">
        <v>6.7005990000000004</v>
      </c>
      <c r="BU37" s="348">
        <v>6.3491359999999997</v>
      </c>
      <c r="BV37" s="348">
        <v>6.3519839999999999</v>
      </c>
    </row>
    <row r="38" spans="1:74" s="85" customFormat="1" ht="11.15" customHeight="1" x14ac:dyDescent="0.25">
      <c r="A38" s="84" t="s">
        <v>675</v>
      </c>
      <c r="B38" s="186" t="s">
        <v>441</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7.4848898090000002</v>
      </c>
      <c r="AB38" s="253">
        <v>7.55094976</v>
      </c>
      <c r="AC38" s="253">
        <v>7.6844428489999999</v>
      </c>
      <c r="AD38" s="253">
        <v>6.9207213169999999</v>
      </c>
      <c r="AE38" s="253">
        <v>6.4213319330000003</v>
      </c>
      <c r="AF38" s="253">
        <v>6.2404728330000001</v>
      </c>
      <c r="AG38" s="253">
        <v>6.3567777589999999</v>
      </c>
      <c r="AH38" s="253">
        <v>6.354418259</v>
      </c>
      <c r="AI38" s="253">
        <v>6.3372388439999998</v>
      </c>
      <c r="AJ38" s="253">
        <v>6.5598488929999998</v>
      </c>
      <c r="AK38" s="253">
        <v>6.6880260949999997</v>
      </c>
      <c r="AL38" s="253">
        <v>7.5962778990000004</v>
      </c>
      <c r="AM38" s="253">
        <v>7.6384092849999998</v>
      </c>
      <c r="AN38" s="253">
        <v>7.2987912379999997</v>
      </c>
      <c r="AO38" s="253">
        <v>6.988428624</v>
      </c>
      <c r="AP38" s="253">
        <v>6.5295993570000004</v>
      </c>
      <c r="AQ38" s="253">
        <v>6.0572283999999996</v>
      </c>
      <c r="AR38" s="253">
        <v>6.222940554</v>
      </c>
      <c r="AS38" s="253">
        <v>6.2236591350000001</v>
      </c>
      <c r="AT38" s="253">
        <v>5.8745971299999997</v>
      </c>
      <c r="AU38" s="253">
        <v>6.0630986240000002</v>
      </c>
      <c r="AV38" s="253">
        <v>6.5249865180000004</v>
      </c>
      <c r="AW38" s="253">
        <v>6.9436884760000002</v>
      </c>
      <c r="AX38" s="253">
        <v>7.6081284629999999</v>
      </c>
      <c r="AY38" s="253">
        <v>8.4812943950000008</v>
      </c>
      <c r="AZ38" s="253">
        <v>8.0838086770000004</v>
      </c>
      <c r="BA38" s="253">
        <v>8.2898293970000001</v>
      </c>
      <c r="BB38" s="253">
        <v>7.4055359740000002</v>
      </c>
      <c r="BC38" s="253">
        <v>6.9801169390000002</v>
      </c>
      <c r="BD38" s="253">
        <v>7.3485283260000003</v>
      </c>
      <c r="BE38" s="253">
        <v>7.8353889429999999</v>
      </c>
      <c r="BF38" s="253">
        <v>7.6902637030000003</v>
      </c>
      <c r="BG38" s="253">
        <v>10.95224307</v>
      </c>
      <c r="BH38" s="253">
        <v>10.21575</v>
      </c>
      <c r="BI38" s="253">
        <v>10.261839999999999</v>
      </c>
      <c r="BJ38" s="348">
        <v>10.25333</v>
      </c>
      <c r="BK38" s="348">
        <v>9.7439459999999993</v>
      </c>
      <c r="BL38" s="348">
        <v>9.2621900000000004</v>
      </c>
      <c r="BM38" s="348">
        <v>8.9899380000000004</v>
      </c>
      <c r="BN38" s="348">
        <v>8.4708419999999993</v>
      </c>
      <c r="BO38" s="348">
        <v>8.0612820000000003</v>
      </c>
      <c r="BP38" s="348">
        <v>7.9230600000000004</v>
      </c>
      <c r="BQ38" s="348">
        <v>7.9863600000000003</v>
      </c>
      <c r="BR38" s="348">
        <v>7.9095129999999996</v>
      </c>
      <c r="BS38" s="348">
        <v>7.9539619999999998</v>
      </c>
      <c r="BT38" s="348">
        <v>7.5492489999999997</v>
      </c>
      <c r="BU38" s="348">
        <v>7.7124920000000001</v>
      </c>
      <c r="BV38" s="348">
        <v>7.9394429999999998</v>
      </c>
    </row>
    <row r="39" spans="1:74" s="85" customFormat="1" ht="11.15" customHeight="1" x14ac:dyDescent="0.25">
      <c r="A39" s="84" t="s">
        <v>676</v>
      </c>
      <c r="B39" s="187" t="s">
        <v>415</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3.55</v>
      </c>
      <c r="AG39" s="209">
        <v>3.33</v>
      </c>
      <c r="AH39" s="209">
        <v>3.18</v>
      </c>
      <c r="AI39" s="209">
        <v>3.35</v>
      </c>
      <c r="AJ39" s="209">
        <v>3.43</v>
      </c>
      <c r="AK39" s="209">
        <v>3.86</v>
      </c>
      <c r="AL39" s="209">
        <v>3.84</v>
      </c>
      <c r="AM39" s="209">
        <v>3.7</v>
      </c>
      <c r="AN39" s="209">
        <v>3.58</v>
      </c>
      <c r="AO39" s="209">
        <v>3.38</v>
      </c>
      <c r="AP39" s="209">
        <v>2.99</v>
      </c>
      <c r="AQ39" s="209">
        <v>2.9</v>
      </c>
      <c r="AR39" s="209">
        <v>2.71</v>
      </c>
      <c r="AS39" s="209">
        <v>2.57</v>
      </c>
      <c r="AT39" s="209">
        <v>2.84</v>
      </c>
      <c r="AU39" s="209">
        <v>3.29</v>
      </c>
      <c r="AV39" s="209">
        <v>3.28</v>
      </c>
      <c r="AW39" s="209">
        <v>3.98</v>
      </c>
      <c r="AX39" s="209">
        <v>4.0999999999999996</v>
      </c>
      <c r="AY39" s="209">
        <v>4.07</v>
      </c>
      <c r="AZ39" s="209">
        <v>9.33</v>
      </c>
      <c r="BA39" s="209">
        <v>4.4000000000000004</v>
      </c>
      <c r="BB39" s="209">
        <v>4</v>
      </c>
      <c r="BC39" s="209">
        <v>4.12</v>
      </c>
      <c r="BD39" s="209">
        <v>4.1500000000000004</v>
      </c>
      <c r="BE39" s="209">
        <v>4.7300000000000004</v>
      </c>
      <c r="BF39" s="209">
        <v>5.01</v>
      </c>
      <c r="BG39" s="209">
        <v>5.57</v>
      </c>
      <c r="BH39" s="209">
        <v>6.6300800000000004</v>
      </c>
      <c r="BI39" s="209">
        <v>6.6601400000000002</v>
      </c>
      <c r="BJ39" s="350">
        <v>6.5823239999999998</v>
      </c>
      <c r="BK39" s="350">
        <v>6.3061499999999997</v>
      </c>
      <c r="BL39" s="350">
        <v>6.4279760000000001</v>
      </c>
      <c r="BM39" s="350">
        <v>6.0582450000000003</v>
      </c>
      <c r="BN39" s="350">
        <v>5.5989579999999997</v>
      </c>
      <c r="BO39" s="350">
        <v>5.0718449999999997</v>
      </c>
      <c r="BP39" s="350">
        <v>4.883616</v>
      </c>
      <c r="BQ39" s="350">
        <v>4.930555</v>
      </c>
      <c r="BR39" s="350">
        <v>4.9050070000000003</v>
      </c>
      <c r="BS39" s="350">
        <v>4.8318070000000004</v>
      </c>
      <c r="BT39" s="350">
        <v>4.8453429999999997</v>
      </c>
      <c r="BU39" s="350">
        <v>4.9699010000000001</v>
      </c>
      <c r="BV39" s="350">
        <v>5.3628030000000004</v>
      </c>
    </row>
    <row r="40" spans="1:74" s="269" customFormat="1" ht="12" customHeight="1" x14ac:dyDescent="0.25">
      <c r="A40" s="193"/>
      <c r="B40" s="752" t="s">
        <v>810</v>
      </c>
      <c r="C40" s="744"/>
      <c r="D40" s="744"/>
      <c r="E40" s="744"/>
      <c r="F40" s="744"/>
      <c r="G40" s="744"/>
      <c r="H40" s="744"/>
      <c r="I40" s="744"/>
      <c r="J40" s="744"/>
      <c r="K40" s="744"/>
      <c r="L40" s="744"/>
      <c r="M40" s="744"/>
      <c r="N40" s="744"/>
      <c r="O40" s="744"/>
      <c r="P40" s="744"/>
      <c r="Q40" s="744"/>
      <c r="AY40" s="470"/>
      <c r="AZ40" s="470"/>
      <c r="BA40" s="470"/>
      <c r="BB40" s="470"/>
      <c r="BC40" s="470"/>
      <c r="BD40" s="600"/>
      <c r="BE40" s="600"/>
      <c r="BF40" s="600"/>
      <c r="BG40" s="600"/>
      <c r="BH40" s="470"/>
      <c r="BI40" s="470"/>
      <c r="BJ40" s="470"/>
    </row>
    <row r="41" spans="1:74" s="409" customFormat="1" ht="12" customHeight="1" x14ac:dyDescent="0.25">
      <c r="A41" s="408"/>
      <c r="B41" s="780" t="str">
        <f>"Notes: "&amp;"EIA completed modeling and analysis for this report on " &amp;Dates!D2&amp;"."</f>
        <v>Notes: EIA completed modeling and analysis for this report on Thursday December 2, 2021.</v>
      </c>
      <c r="C41" s="803"/>
      <c r="D41" s="803"/>
      <c r="E41" s="803"/>
      <c r="F41" s="803"/>
      <c r="G41" s="803"/>
      <c r="H41" s="803"/>
      <c r="I41" s="803"/>
      <c r="J41" s="803"/>
      <c r="K41" s="803"/>
      <c r="L41" s="803"/>
      <c r="M41" s="803"/>
      <c r="N41" s="803"/>
      <c r="O41" s="803"/>
      <c r="P41" s="803"/>
      <c r="Q41" s="781"/>
      <c r="AY41" s="471"/>
      <c r="AZ41" s="471"/>
      <c r="BA41" s="471"/>
      <c r="BB41" s="471"/>
      <c r="BC41" s="471"/>
      <c r="BD41" s="601"/>
      <c r="BE41" s="601"/>
      <c r="BF41" s="601"/>
      <c r="BG41" s="601"/>
      <c r="BH41" s="471"/>
      <c r="BI41" s="471"/>
      <c r="BJ41" s="471"/>
    </row>
    <row r="42" spans="1:74" s="409" customFormat="1" ht="12" customHeight="1" x14ac:dyDescent="0.25">
      <c r="A42" s="408"/>
      <c r="B42" s="770" t="s">
        <v>352</v>
      </c>
      <c r="C42" s="769"/>
      <c r="D42" s="769"/>
      <c r="E42" s="769"/>
      <c r="F42" s="769"/>
      <c r="G42" s="769"/>
      <c r="H42" s="769"/>
      <c r="I42" s="769"/>
      <c r="J42" s="769"/>
      <c r="K42" s="769"/>
      <c r="L42" s="769"/>
      <c r="M42" s="769"/>
      <c r="N42" s="769"/>
      <c r="O42" s="769"/>
      <c r="P42" s="769"/>
      <c r="Q42" s="769"/>
      <c r="AY42" s="471"/>
      <c r="AZ42" s="471"/>
      <c r="BA42" s="471"/>
      <c r="BB42" s="471"/>
      <c r="BC42" s="471"/>
      <c r="BD42" s="601"/>
      <c r="BE42" s="601"/>
      <c r="BF42" s="601"/>
      <c r="BG42" s="601"/>
      <c r="BH42" s="471"/>
      <c r="BI42" s="471"/>
      <c r="BJ42" s="471"/>
    </row>
    <row r="43" spans="1:74" s="269" customFormat="1" ht="12" customHeight="1" x14ac:dyDescent="0.25">
      <c r="A43" s="193"/>
      <c r="B43" s="753" t="s">
        <v>128</v>
      </c>
      <c r="C43" s="744"/>
      <c r="D43" s="744"/>
      <c r="E43" s="744"/>
      <c r="F43" s="744"/>
      <c r="G43" s="744"/>
      <c r="H43" s="744"/>
      <c r="I43" s="744"/>
      <c r="J43" s="744"/>
      <c r="K43" s="744"/>
      <c r="L43" s="744"/>
      <c r="M43" s="744"/>
      <c r="N43" s="744"/>
      <c r="O43" s="744"/>
      <c r="P43" s="744"/>
      <c r="Q43" s="744"/>
      <c r="AY43" s="470"/>
      <c r="AZ43" s="470"/>
      <c r="BA43" s="470"/>
      <c r="BB43" s="470"/>
      <c r="BC43" s="470"/>
      <c r="BD43" s="600"/>
      <c r="BE43" s="600"/>
      <c r="BF43" s="600"/>
      <c r="BG43" s="600"/>
      <c r="BH43" s="470"/>
      <c r="BI43" s="470"/>
      <c r="BJ43" s="470"/>
    </row>
    <row r="44" spans="1:74" s="409" customFormat="1" ht="12" customHeight="1" x14ac:dyDescent="0.25">
      <c r="A44" s="408"/>
      <c r="B44" s="765" t="s">
        <v>860</v>
      </c>
      <c r="C44" s="762"/>
      <c r="D44" s="762"/>
      <c r="E44" s="762"/>
      <c r="F44" s="762"/>
      <c r="G44" s="762"/>
      <c r="H44" s="762"/>
      <c r="I44" s="762"/>
      <c r="J44" s="762"/>
      <c r="K44" s="762"/>
      <c r="L44" s="762"/>
      <c r="M44" s="762"/>
      <c r="N44" s="762"/>
      <c r="O44" s="762"/>
      <c r="P44" s="762"/>
      <c r="Q44" s="759"/>
      <c r="AY44" s="471"/>
      <c r="AZ44" s="471"/>
      <c r="BA44" s="471"/>
      <c r="BB44" s="471"/>
      <c r="BC44" s="471"/>
      <c r="BD44" s="601"/>
      <c r="BE44" s="601"/>
      <c r="BF44" s="601"/>
      <c r="BG44" s="601"/>
      <c r="BH44" s="471"/>
      <c r="BI44" s="471"/>
      <c r="BJ44" s="471"/>
    </row>
    <row r="45" spans="1:74" s="409" customFormat="1" ht="12" customHeight="1" x14ac:dyDescent="0.25">
      <c r="A45" s="408"/>
      <c r="B45" s="800" t="s">
        <v>861</v>
      </c>
      <c r="C45" s="759"/>
      <c r="D45" s="759"/>
      <c r="E45" s="759"/>
      <c r="F45" s="759"/>
      <c r="G45" s="759"/>
      <c r="H45" s="759"/>
      <c r="I45" s="759"/>
      <c r="J45" s="759"/>
      <c r="K45" s="759"/>
      <c r="L45" s="759"/>
      <c r="M45" s="759"/>
      <c r="N45" s="759"/>
      <c r="O45" s="759"/>
      <c r="P45" s="759"/>
      <c r="Q45" s="759"/>
      <c r="AY45" s="471"/>
      <c r="AZ45" s="471"/>
      <c r="BA45" s="471"/>
      <c r="BB45" s="471"/>
      <c r="BC45" s="471"/>
      <c r="BD45" s="601"/>
      <c r="BE45" s="601"/>
      <c r="BF45" s="601"/>
      <c r="BG45" s="601"/>
      <c r="BH45" s="471"/>
      <c r="BI45" s="471"/>
      <c r="BJ45" s="471"/>
    </row>
    <row r="46" spans="1:74" s="409" customFormat="1" ht="12" customHeight="1" x14ac:dyDescent="0.25">
      <c r="A46" s="410"/>
      <c r="B46" s="763" t="s">
        <v>862</v>
      </c>
      <c r="C46" s="762"/>
      <c r="D46" s="762"/>
      <c r="E46" s="762"/>
      <c r="F46" s="762"/>
      <c r="G46" s="762"/>
      <c r="H46" s="762"/>
      <c r="I46" s="762"/>
      <c r="J46" s="762"/>
      <c r="K46" s="762"/>
      <c r="L46" s="762"/>
      <c r="M46" s="762"/>
      <c r="N46" s="762"/>
      <c r="O46" s="762"/>
      <c r="P46" s="762"/>
      <c r="Q46" s="759"/>
      <c r="AY46" s="471"/>
      <c r="AZ46" s="471"/>
      <c r="BA46" s="471"/>
      <c r="BB46" s="471"/>
      <c r="BC46" s="471"/>
      <c r="BD46" s="601"/>
      <c r="BE46" s="601"/>
      <c r="BF46" s="601"/>
      <c r="BG46" s="601"/>
      <c r="BH46" s="471"/>
      <c r="BI46" s="471"/>
      <c r="BJ46" s="471"/>
    </row>
    <row r="47" spans="1:74" s="409" customFormat="1" ht="12" customHeight="1" x14ac:dyDescent="0.25">
      <c r="A47" s="410"/>
      <c r="B47" s="774" t="s">
        <v>177</v>
      </c>
      <c r="C47" s="759"/>
      <c r="D47" s="759"/>
      <c r="E47" s="759"/>
      <c r="F47" s="759"/>
      <c r="G47" s="759"/>
      <c r="H47" s="759"/>
      <c r="I47" s="759"/>
      <c r="J47" s="759"/>
      <c r="K47" s="759"/>
      <c r="L47" s="759"/>
      <c r="M47" s="759"/>
      <c r="N47" s="759"/>
      <c r="O47" s="759"/>
      <c r="P47" s="759"/>
      <c r="Q47" s="759"/>
      <c r="AY47" s="471"/>
      <c r="AZ47" s="471"/>
      <c r="BA47" s="471"/>
      <c r="BB47" s="471"/>
      <c r="BC47" s="471"/>
      <c r="BD47" s="601"/>
      <c r="BE47" s="601"/>
      <c r="BF47" s="601"/>
      <c r="BG47" s="601"/>
      <c r="BH47" s="471"/>
      <c r="BI47" s="471"/>
      <c r="BJ47" s="471"/>
    </row>
    <row r="48" spans="1:74" s="409" customFormat="1" ht="12" customHeight="1" x14ac:dyDescent="0.25">
      <c r="A48" s="410"/>
      <c r="B48" s="765" t="s">
        <v>833</v>
      </c>
      <c r="C48" s="766"/>
      <c r="D48" s="766"/>
      <c r="E48" s="766"/>
      <c r="F48" s="766"/>
      <c r="G48" s="766"/>
      <c r="H48" s="766"/>
      <c r="I48" s="766"/>
      <c r="J48" s="766"/>
      <c r="K48" s="766"/>
      <c r="L48" s="766"/>
      <c r="M48" s="766"/>
      <c r="N48" s="766"/>
      <c r="O48" s="766"/>
      <c r="P48" s="766"/>
      <c r="Q48" s="759"/>
      <c r="AY48" s="471"/>
      <c r="AZ48" s="471"/>
      <c r="BA48" s="471"/>
      <c r="BB48" s="471"/>
      <c r="BC48" s="471"/>
      <c r="BD48" s="601"/>
      <c r="BE48" s="601"/>
      <c r="BF48" s="601"/>
      <c r="BG48" s="601"/>
      <c r="BH48" s="471"/>
      <c r="BI48" s="471"/>
      <c r="BJ48" s="471"/>
    </row>
    <row r="49" spans="1:74" s="411" customFormat="1" ht="12" customHeight="1" x14ac:dyDescent="0.25">
      <c r="A49" s="393"/>
      <c r="B49" s="771" t="s">
        <v>1375</v>
      </c>
      <c r="C49" s="759"/>
      <c r="D49" s="759"/>
      <c r="E49" s="759"/>
      <c r="F49" s="759"/>
      <c r="G49" s="759"/>
      <c r="H49" s="759"/>
      <c r="I49" s="759"/>
      <c r="J49" s="759"/>
      <c r="K49" s="759"/>
      <c r="L49" s="759"/>
      <c r="M49" s="759"/>
      <c r="N49" s="759"/>
      <c r="O49" s="759"/>
      <c r="P49" s="759"/>
      <c r="Q49" s="759"/>
      <c r="AY49" s="472"/>
      <c r="AZ49" s="472"/>
      <c r="BA49" s="472"/>
      <c r="BB49" s="472"/>
      <c r="BC49" s="472"/>
      <c r="BD49" s="602"/>
      <c r="BE49" s="602"/>
      <c r="BF49" s="602"/>
      <c r="BG49" s="602"/>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1.6328125" style="89" customWidth="1"/>
    <col min="2" max="2" width="27.36328125" style="89" customWidth="1"/>
    <col min="3" max="50" width="6.6328125" style="89" customWidth="1"/>
    <col min="51" max="55" width="6.6328125" style="351" customWidth="1"/>
    <col min="56" max="58" width="6.6328125" style="603" customWidth="1"/>
    <col min="59" max="62" width="6.6328125" style="351" customWidth="1"/>
    <col min="63" max="74" width="6.6328125" style="89" customWidth="1"/>
    <col min="75" max="16384" width="9.6328125" style="89"/>
  </cols>
  <sheetData>
    <row r="1" spans="1:74" ht="14.9" customHeight="1" x14ac:dyDescent="0.3">
      <c r="A1" s="741" t="s">
        <v>794</v>
      </c>
      <c r="B1" s="810" t="s">
        <v>236</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277"/>
    </row>
    <row r="2" spans="1:74" s="72" customFormat="1"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90"/>
      <c r="B5" s="91" t="s">
        <v>219</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5" customHeight="1" x14ac:dyDescent="0.25">
      <c r="A6" s="93" t="s">
        <v>199</v>
      </c>
      <c r="B6" s="194" t="s">
        <v>443</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55.656337999999998</v>
      </c>
      <c r="AN6" s="250">
        <v>47.416158000000003</v>
      </c>
      <c r="AO6" s="250">
        <v>46.097239000000002</v>
      </c>
      <c r="AP6" s="250">
        <v>39.333956999999998</v>
      </c>
      <c r="AQ6" s="250">
        <v>37.250770000000003</v>
      </c>
      <c r="AR6" s="250">
        <v>39.595498999999997</v>
      </c>
      <c r="AS6" s="250">
        <v>43.207604000000003</v>
      </c>
      <c r="AT6" s="250">
        <v>47.512340000000002</v>
      </c>
      <c r="AU6" s="250">
        <v>45.131293999999997</v>
      </c>
      <c r="AV6" s="250">
        <v>44.982326999999998</v>
      </c>
      <c r="AW6" s="250">
        <v>44.339050999999998</v>
      </c>
      <c r="AX6" s="250">
        <v>44.797727000000002</v>
      </c>
      <c r="AY6" s="250">
        <v>48.556348999999997</v>
      </c>
      <c r="AZ6" s="250">
        <v>40.868284000000003</v>
      </c>
      <c r="BA6" s="250">
        <v>50.881473</v>
      </c>
      <c r="BB6" s="250">
        <v>45.317715</v>
      </c>
      <c r="BC6" s="250">
        <v>48.632001000000002</v>
      </c>
      <c r="BD6" s="250">
        <v>48.797648000000002</v>
      </c>
      <c r="BE6" s="250">
        <v>50.334138000000003</v>
      </c>
      <c r="BF6" s="250">
        <v>51.924416000000001</v>
      </c>
      <c r="BG6" s="250">
        <v>51.076642</v>
      </c>
      <c r="BH6" s="250">
        <v>49.347633000000002</v>
      </c>
      <c r="BI6" s="250">
        <v>49.125743999999997</v>
      </c>
      <c r="BJ6" s="316">
        <v>48.094209999999997</v>
      </c>
      <c r="BK6" s="316">
        <v>51.96322</v>
      </c>
      <c r="BL6" s="316">
        <v>49.100729999999999</v>
      </c>
      <c r="BM6" s="316">
        <v>52.477899999999998</v>
      </c>
      <c r="BN6" s="316">
        <v>49.195129999999999</v>
      </c>
      <c r="BO6" s="316">
        <v>49.98883</v>
      </c>
      <c r="BP6" s="316">
        <v>50.144280000000002</v>
      </c>
      <c r="BQ6" s="316">
        <v>51.152099999999997</v>
      </c>
      <c r="BR6" s="316">
        <v>56.457610000000003</v>
      </c>
      <c r="BS6" s="316">
        <v>51.956699999999998</v>
      </c>
      <c r="BT6" s="316">
        <v>53.513730000000002</v>
      </c>
      <c r="BU6" s="316">
        <v>52.420020000000001</v>
      </c>
      <c r="BV6" s="316">
        <v>52.290509999999998</v>
      </c>
    </row>
    <row r="7" spans="1:74" ht="11.15" customHeight="1" x14ac:dyDescent="0.25">
      <c r="A7" s="93" t="s">
        <v>200</v>
      </c>
      <c r="B7" s="194" t="s">
        <v>444</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14.842579000000001</v>
      </c>
      <c r="AN7" s="250">
        <v>12.645051</v>
      </c>
      <c r="AO7" s="250">
        <v>12.293361000000001</v>
      </c>
      <c r="AP7" s="250">
        <v>9.9952249999999996</v>
      </c>
      <c r="AQ7" s="250">
        <v>9.4658440000000006</v>
      </c>
      <c r="AR7" s="250">
        <v>10.061688999999999</v>
      </c>
      <c r="AS7" s="250">
        <v>10.779282</v>
      </c>
      <c r="AT7" s="250">
        <v>11.853191000000001</v>
      </c>
      <c r="AU7" s="250">
        <v>11.259171</v>
      </c>
      <c r="AV7" s="250">
        <v>11.903445</v>
      </c>
      <c r="AW7" s="250">
        <v>11.733255</v>
      </c>
      <c r="AX7" s="250">
        <v>11.854644</v>
      </c>
      <c r="AY7" s="250">
        <v>14.132167000000001</v>
      </c>
      <c r="AZ7" s="250">
        <v>11.894594</v>
      </c>
      <c r="BA7" s="250">
        <v>14.808906</v>
      </c>
      <c r="BB7" s="250">
        <v>12.525038</v>
      </c>
      <c r="BC7" s="250">
        <v>13.441043000000001</v>
      </c>
      <c r="BD7" s="250">
        <v>13.486919</v>
      </c>
      <c r="BE7" s="250">
        <v>13.092048999999999</v>
      </c>
      <c r="BF7" s="250">
        <v>13.47866</v>
      </c>
      <c r="BG7" s="250">
        <v>13.553118</v>
      </c>
      <c r="BH7" s="250">
        <v>13.856896000000001</v>
      </c>
      <c r="BI7" s="250">
        <v>13.793699356999999</v>
      </c>
      <c r="BJ7" s="316">
        <v>13.55546</v>
      </c>
      <c r="BK7" s="316">
        <v>14.45147</v>
      </c>
      <c r="BL7" s="316">
        <v>13.20805</v>
      </c>
      <c r="BM7" s="316">
        <v>14.67629</v>
      </c>
      <c r="BN7" s="316">
        <v>13.79363</v>
      </c>
      <c r="BO7" s="316">
        <v>13.92252</v>
      </c>
      <c r="BP7" s="316">
        <v>13.914820000000001</v>
      </c>
      <c r="BQ7" s="316">
        <v>12.68529</v>
      </c>
      <c r="BR7" s="316">
        <v>14.169269999999999</v>
      </c>
      <c r="BS7" s="316">
        <v>12.930149999999999</v>
      </c>
      <c r="BT7" s="316">
        <v>13.594329999999999</v>
      </c>
      <c r="BU7" s="316">
        <v>13.66921</v>
      </c>
      <c r="BV7" s="316">
        <v>13.97231</v>
      </c>
    </row>
    <row r="8" spans="1:74" ht="11.15" customHeight="1" x14ac:dyDescent="0.25">
      <c r="A8" s="93" t="s">
        <v>201</v>
      </c>
      <c r="B8" s="194" t="s">
        <v>445</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9.6094539999999995</v>
      </c>
      <c r="AN8" s="250">
        <v>8.1867249999999991</v>
      </c>
      <c r="AO8" s="250">
        <v>7.9589869999999996</v>
      </c>
      <c r="AP8" s="250">
        <v>6.7596309999999997</v>
      </c>
      <c r="AQ8" s="250">
        <v>6.4016320000000002</v>
      </c>
      <c r="AR8" s="250">
        <v>6.8045540000000004</v>
      </c>
      <c r="AS8" s="250">
        <v>7.3654719999999996</v>
      </c>
      <c r="AT8" s="250">
        <v>8.0993139999999997</v>
      </c>
      <c r="AU8" s="250">
        <v>7.6934060000000004</v>
      </c>
      <c r="AV8" s="250">
        <v>7.3280960000000004</v>
      </c>
      <c r="AW8" s="250">
        <v>7.223287</v>
      </c>
      <c r="AX8" s="250">
        <v>7.2979849999999997</v>
      </c>
      <c r="AY8" s="250">
        <v>8.6405250000000002</v>
      </c>
      <c r="AZ8" s="250">
        <v>7.2724409999999997</v>
      </c>
      <c r="BA8" s="250">
        <v>9.0542920000000002</v>
      </c>
      <c r="BB8" s="250">
        <v>7.3929099999999996</v>
      </c>
      <c r="BC8" s="250">
        <v>7.9335950000000004</v>
      </c>
      <c r="BD8" s="250">
        <v>7.9605949999999996</v>
      </c>
      <c r="BE8" s="250">
        <v>8.3991849999999992</v>
      </c>
      <c r="BF8" s="250">
        <v>8.7314969999999992</v>
      </c>
      <c r="BG8" s="250">
        <v>8.5343289999999996</v>
      </c>
      <c r="BH8" s="250">
        <v>8.3867860000000007</v>
      </c>
      <c r="BI8" s="250">
        <v>8.3009153570999992</v>
      </c>
      <c r="BJ8" s="316">
        <v>8.1963240000000006</v>
      </c>
      <c r="BK8" s="316">
        <v>8.7301610000000007</v>
      </c>
      <c r="BL8" s="316">
        <v>7.9368499999999997</v>
      </c>
      <c r="BM8" s="316">
        <v>8.603923</v>
      </c>
      <c r="BN8" s="316">
        <v>7.7966410000000002</v>
      </c>
      <c r="BO8" s="316">
        <v>8.1167149999999992</v>
      </c>
      <c r="BP8" s="316">
        <v>8.1354629999999997</v>
      </c>
      <c r="BQ8" s="316">
        <v>8.2876270000000005</v>
      </c>
      <c r="BR8" s="316">
        <v>9.3293719999999993</v>
      </c>
      <c r="BS8" s="316">
        <v>8.580781</v>
      </c>
      <c r="BT8" s="316">
        <v>8.7676180000000006</v>
      </c>
      <c r="BU8" s="316">
        <v>8.8061030000000002</v>
      </c>
      <c r="BV8" s="316">
        <v>9.0436069999999997</v>
      </c>
    </row>
    <row r="9" spans="1:74" ht="11.15" customHeight="1" x14ac:dyDescent="0.25">
      <c r="A9" s="93" t="s">
        <v>202</v>
      </c>
      <c r="B9" s="194" t="s">
        <v>446</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31.204305000000002</v>
      </c>
      <c r="AN9" s="250">
        <v>26.584382000000002</v>
      </c>
      <c r="AO9" s="250">
        <v>25.844891000000001</v>
      </c>
      <c r="AP9" s="250">
        <v>22.579101000000001</v>
      </c>
      <c r="AQ9" s="250">
        <v>21.383293999999999</v>
      </c>
      <c r="AR9" s="250">
        <v>22.729255999999999</v>
      </c>
      <c r="AS9" s="250">
        <v>25.062850000000001</v>
      </c>
      <c r="AT9" s="250">
        <v>27.559835</v>
      </c>
      <c r="AU9" s="250">
        <v>26.178716999999999</v>
      </c>
      <c r="AV9" s="250">
        <v>25.750786000000002</v>
      </c>
      <c r="AW9" s="250">
        <v>25.382508999999999</v>
      </c>
      <c r="AX9" s="250">
        <v>25.645098000000001</v>
      </c>
      <c r="AY9" s="250">
        <v>25.783657000000002</v>
      </c>
      <c r="AZ9" s="250">
        <v>21.701249000000001</v>
      </c>
      <c r="BA9" s="250">
        <v>27.018274999999999</v>
      </c>
      <c r="BB9" s="250">
        <v>25.399767000000001</v>
      </c>
      <c r="BC9" s="250">
        <v>27.257363000000002</v>
      </c>
      <c r="BD9" s="250">
        <v>27.350134000000001</v>
      </c>
      <c r="BE9" s="250">
        <v>28.842904000000001</v>
      </c>
      <c r="BF9" s="250">
        <v>29.714258999999998</v>
      </c>
      <c r="BG9" s="250">
        <v>28.989194999999999</v>
      </c>
      <c r="BH9" s="250">
        <v>27.103950999999999</v>
      </c>
      <c r="BI9" s="250">
        <v>27.031129285999999</v>
      </c>
      <c r="BJ9" s="316">
        <v>26.342420000000001</v>
      </c>
      <c r="BK9" s="316">
        <v>28.781600000000001</v>
      </c>
      <c r="BL9" s="316">
        <v>27.955829999999999</v>
      </c>
      <c r="BM9" s="316">
        <v>29.197679999999998</v>
      </c>
      <c r="BN9" s="316">
        <v>27.604859999999999</v>
      </c>
      <c r="BO9" s="316">
        <v>27.9496</v>
      </c>
      <c r="BP9" s="316">
        <v>28.093990000000002</v>
      </c>
      <c r="BQ9" s="316">
        <v>30.179179999999999</v>
      </c>
      <c r="BR9" s="316">
        <v>32.958970000000001</v>
      </c>
      <c r="BS9" s="316">
        <v>30.44577</v>
      </c>
      <c r="BT9" s="316">
        <v>31.151789999999998</v>
      </c>
      <c r="BU9" s="316">
        <v>29.944700000000001</v>
      </c>
      <c r="BV9" s="316">
        <v>29.27459</v>
      </c>
    </row>
    <row r="10" spans="1:74" ht="11.15" customHeight="1" x14ac:dyDescent="0.25">
      <c r="A10" s="95" t="s">
        <v>203</v>
      </c>
      <c r="B10" s="194" t="s">
        <v>447</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0.57799999999999996</v>
      </c>
      <c r="AU10" s="250">
        <v>1.6011599999999999</v>
      </c>
      <c r="AV10" s="250">
        <v>0.51149</v>
      </c>
      <c r="AW10" s="250">
        <v>0.87361999999999995</v>
      </c>
      <c r="AX10" s="250">
        <v>0.51173000000000002</v>
      </c>
      <c r="AY10" s="250">
        <v>-4.1589999999999998</v>
      </c>
      <c r="AZ10" s="250">
        <v>-0.51400000000000001</v>
      </c>
      <c r="BA10" s="250">
        <v>0.16700000000000001</v>
      </c>
      <c r="BB10" s="250">
        <v>-0.39300000000000002</v>
      </c>
      <c r="BC10" s="250">
        <v>-0.32200000000000001</v>
      </c>
      <c r="BD10" s="250">
        <v>2.7970000000000002</v>
      </c>
      <c r="BE10" s="250">
        <v>1.8580000000000001</v>
      </c>
      <c r="BF10" s="250">
        <v>1E-3</v>
      </c>
      <c r="BG10" s="250">
        <v>0.75600000000000001</v>
      </c>
      <c r="BH10" s="250">
        <v>-1.0443359999999999</v>
      </c>
      <c r="BI10" s="250">
        <v>-0.17479910000000001</v>
      </c>
      <c r="BJ10" s="316">
        <v>-0.79053260000000003</v>
      </c>
      <c r="BK10" s="316">
        <v>0.49346980000000001</v>
      </c>
      <c r="BL10" s="316">
        <v>-1.403756</v>
      </c>
      <c r="BM10" s="316">
        <v>-0.42603410000000003</v>
      </c>
      <c r="BN10" s="316">
        <v>-1.3929069999999999</v>
      </c>
      <c r="BO10" s="316">
        <v>-1.610565</v>
      </c>
      <c r="BP10" s="316">
        <v>0.82555730000000005</v>
      </c>
      <c r="BQ10" s="316">
        <v>0.88856729999999995</v>
      </c>
      <c r="BR10" s="316">
        <v>-0.72118919999999997</v>
      </c>
      <c r="BS10" s="316">
        <v>-1.002203</v>
      </c>
      <c r="BT10" s="316">
        <v>-2.2149610000000002</v>
      </c>
      <c r="BU10" s="316">
        <v>-1.2178949999999999</v>
      </c>
      <c r="BV10" s="316">
        <v>-1.775212</v>
      </c>
    </row>
    <row r="11" spans="1:74" ht="11.15" customHeight="1" x14ac:dyDescent="0.25">
      <c r="A11" s="93" t="s">
        <v>204</v>
      </c>
      <c r="B11" s="194" t="s">
        <v>448</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0.51217800000000002</v>
      </c>
      <c r="BD11" s="250">
        <v>0.50891799999999998</v>
      </c>
      <c r="BE11" s="250">
        <v>0.56406699999999999</v>
      </c>
      <c r="BF11" s="250">
        <v>0.36813000000000001</v>
      </c>
      <c r="BG11" s="250">
        <v>0.20172599999999999</v>
      </c>
      <c r="BH11" s="250">
        <v>0.25214920000000002</v>
      </c>
      <c r="BI11" s="250">
        <v>0.29489520000000002</v>
      </c>
      <c r="BJ11" s="316">
        <v>0.29730909999999999</v>
      </c>
      <c r="BK11" s="316">
        <v>0.35846410000000001</v>
      </c>
      <c r="BL11" s="316">
        <v>0.1905442</v>
      </c>
      <c r="BM11" s="316">
        <v>0.22585630000000001</v>
      </c>
      <c r="BN11" s="316">
        <v>0.23100300000000001</v>
      </c>
      <c r="BO11" s="316">
        <v>0.29128330000000002</v>
      </c>
      <c r="BP11" s="316">
        <v>0.33443879999999998</v>
      </c>
      <c r="BQ11" s="316">
        <v>0.40488390000000002</v>
      </c>
      <c r="BR11" s="316">
        <v>0.34805000000000003</v>
      </c>
      <c r="BS11" s="316">
        <v>0.35667130000000002</v>
      </c>
      <c r="BT11" s="316">
        <v>0.37036269999999999</v>
      </c>
      <c r="BU11" s="316">
        <v>0.37935999999999998</v>
      </c>
      <c r="BV11" s="316">
        <v>0.36175040000000003</v>
      </c>
    </row>
    <row r="12" spans="1:74" ht="11.15" customHeight="1" x14ac:dyDescent="0.25">
      <c r="A12" s="93" t="s">
        <v>205</v>
      </c>
      <c r="B12" s="194" t="s">
        <v>449</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7.486726</v>
      </c>
      <c r="BD12" s="250">
        <v>7.8357190000000001</v>
      </c>
      <c r="BE12" s="250">
        <v>6.5108670000000002</v>
      </c>
      <c r="BF12" s="250">
        <v>7.6923300000000001</v>
      </c>
      <c r="BG12" s="250">
        <v>6.5150040000000002</v>
      </c>
      <c r="BH12" s="250">
        <v>6.2015279999999997</v>
      </c>
      <c r="BI12" s="250">
        <v>7.7708459999999997</v>
      </c>
      <c r="BJ12" s="316">
        <v>7.2558870000000004</v>
      </c>
      <c r="BK12" s="316">
        <v>8.2300599999999999</v>
      </c>
      <c r="BL12" s="316">
        <v>8.932855</v>
      </c>
      <c r="BM12" s="316">
        <v>9.2123530000000002</v>
      </c>
      <c r="BN12" s="316">
        <v>7.0595359999999996</v>
      </c>
      <c r="BO12" s="316">
        <v>5.6420919999999999</v>
      </c>
      <c r="BP12" s="316">
        <v>5.5338200000000004</v>
      </c>
      <c r="BQ12" s="316">
        <v>6.7116119999999997</v>
      </c>
      <c r="BR12" s="316">
        <v>5.5806849999999999</v>
      </c>
      <c r="BS12" s="316">
        <v>6.9686729999999999</v>
      </c>
      <c r="BT12" s="316">
        <v>6.6520760000000001</v>
      </c>
      <c r="BU12" s="316">
        <v>9.853847</v>
      </c>
      <c r="BV12" s="316">
        <v>8.8613370000000007</v>
      </c>
    </row>
    <row r="13" spans="1:74" ht="11.15" customHeight="1" x14ac:dyDescent="0.25">
      <c r="A13" s="93" t="s">
        <v>206</v>
      </c>
      <c r="B13" s="195" t="s">
        <v>682</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3.7224400000000002</v>
      </c>
      <c r="BD13" s="250">
        <v>4.2543939999999996</v>
      </c>
      <c r="BE13" s="250">
        <v>3.3898239999999999</v>
      </c>
      <c r="BF13" s="250">
        <v>4.2597170000000002</v>
      </c>
      <c r="BG13" s="250">
        <v>3.7408440000000001</v>
      </c>
      <c r="BH13" s="250">
        <v>3.7466330000000001</v>
      </c>
      <c r="BI13" s="250">
        <v>4.3556309999999998</v>
      </c>
      <c r="BJ13" s="316">
        <v>4.4295580000000001</v>
      </c>
      <c r="BK13" s="316">
        <v>4.6517749999999998</v>
      </c>
      <c r="BL13" s="316">
        <v>4.3316999999999997</v>
      </c>
      <c r="BM13" s="316">
        <v>5.4523820000000001</v>
      </c>
      <c r="BN13" s="316">
        <v>4.3484980000000002</v>
      </c>
      <c r="BO13" s="316">
        <v>3.500464</v>
      </c>
      <c r="BP13" s="316">
        <v>2.879715</v>
      </c>
      <c r="BQ13" s="316">
        <v>4.5360420000000001</v>
      </c>
      <c r="BR13" s="316">
        <v>3.352722</v>
      </c>
      <c r="BS13" s="316">
        <v>4.3414219999999997</v>
      </c>
      <c r="BT13" s="316">
        <v>4.1834360000000004</v>
      </c>
      <c r="BU13" s="316">
        <v>4.6974650000000002</v>
      </c>
      <c r="BV13" s="316">
        <v>4.6984649999999997</v>
      </c>
    </row>
    <row r="14" spans="1:74" ht="11.15" customHeight="1" x14ac:dyDescent="0.25">
      <c r="A14" s="93" t="s">
        <v>207</v>
      </c>
      <c r="B14" s="195" t="s">
        <v>683</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3.7642859999999998</v>
      </c>
      <c r="BD14" s="250">
        <v>3.5813250000000001</v>
      </c>
      <c r="BE14" s="250">
        <v>3.1210429999999998</v>
      </c>
      <c r="BF14" s="250">
        <v>3.4326129999999999</v>
      </c>
      <c r="BG14" s="250">
        <v>2.7741600000000002</v>
      </c>
      <c r="BH14" s="250">
        <v>2.454895</v>
      </c>
      <c r="BI14" s="250">
        <v>3.4152140000000002</v>
      </c>
      <c r="BJ14" s="316">
        <v>2.8263289999999999</v>
      </c>
      <c r="BK14" s="316">
        <v>3.5782850000000002</v>
      </c>
      <c r="BL14" s="316">
        <v>4.6011550000000003</v>
      </c>
      <c r="BM14" s="316">
        <v>3.75997</v>
      </c>
      <c r="BN14" s="316">
        <v>2.7110379999999998</v>
      </c>
      <c r="BO14" s="316">
        <v>2.1416279999999999</v>
      </c>
      <c r="BP14" s="316">
        <v>2.6541049999999999</v>
      </c>
      <c r="BQ14" s="316">
        <v>2.17557</v>
      </c>
      <c r="BR14" s="316">
        <v>2.2279629999999999</v>
      </c>
      <c r="BS14" s="316">
        <v>2.6272509999999998</v>
      </c>
      <c r="BT14" s="316">
        <v>2.4686400000000002</v>
      </c>
      <c r="BU14" s="316">
        <v>5.1563819999999998</v>
      </c>
      <c r="BV14" s="316">
        <v>4.1628730000000003</v>
      </c>
    </row>
    <row r="15" spans="1:74" ht="11.15" customHeight="1" x14ac:dyDescent="0.25">
      <c r="A15" s="93" t="s">
        <v>208</v>
      </c>
      <c r="B15" s="194" t="s">
        <v>426</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49.895085999999999</v>
      </c>
      <c r="AN15" s="250">
        <v>40.509653999999998</v>
      </c>
      <c r="AO15" s="250">
        <v>40.618526000000003</v>
      </c>
      <c r="AP15" s="250">
        <v>33.879925</v>
      </c>
      <c r="AQ15" s="250">
        <v>32.674830999999998</v>
      </c>
      <c r="AR15" s="250">
        <v>37.312452999999998</v>
      </c>
      <c r="AS15" s="250">
        <v>40.115977000000001</v>
      </c>
      <c r="AT15" s="250">
        <v>43.881673999999997</v>
      </c>
      <c r="AU15" s="250">
        <v>41.862867000000001</v>
      </c>
      <c r="AV15" s="250">
        <v>40.711371</v>
      </c>
      <c r="AW15" s="250">
        <v>38.833787999999998</v>
      </c>
      <c r="AX15" s="250">
        <v>38.731740000000002</v>
      </c>
      <c r="AY15" s="250">
        <v>39.193474000000002</v>
      </c>
      <c r="AZ15" s="250">
        <v>33.267552000000002</v>
      </c>
      <c r="BA15" s="250">
        <v>43.708264</v>
      </c>
      <c r="BB15" s="250">
        <v>38.622996999999998</v>
      </c>
      <c r="BC15" s="250">
        <v>41.335453000000001</v>
      </c>
      <c r="BD15" s="250">
        <v>44.267847000000003</v>
      </c>
      <c r="BE15" s="250">
        <v>46.245337999999997</v>
      </c>
      <c r="BF15" s="250">
        <v>44.601216000000001</v>
      </c>
      <c r="BG15" s="250">
        <v>45.519364000000003</v>
      </c>
      <c r="BH15" s="250">
        <v>42.35391954</v>
      </c>
      <c r="BI15" s="250">
        <v>41.474994000000002</v>
      </c>
      <c r="BJ15" s="316">
        <v>40.345100000000002</v>
      </c>
      <c r="BK15" s="316">
        <v>44.585099999999997</v>
      </c>
      <c r="BL15" s="316">
        <v>38.95467</v>
      </c>
      <c r="BM15" s="316">
        <v>43.065359999999998</v>
      </c>
      <c r="BN15" s="316">
        <v>40.973689999999998</v>
      </c>
      <c r="BO15" s="316">
        <v>43.027459999999998</v>
      </c>
      <c r="BP15" s="316">
        <v>45.770449999999997</v>
      </c>
      <c r="BQ15" s="316">
        <v>45.733939999999997</v>
      </c>
      <c r="BR15" s="316">
        <v>50.503779999999999</v>
      </c>
      <c r="BS15" s="316">
        <v>44.342500000000001</v>
      </c>
      <c r="BT15" s="316">
        <v>45.017060000000001</v>
      </c>
      <c r="BU15" s="316">
        <v>41.727629999999998</v>
      </c>
      <c r="BV15" s="316">
        <v>42.015709999999999</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258"/>
      <c r="BH16" s="258"/>
      <c r="BI16" s="258"/>
      <c r="BJ16" s="345"/>
      <c r="BK16" s="345"/>
      <c r="BL16" s="345"/>
      <c r="BM16" s="345"/>
      <c r="BN16" s="345"/>
      <c r="BO16" s="345"/>
      <c r="BP16" s="345"/>
      <c r="BQ16" s="345"/>
      <c r="BR16" s="345"/>
      <c r="BS16" s="345"/>
      <c r="BT16" s="345"/>
      <c r="BU16" s="345"/>
      <c r="BV16" s="345"/>
    </row>
    <row r="17" spans="1:74" ht="11.15" customHeight="1" x14ac:dyDescent="0.25">
      <c r="A17" s="95" t="s">
        <v>209</v>
      </c>
      <c r="B17" s="194" t="s">
        <v>450</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-6.0551360000000001</v>
      </c>
      <c r="AN17" s="250">
        <v>-4.8245110000000002</v>
      </c>
      <c r="AO17" s="250">
        <v>-5.7693539999999999</v>
      </c>
      <c r="AP17" s="250">
        <v>-6.48184</v>
      </c>
      <c r="AQ17" s="250">
        <v>-2.2810410000000001</v>
      </c>
      <c r="AR17" s="250">
        <v>3.6472479999999998</v>
      </c>
      <c r="AS17" s="250">
        <v>12.601569</v>
      </c>
      <c r="AT17" s="250">
        <v>8.5710180000000005</v>
      </c>
      <c r="AU17" s="250">
        <v>0.317079</v>
      </c>
      <c r="AV17" s="250">
        <v>-4.2520189999999998</v>
      </c>
      <c r="AW17" s="250">
        <v>-2.636177</v>
      </c>
      <c r="AX17" s="250">
        <v>3.0990250000000001</v>
      </c>
      <c r="AY17" s="250">
        <v>7.9206729999999999</v>
      </c>
      <c r="AZ17" s="250">
        <v>16.169685000000001</v>
      </c>
      <c r="BA17" s="250">
        <v>-1.799876</v>
      </c>
      <c r="BB17" s="250">
        <v>-6.0070079999999999</v>
      </c>
      <c r="BC17" s="250">
        <v>-2.5750959999999998</v>
      </c>
      <c r="BD17" s="250">
        <v>8.8197550000000007</v>
      </c>
      <c r="BE17" s="250">
        <v>12.4667431</v>
      </c>
      <c r="BF17" s="250">
        <v>12.866758000000001</v>
      </c>
      <c r="BG17" s="250">
        <v>3.9715904000000002</v>
      </c>
      <c r="BH17" s="250">
        <v>-3.4338926999999999</v>
      </c>
      <c r="BI17" s="250">
        <v>-5.2281363000000001</v>
      </c>
      <c r="BJ17" s="316">
        <v>6.7779689999999997</v>
      </c>
      <c r="BK17" s="316">
        <v>3.1098650000000001</v>
      </c>
      <c r="BL17" s="316">
        <v>1.6634040000000001</v>
      </c>
      <c r="BM17" s="316">
        <v>-6.5763109999999996</v>
      </c>
      <c r="BN17" s="316">
        <v>-7.7812020000000004</v>
      </c>
      <c r="BO17" s="316">
        <v>-4.5269830000000004</v>
      </c>
      <c r="BP17" s="316">
        <v>2.809342</v>
      </c>
      <c r="BQ17" s="316">
        <v>12.929589999999999</v>
      </c>
      <c r="BR17" s="316">
        <v>7.4642920000000004</v>
      </c>
      <c r="BS17" s="316">
        <v>-0.68326480000000001</v>
      </c>
      <c r="BT17" s="316">
        <v>-4.5294299999999996</v>
      </c>
      <c r="BU17" s="316">
        <v>-2.1167189999999998</v>
      </c>
      <c r="BV17" s="316">
        <v>8.5364660000000008</v>
      </c>
    </row>
    <row r="18" spans="1:74" ht="11.15" customHeight="1" x14ac:dyDescent="0.25">
      <c r="A18" s="95" t="s">
        <v>210</v>
      </c>
      <c r="B18" s="194" t="s">
        <v>135</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250">
        <v>0.66698924999999998</v>
      </c>
      <c r="BF18" s="250">
        <v>0.66698924999999998</v>
      </c>
      <c r="BG18" s="250">
        <v>0.66698924999999998</v>
      </c>
      <c r="BH18" s="250">
        <v>0.66698924999999998</v>
      </c>
      <c r="BI18" s="250">
        <v>0.66698924999999998</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5" customHeight="1" x14ac:dyDescent="0.25">
      <c r="A19" s="93" t="s">
        <v>211</v>
      </c>
      <c r="B19" s="194" t="s">
        <v>427</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44.518729999000001</v>
      </c>
      <c r="AN19" s="250">
        <v>36.349561999999999</v>
      </c>
      <c r="AO19" s="250">
        <v>35.375687005000003</v>
      </c>
      <c r="AP19" s="250">
        <v>27.912981989999999</v>
      </c>
      <c r="AQ19" s="250">
        <v>30.892827008000001</v>
      </c>
      <c r="AR19" s="250">
        <v>41.469481010000003</v>
      </c>
      <c r="AS19" s="250">
        <v>53.353553005000002</v>
      </c>
      <c r="AT19" s="250">
        <v>53.143554000999998</v>
      </c>
      <c r="AU19" s="250">
        <v>42.826812990000001</v>
      </c>
      <c r="AV19" s="250">
        <v>37.221901997000003</v>
      </c>
      <c r="AW19" s="250">
        <v>36.960160999999999</v>
      </c>
      <c r="AX19" s="250">
        <v>42.593314999999997</v>
      </c>
      <c r="AY19" s="250">
        <v>47.781136250000003</v>
      </c>
      <c r="AZ19" s="250">
        <v>50.104226250000004</v>
      </c>
      <c r="BA19" s="250">
        <v>42.575377250000003</v>
      </c>
      <c r="BB19" s="250">
        <v>33.282978249999999</v>
      </c>
      <c r="BC19" s="250">
        <v>39.427346249999999</v>
      </c>
      <c r="BD19" s="250">
        <v>53.754591249999997</v>
      </c>
      <c r="BE19" s="250">
        <v>59.379070349999999</v>
      </c>
      <c r="BF19" s="250">
        <v>58.134963249999998</v>
      </c>
      <c r="BG19" s="250">
        <v>50.15794365</v>
      </c>
      <c r="BH19" s="250">
        <v>39.587016089999999</v>
      </c>
      <c r="BI19" s="250">
        <v>36.91384695</v>
      </c>
      <c r="BJ19" s="316">
        <v>47.790050000000001</v>
      </c>
      <c r="BK19" s="316">
        <v>48.311520000000002</v>
      </c>
      <c r="BL19" s="316">
        <v>41.234630000000003</v>
      </c>
      <c r="BM19" s="316">
        <v>37.105609999999999</v>
      </c>
      <c r="BN19" s="316">
        <v>33.809040000000003</v>
      </c>
      <c r="BO19" s="316">
        <v>39.11703</v>
      </c>
      <c r="BP19" s="316">
        <v>49.196350000000002</v>
      </c>
      <c r="BQ19" s="316">
        <v>59.280090000000001</v>
      </c>
      <c r="BR19" s="316">
        <v>58.584629999999997</v>
      </c>
      <c r="BS19" s="316">
        <v>44.275790000000001</v>
      </c>
      <c r="BT19" s="316">
        <v>41.104179999999999</v>
      </c>
      <c r="BU19" s="316">
        <v>40.227469999999997</v>
      </c>
      <c r="BV19" s="316">
        <v>51.168729999999996</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345"/>
      <c r="BK20" s="345"/>
      <c r="BL20" s="345"/>
      <c r="BM20" s="345"/>
      <c r="BN20" s="345"/>
      <c r="BO20" s="345"/>
      <c r="BP20" s="345"/>
      <c r="BQ20" s="345"/>
      <c r="BR20" s="345"/>
      <c r="BS20" s="345"/>
      <c r="BT20" s="345"/>
      <c r="BU20" s="345"/>
      <c r="BV20" s="345"/>
    </row>
    <row r="21" spans="1:74" ht="11.15" customHeight="1" x14ac:dyDescent="0.25">
      <c r="A21" s="90"/>
      <c r="B21" s="96" t="s">
        <v>220</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258"/>
      <c r="BH21" s="258"/>
      <c r="BI21" s="258"/>
      <c r="BJ21" s="345"/>
      <c r="BK21" s="345"/>
      <c r="BL21" s="345"/>
      <c r="BM21" s="345"/>
      <c r="BN21" s="345"/>
      <c r="BO21" s="345"/>
      <c r="BP21" s="345"/>
      <c r="BQ21" s="345"/>
      <c r="BR21" s="345"/>
      <c r="BS21" s="345"/>
      <c r="BT21" s="345"/>
      <c r="BU21" s="345"/>
      <c r="BV21" s="345"/>
    </row>
    <row r="22" spans="1:74" ht="11.15" customHeight="1" x14ac:dyDescent="0.25">
      <c r="A22" s="93" t="s">
        <v>212</v>
      </c>
      <c r="B22" s="194" t="s">
        <v>451</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1.4914740150000001</v>
      </c>
      <c r="AZ22" s="250">
        <v>1.3505880079999999</v>
      </c>
      <c r="BA22" s="250">
        <v>1.5192010039999999</v>
      </c>
      <c r="BB22" s="250">
        <v>1.4770559999999999</v>
      </c>
      <c r="BC22" s="250">
        <v>1.526556002</v>
      </c>
      <c r="BD22" s="250">
        <v>1.48547199</v>
      </c>
      <c r="BE22" s="250">
        <v>1.4168209</v>
      </c>
      <c r="BF22" s="250">
        <v>1.2324515</v>
      </c>
      <c r="BG22" s="250">
        <v>1.4039010000000001</v>
      </c>
      <c r="BH22" s="250">
        <v>1.523957</v>
      </c>
      <c r="BI22" s="250">
        <v>1.5151490000000001</v>
      </c>
      <c r="BJ22" s="316">
        <v>1.603963</v>
      </c>
      <c r="BK22" s="316">
        <v>1.8189740000000001</v>
      </c>
      <c r="BL22" s="316">
        <v>1.785868</v>
      </c>
      <c r="BM22" s="316">
        <v>1.8552379999999999</v>
      </c>
      <c r="BN22" s="316">
        <v>1.6108020000000001</v>
      </c>
      <c r="BO22" s="316">
        <v>1.4665079999999999</v>
      </c>
      <c r="BP22" s="316">
        <v>1.6705350000000001</v>
      </c>
      <c r="BQ22" s="316">
        <v>1.433948</v>
      </c>
      <c r="BR22" s="316">
        <v>1.521585</v>
      </c>
      <c r="BS22" s="316">
        <v>1.485708</v>
      </c>
      <c r="BT22" s="316">
        <v>1.6129610000000001</v>
      </c>
      <c r="BU22" s="316">
        <v>1.6266179999999999</v>
      </c>
      <c r="BV22" s="316">
        <v>1.6680729999999999</v>
      </c>
    </row>
    <row r="23" spans="1:74" ht="11.15" customHeight="1" x14ac:dyDescent="0.25">
      <c r="A23" s="90" t="s">
        <v>213</v>
      </c>
      <c r="B23" s="194" t="s">
        <v>163</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36.850464541000001</v>
      </c>
      <c r="AN23" s="250">
        <v>32.100151928000002</v>
      </c>
      <c r="AO23" s="250">
        <v>29.024003167</v>
      </c>
      <c r="AP23" s="250">
        <v>23.657798092</v>
      </c>
      <c r="AQ23" s="250">
        <v>26.819692958000001</v>
      </c>
      <c r="AR23" s="250">
        <v>36.623719000000001</v>
      </c>
      <c r="AS23" s="250">
        <v>49.820585000000001</v>
      </c>
      <c r="AT23" s="250">
        <v>50.475073000000002</v>
      </c>
      <c r="AU23" s="250">
        <v>38.713080351999999</v>
      </c>
      <c r="AV23" s="250">
        <v>33.886037975000001</v>
      </c>
      <c r="AW23" s="250">
        <v>34.317145508000003</v>
      </c>
      <c r="AX23" s="250">
        <v>43.538513131999999</v>
      </c>
      <c r="AY23" s="250">
        <v>45.302157239000003</v>
      </c>
      <c r="AZ23" s="250">
        <v>48.084748030999997</v>
      </c>
      <c r="BA23" s="250">
        <v>34.554557047999999</v>
      </c>
      <c r="BB23" s="250">
        <v>30.118764055</v>
      </c>
      <c r="BC23" s="250">
        <v>35.622424008000003</v>
      </c>
      <c r="BD23" s="250">
        <v>48.034570084999999</v>
      </c>
      <c r="BE23" s="250">
        <v>56.393467766000001</v>
      </c>
      <c r="BF23" s="250">
        <v>56.239970849000002</v>
      </c>
      <c r="BG23" s="250">
        <v>44.360968841000002</v>
      </c>
      <c r="BH23" s="250">
        <v>34.943510000000003</v>
      </c>
      <c r="BI23" s="250">
        <v>32.128810000000001</v>
      </c>
      <c r="BJ23" s="316">
        <v>43.824339999999999</v>
      </c>
      <c r="BK23" s="316">
        <v>43.984789999999997</v>
      </c>
      <c r="BL23" s="316">
        <v>37.089190000000002</v>
      </c>
      <c r="BM23" s="316">
        <v>32.904629999999997</v>
      </c>
      <c r="BN23" s="316">
        <v>29.730160000000001</v>
      </c>
      <c r="BO23" s="316">
        <v>35.455489999999998</v>
      </c>
      <c r="BP23" s="316">
        <v>45.289200000000001</v>
      </c>
      <c r="BQ23" s="316">
        <v>55.586779999999997</v>
      </c>
      <c r="BR23" s="316">
        <v>54.762030000000003</v>
      </c>
      <c r="BS23" s="316">
        <v>40.474299999999999</v>
      </c>
      <c r="BT23" s="316">
        <v>37.163980000000002</v>
      </c>
      <c r="BU23" s="316">
        <v>36.156039999999997</v>
      </c>
      <c r="BV23" s="316">
        <v>47.130989999999997</v>
      </c>
    </row>
    <row r="24" spans="1:74" ht="11.15" customHeight="1" x14ac:dyDescent="0.25">
      <c r="A24" s="93" t="s">
        <v>214</v>
      </c>
      <c r="B24" s="194" t="s">
        <v>186</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2.4802200069999998</v>
      </c>
      <c r="AN24" s="250">
        <v>2.4818640219999999</v>
      </c>
      <c r="AO24" s="250">
        <v>2.4139279949999999</v>
      </c>
      <c r="AP24" s="250">
        <v>1.9018910099999999</v>
      </c>
      <c r="AQ24" s="250">
        <v>1.9098059949999999</v>
      </c>
      <c r="AR24" s="250">
        <v>1.968798</v>
      </c>
      <c r="AS24" s="250">
        <v>2.0149530040000001</v>
      </c>
      <c r="AT24" s="250">
        <v>2.05014501</v>
      </c>
      <c r="AU24" s="250">
        <v>2.0554800000000002</v>
      </c>
      <c r="AV24" s="250">
        <v>2.3568550109999999</v>
      </c>
      <c r="AW24" s="250">
        <v>2.3871230099999998</v>
      </c>
      <c r="AX24" s="250">
        <v>2.436705989</v>
      </c>
      <c r="AY24" s="250">
        <v>2.3231209970000002</v>
      </c>
      <c r="AZ24" s="250">
        <v>2.2304609879999999</v>
      </c>
      <c r="BA24" s="250">
        <v>2.2942880209999998</v>
      </c>
      <c r="BB24" s="250">
        <v>2.0971719900000001</v>
      </c>
      <c r="BC24" s="250">
        <v>2.1078549820000001</v>
      </c>
      <c r="BD24" s="250">
        <v>2.1073140000000001</v>
      </c>
      <c r="BE24" s="250">
        <v>2.244095518</v>
      </c>
      <c r="BF24" s="250">
        <v>2.1938216399999999</v>
      </c>
      <c r="BG24" s="250">
        <v>2.2889634000000001</v>
      </c>
      <c r="BH24" s="250">
        <v>2.3295532799999998</v>
      </c>
      <c r="BI24" s="250">
        <v>2.4577358999999999</v>
      </c>
      <c r="BJ24" s="316">
        <v>2.3617530000000002</v>
      </c>
      <c r="BK24" s="316">
        <v>2.5077509999999998</v>
      </c>
      <c r="BL24" s="316">
        <v>2.3595640000000002</v>
      </c>
      <c r="BM24" s="316">
        <v>2.3457439999999998</v>
      </c>
      <c r="BN24" s="316">
        <v>2.4680810000000002</v>
      </c>
      <c r="BO24" s="316">
        <v>2.1950280000000002</v>
      </c>
      <c r="BP24" s="316">
        <v>2.2366130000000002</v>
      </c>
      <c r="BQ24" s="316">
        <v>2.2593589999999999</v>
      </c>
      <c r="BR24" s="316">
        <v>2.3010169999999999</v>
      </c>
      <c r="BS24" s="316">
        <v>2.315782</v>
      </c>
      <c r="BT24" s="316">
        <v>2.327242</v>
      </c>
      <c r="BU24" s="316">
        <v>2.4448129999999999</v>
      </c>
      <c r="BV24" s="316">
        <v>2.3696630000000001</v>
      </c>
    </row>
    <row r="25" spans="1:74" ht="11.15" customHeight="1" x14ac:dyDescent="0.25">
      <c r="A25" s="93" t="s">
        <v>215</v>
      </c>
      <c r="B25" s="195" t="s">
        <v>684</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8.6730002E-2</v>
      </c>
      <c r="AZ25" s="250">
        <v>0.105994</v>
      </c>
      <c r="BA25" s="250">
        <v>7.9758009000000005E-2</v>
      </c>
      <c r="BB25" s="250">
        <v>5.2020990000000003E-2</v>
      </c>
      <c r="BC25" s="250">
        <v>4.7070989000000001E-2</v>
      </c>
      <c r="BD25" s="250">
        <v>5.3454990000000001E-2</v>
      </c>
      <c r="BE25" s="250">
        <v>6.051231E-2</v>
      </c>
      <c r="BF25" s="250">
        <v>6.1288549999999997E-2</v>
      </c>
      <c r="BG25" s="250">
        <v>6.7754300000000003E-2</v>
      </c>
      <c r="BH25" s="250">
        <v>6.7306500000000005E-2</v>
      </c>
      <c r="BI25" s="250">
        <v>9.1794799999999996E-2</v>
      </c>
      <c r="BJ25" s="316">
        <v>9.9588899999999994E-2</v>
      </c>
      <c r="BK25" s="316">
        <v>8.1372399999999998E-2</v>
      </c>
      <c r="BL25" s="316">
        <v>7.0402300000000001E-2</v>
      </c>
      <c r="BM25" s="316">
        <v>6.4682400000000001E-2</v>
      </c>
      <c r="BN25" s="316">
        <v>6.2408999999999999E-2</v>
      </c>
      <c r="BO25" s="316">
        <v>5.7135199999999997E-2</v>
      </c>
      <c r="BP25" s="316">
        <v>5.3205700000000002E-2</v>
      </c>
      <c r="BQ25" s="316">
        <v>6.4803399999999997E-2</v>
      </c>
      <c r="BR25" s="316">
        <v>6.5707600000000005E-2</v>
      </c>
      <c r="BS25" s="316">
        <v>6.5483899999999998E-2</v>
      </c>
      <c r="BT25" s="316">
        <v>6.7829600000000004E-2</v>
      </c>
      <c r="BU25" s="316">
        <v>7.8631499999999993E-2</v>
      </c>
      <c r="BV25" s="316">
        <v>9.6323199999999998E-2</v>
      </c>
    </row>
    <row r="26" spans="1:74" ht="11.15" customHeight="1" x14ac:dyDescent="0.25">
      <c r="A26" s="93" t="s">
        <v>216</v>
      </c>
      <c r="B26" s="195" t="s">
        <v>685</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2.3845209920000001</v>
      </c>
      <c r="AN26" s="250">
        <v>2.3672360119999998</v>
      </c>
      <c r="AO26" s="250">
        <v>2.3183429979999999</v>
      </c>
      <c r="AP26" s="250">
        <v>1.85837301</v>
      </c>
      <c r="AQ26" s="250">
        <v>1.86251999</v>
      </c>
      <c r="AR26" s="250">
        <v>1.9170740100000001</v>
      </c>
      <c r="AS26" s="250">
        <v>1.969201003</v>
      </c>
      <c r="AT26" s="250">
        <v>2.0014959970000001</v>
      </c>
      <c r="AU26" s="250">
        <v>2.0013869999999998</v>
      </c>
      <c r="AV26" s="250">
        <v>2.300626002</v>
      </c>
      <c r="AW26" s="250">
        <v>2.3287800000000001</v>
      </c>
      <c r="AX26" s="250">
        <v>2.3551009999999999</v>
      </c>
      <c r="AY26" s="250">
        <v>2.2363909949999998</v>
      </c>
      <c r="AZ26" s="250">
        <v>2.124466988</v>
      </c>
      <c r="BA26" s="250">
        <v>2.214530012</v>
      </c>
      <c r="BB26" s="250">
        <v>2.0451510000000002</v>
      </c>
      <c r="BC26" s="250">
        <v>2.0607839929999998</v>
      </c>
      <c r="BD26" s="250">
        <v>2.05385901</v>
      </c>
      <c r="BE26" s="250">
        <v>2.1835832079999999</v>
      </c>
      <c r="BF26" s="250">
        <v>2.1325330899999999</v>
      </c>
      <c r="BG26" s="250">
        <v>2.221209</v>
      </c>
      <c r="BH26" s="250">
        <v>2.2622466999999999</v>
      </c>
      <c r="BI26" s="250">
        <v>2.3659409999999998</v>
      </c>
      <c r="BJ26" s="316">
        <v>2.2621639999999998</v>
      </c>
      <c r="BK26" s="316">
        <v>2.4263780000000001</v>
      </c>
      <c r="BL26" s="316">
        <v>2.2891620000000001</v>
      </c>
      <c r="BM26" s="316">
        <v>2.2810619999999999</v>
      </c>
      <c r="BN26" s="316">
        <v>2.405672</v>
      </c>
      <c r="BO26" s="316">
        <v>2.1378919999999999</v>
      </c>
      <c r="BP26" s="316">
        <v>2.183408</v>
      </c>
      <c r="BQ26" s="316">
        <v>2.1945549999999998</v>
      </c>
      <c r="BR26" s="316">
        <v>2.235309</v>
      </c>
      <c r="BS26" s="316">
        <v>2.2502979999999999</v>
      </c>
      <c r="BT26" s="316">
        <v>2.2594120000000002</v>
      </c>
      <c r="BU26" s="316">
        <v>2.3661819999999998</v>
      </c>
      <c r="BV26" s="316">
        <v>2.2733400000000001</v>
      </c>
    </row>
    <row r="27" spans="1:74" ht="11.15" customHeight="1" x14ac:dyDescent="0.25">
      <c r="A27" s="93" t="s">
        <v>217</v>
      </c>
      <c r="B27" s="194" t="s">
        <v>452</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40.765204556999997</v>
      </c>
      <c r="AN27" s="250">
        <v>36.016129952999997</v>
      </c>
      <c r="AO27" s="250">
        <v>32.845511148</v>
      </c>
      <c r="AP27" s="250">
        <v>26.751683092</v>
      </c>
      <c r="AQ27" s="250">
        <v>29.78444095</v>
      </c>
      <c r="AR27" s="250">
        <v>39.800593990000003</v>
      </c>
      <c r="AS27" s="250">
        <v>52.854271009000001</v>
      </c>
      <c r="AT27" s="250">
        <v>53.610988018999997</v>
      </c>
      <c r="AU27" s="250">
        <v>41.826401361999999</v>
      </c>
      <c r="AV27" s="250">
        <v>37.395864981000003</v>
      </c>
      <c r="AW27" s="250">
        <v>37.871718518000002</v>
      </c>
      <c r="AX27" s="250">
        <v>47.174822122000002</v>
      </c>
      <c r="AY27" s="250">
        <v>49.116752251000001</v>
      </c>
      <c r="AZ27" s="250">
        <v>51.665797027000004</v>
      </c>
      <c r="BA27" s="250">
        <v>38.368046073000002</v>
      </c>
      <c r="BB27" s="250">
        <v>33.692992044999997</v>
      </c>
      <c r="BC27" s="250">
        <v>39.256834992000002</v>
      </c>
      <c r="BD27" s="250">
        <v>51.627356075000002</v>
      </c>
      <c r="BE27" s="250">
        <v>60.054384184</v>
      </c>
      <c r="BF27" s="250">
        <v>59.666243989000002</v>
      </c>
      <c r="BG27" s="250">
        <v>48.053833241</v>
      </c>
      <c r="BH27" s="250">
        <v>38.797020179999997</v>
      </c>
      <c r="BI27" s="250">
        <v>36.1016859</v>
      </c>
      <c r="BJ27" s="316">
        <v>47.790050000000001</v>
      </c>
      <c r="BK27" s="316">
        <v>48.311520000000002</v>
      </c>
      <c r="BL27" s="316">
        <v>41.234630000000003</v>
      </c>
      <c r="BM27" s="316">
        <v>37.105609999999999</v>
      </c>
      <c r="BN27" s="316">
        <v>33.809040000000003</v>
      </c>
      <c r="BO27" s="316">
        <v>39.11703</v>
      </c>
      <c r="BP27" s="316">
        <v>49.196350000000002</v>
      </c>
      <c r="BQ27" s="316">
        <v>59.280090000000001</v>
      </c>
      <c r="BR27" s="316">
        <v>58.584629999999997</v>
      </c>
      <c r="BS27" s="316">
        <v>44.275790000000001</v>
      </c>
      <c r="BT27" s="316">
        <v>41.104179999999999</v>
      </c>
      <c r="BU27" s="316">
        <v>40.227469999999997</v>
      </c>
      <c r="BV27" s="316">
        <v>51.168729999999996</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345"/>
      <c r="BK28" s="345"/>
      <c r="BL28" s="345"/>
      <c r="BM28" s="345"/>
      <c r="BN28" s="345"/>
      <c r="BO28" s="345"/>
      <c r="BP28" s="345"/>
      <c r="BQ28" s="345"/>
      <c r="BR28" s="345"/>
      <c r="BS28" s="345"/>
      <c r="BT28" s="345"/>
      <c r="BU28" s="345"/>
      <c r="BV28" s="345"/>
    </row>
    <row r="29" spans="1:74" ht="11.15" customHeight="1" x14ac:dyDescent="0.25">
      <c r="A29" s="93" t="s">
        <v>218</v>
      </c>
      <c r="B29" s="97" t="s">
        <v>164</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3.7535254420999999</v>
      </c>
      <c r="AN29" s="250">
        <v>0.33343204700000001</v>
      </c>
      <c r="AO29" s="250">
        <v>2.5301758574000002</v>
      </c>
      <c r="AP29" s="250">
        <v>1.1612988983999999</v>
      </c>
      <c r="AQ29" s="250">
        <v>1.108386058</v>
      </c>
      <c r="AR29" s="250">
        <v>1.6688870200000001</v>
      </c>
      <c r="AS29" s="250">
        <v>0.49928199600000001</v>
      </c>
      <c r="AT29" s="250">
        <v>-0.46743401800000001</v>
      </c>
      <c r="AU29" s="250">
        <v>1.0004116284</v>
      </c>
      <c r="AV29" s="250">
        <v>-0.17396298370999999</v>
      </c>
      <c r="AW29" s="250">
        <v>-0.91155751785000005</v>
      </c>
      <c r="AX29" s="250">
        <v>-4.5815071221999997</v>
      </c>
      <c r="AY29" s="250">
        <v>-1.3356160008</v>
      </c>
      <c r="AZ29" s="250">
        <v>-1.5615707774000001</v>
      </c>
      <c r="BA29" s="250">
        <v>4.2073311775000004</v>
      </c>
      <c r="BB29" s="250">
        <v>-0.41001379507000002</v>
      </c>
      <c r="BC29" s="250">
        <v>0.17051125805</v>
      </c>
      <c r="BD29" s="250">
        <v>2.127235175</v>
      </c>
      <c r="BE29" s="250">
        <v>-0.67531383364999997</v>
      </c>
      <c r="BF29" s="250">
        <v>-1.5312807389</v>
      </c>
      <c r="BG29" s="250">
        <v>2.1041104087</v>
      </c>
      <c r="BH29" s="250">
        <v>0.78999591000000002</v>
      </c>
      <c r="BI29" s="250">
        <v>0.81216105000000005</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258"/>
      <c r="BH30" s="258"/>
      <c r="BI30" s="258"/>
      <c r="BJ30" s="345"/>
      <c r="BK30" s="345"/>
      <c r="BL30" s="345"/>
      <c r="BM30" s="345"/>
      <c r="BN30" s="345"/>
      <c r="BO30" s="345"/>
      <c r="BP30" s="345"/>
      <c r="BQ30" s="345"/>
      <c r="BR30" s="345"/>
      <c r="BS30" s="345"/>
      <c r="BT30" s="345"/>
      <c r="BU30" s="345"/>
      <c r="BV30" s="345"/>
    </row>
    <row r="31" spans="1:74" ht="11.15" customHeight="1" x14ac:dyDescent="0.25">
      <c r="A31" s="93"/>
      <c r="B31" s="91" t="s">
        <v>680</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227"/>
      <c r="BG31" s="227"/>
      <c r="BH31" s="227"/>
      <c r="BI31" s="227"/>
      <c r="BJ31" s="346"/>
      <c r="BK31" s="346"/>
      <c r="BL31" s="346"/>
      <c r="BM31" s="346"/>
      <c r="BN31" s="346"/>
      <c r="BO31" s="346"/>
      <c r="BP31" s="346"/>
      <c r="BQ31" s="346"/>
      <c r="BR31" s="346"/>
      <c r="BS31" s="346"/>
      <c r="BT31" s="346"/>
      <c r="BU31" s="346"/>
      <c r="BV31" s="346"/>
    </row>
    <row r="32" spans="1:74" ht="11.15" customHeight="1" x14ac:dyDescent="0.25">
      <c r="A32" s="93" t="s">
        <v>615</v>
      </c>
      <c r="B32" s="194" t="s">
        <v>185</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27.138000000000002</v>
      </c>
      <c r="AU32" s="250">
        <v>25.536840000000002</v>
      </c>
      <c r="AV32" s="250">
        <v>25.02535</v>
      </c>
      <c r="AW32" s="250">
        <v>24.151730000000001</v>
      </c>
      <c r="AX32" s="250">
        <v>23.64</v>
      </c>
      <c r="AY32" s="250">
        <v>27.798999999999999</v>
      </c>
      <c r="AZ32" s="250">
        <v>28.312999999999999</v>
      </c>
      <c r="BA32" s="250">
        <v>28.146000000000001</v>
      </c>
      <c r="BB32" s="250">
        <v>28.539000000000001</v>
      </c>
      <c r="BC32" s="250">
        <v>28.861000000000001</v>
      </c>
      <c r="BD32" s="250">
        <v>26.064</v>
      </c>
      <c r="BE32" s="250">
        <v>24.206</v>
      </c>
      <c r="BF32" s="250">
        <v>24.204999999999998</v>
      </c>
      <c r="BG32" s="250">
        <v>23.449000000000002</v>
      </c>
      <c r="BH32" s="250">
        <v>24.49334</v>
      </c>
      <c r="BI32" s="250">
        <v>24.668140000000001</v>
      </c>
      <c r="BJ32" s="316">
        <v>25.458670000000001</v>
      </c>
      <c r="BK32" s="316">
        <v>24.965199999999999</v>
      </c>
      <c r="BL32" s="316">
        <v>26.368960000000001</v>
      </c>
      <c r="BM32" s="316">
        <v>26.794989999999999</v>
      </c>
      <c r="BN32" s="316">
        <v>28.187899999999999</v>
      </c>
      <c r="BO32" s="316">
        <v>29.798469999999998</v>
      </c>
      <c r="BP32" s="316">
        <v>28.972909999999999</v>
      </c>
      <c r="BQ32" s="316">
        <v>28.084340000000001</v>
      </c>
      <c r="BR32" s="316">
        <v>28.805530000000001</v>
      </c>
      <c r="BS32" s="316">
        <v>29.807729999999999</v>
      </c>
      <c r="BT32" s="316">
        <v>32.022689999999997</v>
      </c>
      <c r="BU32" s="316">
        <v>33.240589999999997</v>
      </c>
      <c r="BV32" s="316">
        <v>35.015799999999999</v>
      </c>
    </row>
    <row r="33" spans="1:74" ht="11.15" customHeight="1" x14ac:dyDescent="0.25">
      <c r="A33" s="98" t="s">
        <v>616</v>
      </c>
      <c r="B33" s="195" t="s">
        <v>92</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140.069164</v>
      </c>
      <c r="AN33" s="250">
        <v>144.893675</v>
      </c>
      <c r="AO33" s="250">
        <v>150.66302899999999</v>
      </c>
      <c r="AP33" s="250">
        <v>157.144869</v>
      </c>
      <c r="AQ33" s="250">
        <v>159.42590999999999</v>
      </c>
      <c r="AR33" s="250">
        <v>155.778662</v>
      </c>
      <c r="AS33" s="250">
        <v>143.17709300000001</v>
      </c>
      <c r="AT33" s="250">
        <v>134.606075</v>
      </c>
      <c r="AU33" s="250">
        <v>134.288996</v>
      </c>
      <c r="AV33" s="250">
        <v>138.54101499999999</v>
      </c>
      <c r="AW33" s="250">
        <v>141.17719199999999</v>
      </c>
      <c r="AX33" s="250">
        <v>138.07816700000001</v>
      </c>
      <c r="AY33" s="250">
        <v>130.15749400000001</v>
      </c>
      <c r="AZ33" s="250">
        <v>113.987809</v>
      </c>
      <c r="BA33" s="250">
        <v>115.787685</v>
      </c>
      <c r="BB33" s="250">
        <v>121.794693</v>
      </c>
      <c r="BC33" s="250">
        <v>124.369789</v>
      </c>
      <c r="BD33" s="250">
        <v>115.550034</v>
      </c>
      <c r="BE33" s="250">
        <v>103.08329089999999</v>
      </c>
      <c r="BF33" s="250">
        <v>90.216532900000004</v>
      </c>
      <c r="BG33" s="250">
        <v>86.244942499999993</v>
      </c>
      <c r="BH33" s="250">
        <v>89.678835199999995</v>
      </c>
      <c r="BI33" s="250">
        <v>94.906971499999997</v>
      </c>
      <c r="BJ33" s="316">
        <v>88.129000000000005</v>
      </c>
      <c r="BK33" s="316">
        <v>85.019139999999993</v>
      </c>
      <c r="BL33" s="316">
        <v>83.355729999999994</v>
      </c>
      <c r="BM33" s="316">
        <v>89.932040000000001</v>
      </c>
      <c r="BN33" s="316">
        <v>97.713250000000002</v>
      </c>
      <c r="BO33" s="316">
        <v>102.2402</v>
      </c>
      <c r="BP33" s="316">
        <v>99.430890000000005</v>
      </c>
      <c r="BQ33" s="316">
        <v>86.501289999999997</v>
      </c>
      <c r="BR33" s="316">
        <v>79.037000000000006</v>
      </c>
      <c r="BS33" s="316">
        <v>79.720259999999996</v>
      </c>
      <c r="BT33" s="316">
        <v>84.249690000000001</v>
      </c>
      <c r="BU33" s="316">
        <v>86.366410000000002</v>
      </c>
      <c r="BV33" s="316">
        <v>77.829949999999997</v>
      </c>
    </row>
    <row r="34" spans="1:74" ht="11.15" customHeight="1" x14ac:dyDescent="0.25">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134.38400999999999</v>
      </c>
      <c r="AN34" s="250">
        <v>139.36110099999999</v>
      </c>
      <c r="AO34" s="250">
        <v>145.28303700000001</v>
      </c>
      <c r="AP34" s="250">
        <v>151.80708300000001</v>
      </c>
      <c r="AQ34" s="250">
        <v>154.13032899999999</v>
      </c>
      <c r="AR34" s="250">
        <v>150.52528699999999</v>
      </c>
      <c r="AS34" s="250">
        <v>137.96951999999999</v>
      </c>
      <c r="AT34" s="250">
        <v>129.44430399999999</v>
      </c>
      <c r="AU34" s="250">
        <v>129.17302699999999</v>
      </c>
      <c r="AV34" s="250">
        <v>133.54653999999999</v>
      </c>
      <c r="AW34" s="250">
        <v>136.30420899999999</v>
      </c>
      <c r="AX34" s="250">
        <v>133.32667799999999</v>
      </c>
      <c r="AY34" s="250">
        <v>125.546835</v>
      </c>
      <c r="AZ34" s="250">
        <v>109.517983</v>
      </c>
      <c r="BA34" s="250">
        <v>111.45868900000001</v>
      </c>
      <c r="BB34" s="250">
        <v>117.343678</v>
      </c>
      <c r="BC34" s="250">
        <v>119.79675400000001</v>
      </c>
      <c r="BD34" s="250">
        <v>110.85498</v>
      </c>
      <c r="BE34" s="250">
        <v>97.323251999999997</v>
      </c>
      <c r="BF34" s="250">
        <v>84.428207999999998</v>
      </c>
      <c r="BG34" s="250">
        <v>80.415199000000001</v>
      </c>
      <c r="BH34" s="250">
        <v>83.933859999999996</v>
      </c>
      <c r="BI34" s="250">
        <v>89.25076</v>
      </c>
      <c r="BJ34" s="316">
        <v>82.552530000000004</v>
      </c>
      <c r="BK34" s="316">
        <v>79.362809999999996</v>
      </c>
      <c r="BL34" s="316">
        <v>78.160169999999994</v>
      </c>
      <c r="BM34" s="316">
        <v>84.480080000000001</v>
      </c>
      <c r="BN34" s="316">
        <v>92.169309999999996</v>
      </c>
      <c r="BO34" s="316">
        <v>96.609570000000005</v>
      </c>
      <c r="BP34" s="316">
        <v>93.711020000000005</v>
      </c>
      <c r="BQ34" s="316">
        <v>80.778620000000004</v>
      </c>
      <c r="BR34" s="316">
        <v>73.262289999999993</v>
      </c>
      <c r="BS34" s="316">
        <v>73.891580000000005</v>
      </c>
      <c r="BT34" s="316">
        <v>78.497979999999998</v>
      </c>
      <c r="BU34" s="316">
        <v>80.693309999999997</v>
      </c>
      <c r="BV34" s="316">
        <v>72.230410000000006</v>
      </c>
    </row>
    <row r="35" spans="1:74" ht="11.15" customHeight="1" x14ac:dyDescent="0.25">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3.178963</v>
      </c>
      <c r="AN35" s="250">
        <v>3.0995900000000001</v>
      </c>
      <c r="AO35" s="250">
        <v>3.020216</v>
      </c>
      <c r="AP35" s="250">
        <v>3.0196689999999999</v>
      </c>
      <c r="AQ35" s="250">
        <v>3.0191219999999999</v>
      </c>
      <c r="AR35" s="250">
        <v>3.0185749999999998</v>
      </c>
      <c r="AS35" s="250">
        <v>2.9813800000000001</v>
      </c>
      <c r="AT35" s="250">
        <v>2.9441850000000001</v>
      </c>
      <c r="AU35" s="250">
        <v>2.90699</v>
      </c>
      <c r="AV35" s="250">
        <v>2.887165</v>
      </c>
      <c r="AW35" s="250">
        <v>2.86734</v>
      </c>
      <c r="AX35" s="250">
        <v>2.847515</v>
      </c>
      <c r="AY35" s="250">
        <v>2.7499579999999999</v>
      </c>
      <c r="AZ35" s="250">
        <v>2.6524000000000001</v>
      </c>
      <c r="BA35" s="250">
        <v>2.554843</v>
      </c>
      <c r="BB35" s="250">
        <v>2.5804119999999999</v>
      </c>
      <c r="BC35" s="250">
        <v>2.605982</v>
      </c>
      <c r="BD35" s="250">
        <v>2.631551</v>
      </c>
      <c r="BE35" s="250">
        <v>3.581467</v>
      </c>
      <c r="BF35" s="250">
        <v>3.568289</v>
      </c>
      <c r="BG35" s="250">
        <v>3.5545230000000001</v>
      </c>
      <c r="BH35" s="250">
        <v>3.4915949999999998</v>
      </c>
      <c r="BI35" s="250">
        <v>3.4343089999999998</v>
      </c>
      <c r="BJ35" s="316">
        <v>3.376557</v>
      </c>
      <c r="BK35" s="316">
        <v>3.504753</v>
      </c>
      <c r="BL35" s="316">
        <v>3.245301</v>
      </c>
      <c r="BM35" s="316">
        <v>3.6445379999999998</v>
      </c>
      <c r="BN35" s="316">
        <v>3.5970759999999999</v>
      </c>
      <c r="BO35" s="316">
        <v>3.5442390000000001</v>
      </c>
      <c r="BP35" s="316">
        <v>3.4956839999999998</v>
      </c>
      <c r="BQ35" s="316">
        <v>3.4834890000000001</v>
      </c>
      <c r="BR35" s="316">
        <v>3.4759850000000001</v>
      </c>
      <c r="BS35" s="316">
        <v>3.4710359999999998</v>
      </c>
      <c r="BT35" s="316">
        <v>3.4121009999999998</v>
      </c>
      <c r="BU35" s="316">
        <v>3.3587289999999999</v>
      </c>
      <c r="BV35" s="316">
        <v>3.305113</v>
      </c>
    </row>
    <row r="36" spans="1:74" ht="11.15" customHeight="1" x14ac:dyDescent="0.25">
      <c r="A36" s="98" t="s">
        <v>60</v>
      </c>
      <c r="B36" s="195" t="s">
        <v>239</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1.6176219999999999</v>
      </c>
      <c r="AZ36" s="250">
        <v>1.581378</v>
      </c>
      <c r="BA36" s="250">
        <v>1.5451349999999999</v>
      </c>
      <c r="BB36" s="250">
        <v>1.6478090000000001</v>
      </c>
      <c r="BC36" s="250">
        <v>1.7504839999999999</v>
      </c>
      <c r="BD36" s="250">
        <v>1.8531580000000001</v>
      </c>
      <c r="BE36" s="250">
        <v>1.994156</v>
      </c>
      <c r="BF36" s="250">
        <v>2.0351919999999999</v>
      </c>
      <c r="BG36" s="250">
        <v>2.090684</v>
      </c>
      <c r="BH36" s="250">
        <v>2.0689470000000001</v>
      </c>
      <c r="BI36" s="250">
        <v>2.0454460000000001</v>
      </c>
      <c r="BJ36" s="316">
        <v>2.0305629999999999</v>
      </c>
      <c r="BK36" s="316">
        <v>1.9708490000000001</v>
      </c>
      <c r="BL36" s="316">
        <v>1.780578</v>
      </c>
      <c r="BM36" s="316">
        <v>1.634123</v>
      </c>
      <c r="BN36" s="316">
        <v>1.7766150000000001</v>
      </c>
      <c r="BO36" s="316">
        <v>1.909362</v>
      </c>
      <c r="BP36" s="316">
        <v>2.0495519999999998</v>
      </c>
      <c r="BQ36" s="316">
        <v>2.06427</v>
      </c>
      <c r="BR36" s="316">
        <v>2.1237300000000001</v>
      </c>
      <c r="BS36" s="316">
        <v>2.1829689999999999</v>
      </c>
      <c r="BT36" s="316">
        <v>2.1651989999999999</v>
      </c>
      <c r="BU36" s="316">
        <v>2.1473900000000001</v>
      </c>
      <c r="BV36" s="316">
        <v>2.134509</v>
      </c>
    </row>
    <row r="37" spans="1:74" ht="11.15" customHeight="1" x14ac:dyDescent="0.25">
      <c r="A37" s="98" t="s">
        <v>197</v>
      </c>
      <c r="B37" s="446" t="s">
        <v>198</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0.24307899999999999</v>
      </c>
      <c r="AZ37" s="250">
        <v>0.23604800000000001</v>
      </c>
      <c r="BA37" s="250">
        <v>0.229018</v>
      </c>
      <c r="BB37" s="250">
        <v>0.22279399999999999</v>
      </c>
      <c r="BC37" s="250">
        <v>0.21656900000000001</v>
      </c>
      <c r="BD37" s="250">
        <v>0.210345</v>
      </c>
      <c r="BE37" s="250">
        <v>0.18441589999999999</v>
      </c>
      <c r="BF37" s="250">
        <v>0.18484390000000001</v>
      </c>
      <c r="BG37" s="250">
        <v>0.18453649999999999</v>
      </c>
      <c r="BH37" s="250">
        <v>0.18443319999999999</v>
      </c>
      <c r="BI37" s="250">
        <v>0.17645649999999999</v>
      </c>
      <c r="BJ37" s="316">
        <v>0.16935220000000001</v>
      </c>
      <c r="BK37" s="316">
        <v>0.180729</v>
      </c>
      <c r="BL37" s="316">
        <v>0.16968079999999999</v>
      </c>
      <c r="BM37" s="316">
        <v>0.17329910000000001</v>
      </c>
      <c r="BN37" s="316">
        <v>0.1702409</v>
      </c>
      <c r="BO37" s="316">
        <v>0.17705209999999999</v>
      </c>
      <c r="BP37" s="316">
        <v>0.1746279</v>
      </c>
      <c r="BQ37" s="316">
        <v>0.17491660000000001</v>
      </c>
      <c r="BR37" s="316">
        <v>0.17499690000000001</v>
      </c>
      <c r="BS37" s="316">
        <v>0.1746759</v>
      </c>
      <c r="BT37" s="316">
        <v>0.17441519999999999</v>
      </c>
      <c r="BU37" s="316">
        <v>0.16698579999999999</v>
      </c>
      <c r="BV37" s="316">
        <v>0.1599189</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47"/>
      <c r="BK38" s="347"/>
      <c r="BL38" s="347"/>
      <c r="BM38" s="347"/>
      <c r="BN38" s="347"/>
      <c r="BO38" s="347"/>
      <c r="BP38" s="347"/>
      <c r="BQ38" s="347"/>
      <c r="BR38" s="347"/>
      <c r="BS38" s="347"/>
      <c r="BT38" s="347"/>
      <c r="BU38" s="347"/>
      <c r="BV38" s="347"/>
    </row>
    <row r="39" spans="1:74" ht="11.15" customHeight="1" x14ac:dyDescent="0.25">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47"/>
      <c r="BK39" s="347"/>
      <c r="BL39" s="347"/>
      <c r="BM39" s="347"/>
      <c r="BN39" s="347"/>
      <c r="BO39" s="347"/>
      <c r="BP39" s="347"/>
      <c r="BQ39" s="347"/>
      <c r="BR39" s="347"/>
      <c r="BS39" s="347"/>
      <c r="BT39" s="347"/>
      <c r="BU39" s="347"/>
      <c r="BV39" s="347"/>
    </row>
    <row r="40" spans="1:74" ht="11.15" customHeight="1" x14ac:dyDescent="0.25">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227"/>
      <c r="BH40" s="227"/>
      <c r="BI40" s="227"/>
      <c r="BJ40" s="346"/>
      <c r="BK40" s="346"/>
      <c r="BL40" s="346"/>
      <c r="BM40" s="346"/>
      <c r="BN40" s="346"/>
      <c r="BO40" s="346"/>
      <c r="BP40" s="346"/>
      <c r="BQ40" s="346"/>
      <c r="BR40" s="346"/>
      <c r="BS40" s="346"/>
      <c r="BT40" s="346"/>
      <c r="BU40" s="346"/>
      <c r="BV40" s="346"/>
    </row>
    <row r="41" spans="1:74" ht="11.15" customHeight="1" x14ac:dyDescent="0.25">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253">
        <v>6.3206500269000001</v>
      </c>
      <c r="BF41" s="253">
        <v>6.3206500269000001</v>
      </c>
      <c r="BG41" s="253">
        <v>6.3206500269000001</v>
      </c>
      <c r="BH41" s="253">
        <v>6.3206500269000001</v>
      </c>
      <c r="BI41" s="253">
        <v>6.3206500269000001</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5" customHeight="1" x14ac:dyDescent="0.25">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226"/>
      <c r="BI42" s="226"/>
      <c r="BJ42" s="349"/>
      <c r="BK42" s="349"/>
      <c r="BL42" s="349"/>
      <c r="BM42" s="349"/>
      <c r="BN42" s="349"/>
      <c r="BO42" s="349"/>
      <c r="BP42" s="349"/>
      <c r="BQ42" s="349"/>
      <c r="BR42" s="349"/>
      <c r="BS42" s="349"/>
      <c r="BT42" s="349"/>
      <c r="BU42" s="349"/>
      <c r="BV42" s="349"/>
    </row>
    <row r="43" spans="1:74" ht="11.15" customHeight="1" x14ac:dyDescent="0.25">
      <c r="A43" s="98" t="s">
        <v>593</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0.26249523809999997</v>
      </c>
      <c r="BE43" s="262">
        <v>0.26594930876</v>
      </c>
      <c r="BF43" s="262">
        <v>0.26744239631</v>
      </c>
      <c r="BG43" s="262">
        <v>0.26798095238000003</v>
      </c>
      <c r="BH43" s="262">
        <v>0.25822119816</v>
      </c>
      <c r="BI43" s="262">
        <v>0.26414814814999998</v>
      </c>
      <c r="BJ43" s="334">
        <v>0.30486790000000002</v>
      </c>
      <c r="BK43" s="334">
        <v>0.31474200000000002</v>
      </c>
      <c r="BL43" s="334">
        <v>0.3118243</v>
      </c>
      <c r="BM43" s="334">
        <v>0.30535410000000002</v>
      </c>
      <c r="BN43" s="334">
        <v>0.29432849999999999</v>
      </c>
      <c r="BO43" s="334">
        <v>0.28603990000000001</v>
      </c>
      <c r="BP43" s="334">
        <v>0.27997090000000002</v>
      </c>
      <c r="BQ43" s="334">
        <v>0.2802962</v>
      </c>
      <c r="BR43" s="334">
        <v>0.28406690000000001</v>
      </c>
      <c r="BS43" s="334">
        <v>0.28725970000000001</v>
      </c>
      <c r="BT43" s="334">
        <v>0.29252650000000002</v>
      </c>
      <c r="BU43" s="334">
        <v>0.29624060000000002</v>
      </c>
      <c r="BV43" s="334">
        <v>0.2973789</v>
      </c>
    </row>
    <row r="44" spans="1:74" ht="11.15" customHeight="1" x14ac:dyDescent="0.25">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349"/>
      <c r="BK44" s="349"/>
      <c r="BL44" s="349"/>
      <c r="BM44" s="349"/>
      <c r="BN44" s="349"/>
      <c r="BO44" s="349"/>
      <c r="BP44" s="349"/>
      <c r="BQ44" s="349"/>
      <c r="BR44" s="349"/>
      <c r="BS44" s="349"/>
      <c r="BT44" s="349"/>
      <c r="BU44" s="349"/>
      <c r="BV44" s="349"/>
    </row>
    <row r="45" spans="1:74" ht="11.15" customHeight="1" x14ac:dyDescent="0.25">
      <c r="A45" s="98" t="s">
        <v>525</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1.9360287529</v>
      </c>
      <c r="AN45" s="209">
        <v>1.9044576946</v>
      </c>
      <c r="AO45" s="209">
        <v>1.9306326428</v>
      </c>
      <c r="AP45" s="209">
        <v>1.9229253076999999</v>
      </c>
      <c r="AQ45" s="209">
        <v>1.8920969184</v>
      </c>
      <c r="AR45" s="209">
        <v>1.9045386050999999</v>
      </c>
      <c r="AS45" s="209">
        <v>1.9081920777000001</v>
      </c>
      <c r="AT45" s="209">
        <v>1.9374620145999999</v>
      </c>
      <c r="AU45" s="209">
        <v>1.9396412607</v>
      </c>
      <c r="AV45" s="209">
        <v>1.9119282651</v>
      </c>
      <c r="AW45" s="209">
        <v>1.9084583820000001</v>
      </c>
      <c r="AX45" s="209">
        <v>1.9164044434</v>
      </c>
      <c r="AY45" s="209">
        <v>1.9058865382000001</v>
      </c>
      <c r="AZ45" s="209">
        <v>1.9322427148000001</v>
      </c>
      <c r="BA45" s="209">
        <v>1.8987337578000001</v>
      </c>
      <c r="BB45" s="209">
        <v>1.8992450505</v>
      </c>
      <c r="BC45" s="209">
        <v>1.8975332478</v>
      </c>
      <c r="BD45" s="209">
        <v>1.9571917764</v>
      </c>
      <c r="BE45" s="209">
        <v>2.0135645623</v>
      </c>
      <c r="BF45" s="209">
        <v>2.0616329758999998</v>
      </c>
      <c r="BG45" s="209">
        <v>2.0133359871000001</v>
      </c>
      <c r="BH45" s="209">
        <v>2.030878</v>
      </c>
      <c r="BI45" s="209">
        <v>2.0240499999999999</v>
      </c>
      <c r="BJ45" s="350">
        <v>2.0250409999999999</v>
      </c>
      <c r="BK45" s="350">
        <v>2.024508</v>
      </c>
      <c r="BL45" s="350">
        <v>2.039282</v>
      </c>
      <c r="BM45" s="350">
        <v>2.047215</v>
      </c>
      <c r="BN45" s="350">
        <v>2.0728740000000001</v>
      </c>
      <c r="BO45" s="350">
        <v>2.0419299999999998</v>
      </c>
      <c r="BP45" s="350">
        <v>2.0152549999999998</v>
      </c>
      <c r="BQ45" s="350">
        <v>2.0274839999999998</v>
      </c>
      <c r="BR45" s="350">
        <v>2.0276689999999999</v>
      </c>
      <c r="BS45" s="350">
        <v>2.0503450000000001</v>
      </c>
      <c r="BT45" s="350">
        <v>2.0075059999999998</v>
      </c>
      <c r="BU45" s="350">
        <v>2.0303450000000001</v>
      </c>
      <c r="BV45" s="350">
        <v>2.0324810000000002</v>
      </c>
    </row>
    <row r="46" spans="1:74" s="413" customFormat="1" ht="12" customHeight="1" x14ac:dyDescent="0.25">
      <c r="A46" s="412"/>
      <c r="B46" s="809" t="s">
        <v>863</v>
      </c>
      <c r="C46" s="762"/>
      <c r="D46" s="762"/>
      <c r="E46" s="762"/>
      <c r="F46" s="762"/>
      <c r="G46" s="762"/>
      <c r="H46" s="762"/>
      <c r="I46" s="762"/>
      <c r="J46" s="762"/>
      <c r="K46" s="762"/>
      <c r="L46" s="762"/>
      <c r="M46" s="762"/>
      <c r="N46" s="762"/>
      <c r="O46" s="762"/>
      <c r="P46" s="762"/>
      <c r="Q46" s="759"/>
      <c r="AY46" s="468"/>
      <c r="AZ46" s="468"/>
      <c r="BA46" s="468"/>
      <c r="BB46" s="468"/>
      <c r="BC46" s="468"/>
      <c r="BD46" s="605"/>
      <c r="BE46" s="605"/>
      <c r="BF46" s="605"/>
      <c r="BG46" s="468"/>
      <c r="BH46" s="468"/>
      <c r="BI46" s="468"/>
      <c r="BJ46" s="468"/>
    </row>
    <row r="47" spans="1:74" s="413" customFormat="1" ht="12" customHeight="1" x14ac:dyDescent="0.25">
      <c r="A47" s="412"/>
      <c r="B47" s="804" t="s">
        <v>864</v>
      </c>
      <c r="C47" s="762"/>
      <c r="D47" s="762"/>
      <c r="E47" s="762"/>
      <c r="F47" s="762"/>
      <c r="G47" s="762"/>
      <c r="H47" s="762"/>
      <c r="I47" s="762"/>
      <c r="J47" s="762"/>
      <c r="K47" s="762"/>
      <c r="L47" s="762"/>
      <c r="M47" s="762"/>
      <c r="N47" s="762"/>
      <c r="O47" s="762"/>
      <c r="P47" s="762"/>
      <c r="Q47" s="759"/>
      <c r="AY47" s="468"/>
      <c r="AZ47" s="468"/>
      <c r="BA47" s="468"/>
      <c r="BB47" s="468"/>
      <c r="BC47" s="468"/>
      <c r="BD47" s="605"/>
      <c r="BE47" s="605"/>
      <c r="BF47" s="605"/>
      <c r="BG47" s="468"/>
      <c r="BH47" s="468"/>
      <c r="BI47" s="468"/>
      <c r="BJ47" s="468"/>
    </row>
    <row r="48" spans="1:74" s="413" customFormat="1" ht="12" customHeight="1" x14ac:dyDescent="0.25">
      <c r="A48" s="412"/>
      <c r="B48" s="809" t="s">
        <v>865</v>
      </c>
      <c r="C48" s="762"/>
      <c r="D48" s="762"/>
      <c r="E48" s="762"/>
      <c r="F48" s="762"/>
      <c r="G48" s="762"/>
      <c r="H48" s="762"/>
      <c r="I48" s="762"/>
      <c r="J48" s="762"/>
      <c r="K48" s="762"/>
      <c r="L48" s="762"/>
      <c r="M48" s="762"/>
      <c r="N48" s="762"/>
      <c r="O48" s="762"/>
      <c r="P48" s="762"/>
      <c r="Q48" s="759"/>
      <c r="AY48" s="468"/>
      <c r="AZ48" s="468"/>
      <c r="BA48" s="468"/>
      <c r="BB48" s="468"/>
      <c r="BC48" s="468"/>
      <c r="BD48" s="605"/>
      <c r="BE48" s="605"/>
      <c r="BF48" s="605"/>
      <c r="BG48" s="468"/>
      <c r="BH48" s="468"/>
      <c r="BI48" s="468"/>
      <c r="BJ48" s="468"/>
    </row>
    <row r="49" spans="1:74" s="413" customFormat="1" ht="12" customHeight="1" x14ac:dyDescent="0.25">
      <c r="A49" s="412"/>
      <c r="B49" s="809" t="s">
        <v>91</v>
      </c>
      <c r="C49" s="762"/>
      <c r="D49" s="762"/>
      <c r="E49" s="762"/>
      <c r="F49" s="762"/>
      <c r="G49" s="762"/>
      <c r="H49" s="762"/>
      <c r="I49" s="762"/>
      <c r="J49" s="762"/>
      <c r="K49" s="762"/>
      <c r="L49" s="762"/>
      <c r="M49" s="762"/>
      <c r="N49" s="762"/>
      <c r="O49" s="762"/>
      <c r="P49" s="762"/>
      <c r="Q49" s="759"/>
      <c r="AY49" s="468"/>
      <c r="AZ49" s="468"/>
      <c r="BA49" s="468"/>
      <c r="BB49" s="468"/>
      <c r="BC49" s="468"/>
      <c r="BD49" s="605"/>
      <c r="BE49" s="605"/>
      <c r="BF49" s="605"/>
      <c r="BG49" s="468"/>
      <c r="BH49" s="468"/>
      <c r="BI49" s="468"/>
      <c r="BJ49" s="468"/>
    </row>
    <row r="50" spans="1:74" s="270" customFormat="1" ht="12" customHeight="1" x14ac:dyDescent="0.25">
      <c r="A50" s="93"/>
      <c r="B50" s="752" t="s">
        <v>810</v>
      </c>
      <c r="C50" s="744"/>
      <c r="D50" s="744"/>
      <c r="E50" s="744"/>
      <c r="F50" s="744"/>
      <c r="G50" s="744"/>
      <c r="H50" s="744"/>
      <c r="I50" s="744"/>
      <c r="J50" s="744"/>
      <c r="K50" s="744"/>
      <c r="L50" s="744"/>
      <c r="M50" s="744"/>
      <c r="N50" s="744"/>
      <c r="O50" s="744"/>
      <c r="P50" s="744"/>
      <c r="Q50" s="744"/>
      <c r="AY50" s="467"/>
      <c r="AZ50" s="467"/>
      <c r="BA50" s="467"/>
      <c r="BB50" s="467"/>
      <c r="BC50" s="467"/>
      <c r="BD50" s="604"/>
      <c r="BE50" s="604"/>
      <c r="BF50" s="604"/>
      <c r="BG50" s="467"/>
      <c r="BH50" s="467"/>
      <c r="BI50" s="467"/>
      <c r="BJ50" s="467"/>
    </row>
    <row r="51" spans="1:74" s="413" customFormat="1" ht="12" customHeight="1" x14ac:dyDescent="0.25">
      <c r="A51" s="412"/>
      <c r="B51" s="780" t="str">
        <f>"Notes: "&amp;"EIA completed modeling and analysis for this report on " &amp;Dates!D2&amp;"."</f>
        <v>Notes: EIA completed modeling and analysis for this report on Thursday December 2, 2021.</v>
      </c>
      <c r="C51" s="803"/>
      <c r="D51" s="803"/>
      <c r="E51" s="803"/>
      <c r="F51" s="803"/>
      <c r="G51" s="803"/>
      <c r="H51" s="803"/>
      <c r="I51" s="803"/>
      <c r="J51" s="803"/>
      <c r="K51" s="803"/>
      <c r="L51" s="803"/>
      <c r="M51" s="803"/>
      <c r="N51" s="803"/>
      <c r="O51" s="803"/>
      <c r="P51" s="803"/>
      <c r="Q51" s="781"/>
      <c r="AY51" s="468"/>
      <c r="AZ51" s="468"/>
      <c r="BA51" s="468"/>
      <c r="BB51" s="468"/>
      <c r="BC51" s="468"/>
      <c r="BD51" s="605"/>
      <c r="BE51" s="605"/>
      <c r="BF51" s="605"/>
      <c r="BG51" s="468"/>
      <c r="BH51" s="468"/>
      <c r="BI51" s="468"/>
      <c r="BJ51" s="468"/>
    </row>
    <row r="52" spans="1:74" s="413" customFormat="1" ht="12" customHeight="1" x14ac:dyDescent="0.25">
      <c r="A52" s="412"/>
      <c r="B52" s="770" t="s">
        <v>352</v>
      </c>
      <c r="C52" s="769"/>
      <c r="D52" s="769"/>
      <c r="E52" s="769"/>
      <c r="F52" s="769"/>
      <c r="G52" s="769"/>
      <c r="H52" s="769"/>
      <c r="I52" s="769"/>
      <c r="J52" s="769"/>
      <c r="K52" s="769"/>
      <c r="L52" s="769"/>
      <c r="M52" s="769"/>
      <c r="N52" s="769"/>
      <c r="O52" s="769"/>
      <c r="P52" s="769"/>
      <c r="Q52" s="769"/>
      <c r="AY52" s="468"/>
      <c r="AZ52" s="468"/>
      <c r="BA52" s="468"/>
      <c r="BB52" s="468"/>
      <c r="BC52" s="468"/>
      <c r="BD52" s="605"/>
      <c r="BE52" s="605"/>
      <c r="BF52" s="605"/>
      <c r="BG52" s="468"/>
      <c r="BH52" s="468"/>
      <c r="BI52" s="468"/>
      <c r="BJ52" s="468"/>
    </row>
    <row r="53" spans="1:74" s="413" customFormat="1" ht="12" customHeight="1" x14ac:dyDescent="0.25">
      <c r="A53" s="412"/>
      <c r="B53" s="763" t="s">
        <v>866</v>
      </c>
      <c r="C53" s="762"/>
      <c r="D53" s="762"/>
      <c r="E53" s="762"/>
      <c r="F53" s="762"/>
      <c r="G53" s="762"/>
      <c r="H53" s="762"/>
      <c r="I53" s="762"/>
      <c r="J53" s="762"/>
      <c r="K53" s="762"/>
      <c r="L53" s="762"/>
      <c r="M53" s="762"/>
      <c r="N53" s="762"/>
      <c r="O53" s="762"/>
      <c r="P53" s="762"/>
      <c r="Q53" s="759"/>
      <c r="AY53" s="468"/>
      <c r="AZ53" s="468"/>
      <c r="BA53" s="468"/>
      <c r="BB53" s="468"/>
      <c r="BC53" s="468"/>
      <c r="BD53" s="605"/>
      <c r="BE53" s="605"/>
      <c r="BF53" s="605"/>
      <c r="BG53" s="468"/>
      <c r="BH53" s="468"/>
      <c r="BI53" s="468"/>
      <c r="BJ53" s="468"/>
    </row>
    <row r="54" spans="1:74" s="413" customFormat="1" ht="12" customHeight="1" x14ac:dyDescent="0.25">
      <c r="A54" s="412"/>
      <c r="B54" s="765" t="s">
        <v>833</v>
      </c>
      <c r="C54" s="766"/>
      <c r="D54" s="766"/>
      <c r="E54" s="766"/>
      <c r="F54" s="766"/>
      <c r="G54" s="766"/>
      <c r="H54" s="766"/>
      <c r="I54" s="766"/>
      <c r="J54" s="766"/>
      <c r="K54" s="766"/>
      <c r="L54" s="766"/>
      <c r="M54" s="766"/>
      <c r="N54" s="766"/>
      <c r="O54" s="766"/>
      <c r="P54" s="766"/>
      <c r="Q54" s="759"/>
      <c r="AY54" s="468"/>
      <c r="AZ54" s="468"/>
      <c r="BA54" s="468"/>
      <c r="BB54" s="468"/>
      <c r="BC54" s="468"/>
      <c r="BD54" s="605"/>
      <c r="BE54" s="605"/>
      <c r="BF54" s="605"/>
      <c r="BG54" s="468"/>
      <c r="BH54" s="468"/>
      <c r="BI54" s="468"/>
      <c r="BJ54" s="468"/>
    </row>
    <row r="55" spans="1:74" s="414" customFormat="1" ht="12" customHeight="1" x14ac:dyDescent="0.25">
      <c r="A55" s="393"/>
      <c r="B55" s="771" t="s">
        <v>1375</v>
      </c>
      <c r="C55" s="759"/>
      <c r="D55" s="759"/>
      <c r="E55" s="759"/>
      <c r="F55" s="759"/>
      <c r="G55" s="759"/>
      <c r="H55" s="759"/>
      <c r="I55" s="759"/>
      <c r="J55" s="759"/>
      <c r="K55" s="759"/>
      <c r="L55" s="759"/>
      <c r="M55" s="759"/>
      <c r="N55" s="759"/>
      <c r="O55" s="759"/>
      <c r="P55" s="759"/>
      <c r="Q55" s="759"/>
      <c r="AY55" s="469"/>
      <c r="AZ55" s="469"/>
      <c r="BA55" s="469"/>
      <c r="BB55" s="469"/>
      <c r="BC55" s="469"/>
      <c r="BD55" s="606"/>
      <c r="BE55" s="606"/>
      <c r="BF55" s="606"/>
      <c r="BG55" s="469"/>
      <c r="BH55" s="469"/>
      <c r="BI55" s="469"/>
      <c r="BJ55" s="469"/>
    </row>
    <row r="56" spans="1:74" x14ac:dyDescent="0.25">
      <c r="BK56" s="351"/>
      <c r="BL56" s="351"/>
      <c r="BM56" s="351"/>
      <c r="BN56" s="351"/>
      <c r="BO56" s="351"/>
      <c r="BP56" s="351"/>
      <c r="BQ56" s="351"/>
      <c r="BR56" s="351"/>
      <c r="BS56" s="351"/>
      <c r="BT56" s="351"/>
      <c r="BU56" s="351"/>
      <c r="BV56" s="351"/>
    </row>
    <row r="57" spans="1:74" x14ac:dyDescent="0.25">
      <c r="BK57" s="351"/>
      <c r="BL57" s="351"/>
      <c r="BM57" s="351"/>
      <c r="BN57" s="351"/>
      <c r="BO57" s="351"/>
      <c r="BP57" s="351"/>
      <c r="BQ57" s="351"/>
      <c r="BR57" s="351"/>
      <c r="BS57" s="351"/>
      <c r="BT57" s="351"/>
      <c r="BU57" s="351"/>
      <c r="BV57" s="351"/>
    </row>
    <row r="58" spans="1:74" x14ac:dyDescent="0.25">
      <c r="BK58" s="351"/>
      <c r="BL58" s="351"/>
      <c r="BM58" s="351"/>
      <c r="BN58" s="351"/>
      <c r="BO58" s="351"/>
      <c r="BP58" s="351"/>
      <c r="BQ58" s="351"/>
      <c r="BR58" s="351"/>
      <c r="BS58" s="351"/>
      <c r="BT58" s="351"/>
      <c r="BU58" s="351"/>
      <c r="BV58" s="351"/>
    </row>
    <row r="59" spans="1:74" x14ac:dyDescent="0.25">
      <c r="BK59" s="351"/>
      <c r="BL59" s="351"/>
      <c r="BM59" s="351"/>
      <c r="BN59" s="351"/>
      <c r="BO59" s="351"/>
      <c r="BP59" s="351"/>
      <c r="BQ59" s="351"/>
      <c r="BR59" s="351"/>
      <c r="BS59" s="351"/>
      <c r="BT59" s="351"/>
      <c r="BU59" s="351"/>
      <c r="BV59" s="351"/>
    </row>
    <row r="60" spans="1:74" x14ac:dyDescent="0.25">
      <c r="BK60" s="351"/>
      <c r="BL60" s="351"/>
      <c r="BM60" s="351"/>
      <c r="BN60" s="351"/>
      <c r="BO60" s="351"/>
      <c r="BP60" s="351"/>
      <c r="BQ60" s="351"/>
      <c r="BR60" s="351"/>
      <c r="BS60" s="351"/>
      <c r="BT60" s="351"/>
      <c r="BU60" s="351"/>
      <c r="BV60" s="351"/>
    </row>
    <row r="61" spans="1:74" x14ac:dyDescent="0.25">
      <c r="BK61" s="351"/>
      <c r="BL61" s="351"/>
      <c r="BM61" s="351"/>
      <c r="BN61" s="351"/>
      <c r="BO61" s="351"/>
      <c r="BP61" s="351"/>
      <c r="BQ61" s="351"/>
      <c r="BR61" s="351"/>
      <c r="BS61" s="351"/>
      <c r="BT61" s="351"/>
      <c r="BU61" s="351"/>
      <c r="BV61" s="351"/>
    </row>
    <row r="62" spans="1:74" x14ac:dyDescent="0.25">
      <c r="BK62" s="351"/>
      <c r="BL62" s="351"/>
      <c r="BM62" s="351"/>
      <c r="BN62" s="351"/>
      <c r="BO62" s="351"/>
      <c r="BP62" s="351"/>
      <c r="BQ62" s="351"/>
      <c r="BR62" s="351"/>
      <c r="BS62" s="351"/>
      <c r="BT62" s="351"/>
      <c r="BU62" s="351"/>
      <c r="BV62" s="351"/>
    </row>
    <row r="63" spans="1:74" x14ac:dyDescent="0.25">
      <c r="BK63" s="351"/>
      <c r="BL63" s="351"/>
      <c r="BM63" s="351"/>
      <c r="BN63" s="351"/>
      <c r="BO63" s="351"/>
      <c r="BP63" s="351"/>
      <c r="BQ63" s="351"/>
      <c r="BR63" s="351"/>
      <c r="BS63" s="351"/>
      <c r="BT63" s="351"/>
      <c r="BU63" s="351"/>
      <c r="BV63" s="351"/>
    </row>
    <row r="64" spans="1:74" x14ac:dyDescent="0.25">
      <c r="BK64" s="351"/>
      <c r="BL64" s="351"/>
      <c r="BM64" s="351"/>
      <c r="BN64" s="351"/>
      <c r="BO64" s="351"/>
      <c r="BP64" s="351"/>
      <c r="BQ64" s="351"/>
      <c r="BR64" s="351"/>
      <c r="BS64" s="351"/>
      <c r="BT64" s="351"/>
      <c r="BU64" s="351"/>
      <c r="BV64" s="351"/>
    </row>
    <row r="65" spans="63:74" x14ac:dyDescent="0.25">
      <c r="BK65" s="351"/>
      <c r="BL65" s="351"/>
      <c r="BM65" s="351"/>
      <c r="BN65" s="351"/>
      <c r="BO65" s="351"/>
      <c r="BP65" s="351"/>
      <c r="BQ65" s="351"/>
      <c r="BR65" s="351"/>
      <c r="BS65" s="351"/>
      <c r="BT65" s="351"/>
      <c r="BU65" s="351"/>
      <c r="BV65" s="351"/>
    </row>
    <row r="66" spans="63:74" x14ac:dyDescent="0.25">
      <c r="BK66" s="351"/>
      <c r="BL66" s="351"/>
      <c r="BM66" s="351"/>
      <c r="BN66" s="351"/>
      <c r="BO66" s="351"/>
      <c r="BP66" s="351"/>
      <c r="BQ66" s="351"/>
      <c r="BR66" s="351"/>
      <c r="BS66" s="351"/>
      <c r="BT66" s="351"/>
      <c r="BU66" s="351"/>
      <c r="BV66" s="351"/>
    </row>
    <row r="67" spans="63:74" x14ac:dyDescent="0.25">
      <c r="BK67" s="351"/>
      <c r="BL67" s="351"/>
      <c r="BM67" s="351"/>
      <c r="BN67" s="351"/>
      <c r="BO67" s="351"/>
      <c r="BP67" s="351"/>
      <c r="BQ67" s="351"/>
      <c r="BR67" s="351"/>
      <c r="BS67" s="351"/>
      <c r="BT67" s="351"/>
      <c r="BU67" s="351"/>
      <c r="BV67" s="351"/>
    </row>
    <row r="68" spans="63:74" x14ac:dyDescent="0.25">
      <c r="BK68" s="351"/>
      <c r="BL68" s="351"/>
      <c r="BM68" s="351"/>
      <c r="BN68" s="351"/>
      <c r="BO68" s="351"/>
      <c r="BP68" s="351"/>
      <c r="BQ68" s="351"/>
      <c r="BR68" s="351"/>
      <c r="BS68" s="351"/>
      <c r="BT68" s="351"/>
      <c r="BU68" s="351"/>
      <c r="BV68" s="351"/>
    </row>
    <row r="69" spans="63:74" x14ac:dyDescent="0.25">
      <c r="BK69" s="351"/>
      <c r="BL69" s="351"/>
      <c r="BM69" s="351"/>
      <c r="BN69" s="351"/>
      <c r="BO69" s="351"/>
      <c r="BP69" s="351"/>
      <c r="BQ69" s="351"/>
      <c r="BR69" s="351"/>
      <c r="BS69" s="351"/>
      <c r="BT69" s="351"/>
      <c r="BU69" s="351"/>
      <c r="BV69" s="351"/>
    </row>
    <row r="70" spans="63:74" x14ac:dyDescent="0.25">
      <c r="BK70" s="351"/>
      <c r="BL70" s="351"/>
      <c r="BM70" s="351"/>
      <c r="BN70" s="351"/>
      <c r="BO70" s="351"/>
      <c r="BP70" s="351"/>
      <c r="BQ70" s="351"/>
      <c r="BR70" s="351"/>
      <c r="BS70" s="351"/>
      <c r="BT70" s="351"/>
      <c r="BU70" s="351"/>
      <c r="BV70" s="351"/>
    </row>
    <row r="71" spans="63:74" x14ac:dyDescent="0.25">
      <c r="BK71" s="351"/>
      <c r="BL71" s="351"/>
      <c r="BM71" s="351"/>
      <c r="BN71" s="351"/>
      <c r="BO71" s="351"/>
      <c r="BP71" s="351"/>
      <c r="BQ71" s="351"/>
      <c r="BR71" s="351"/>
      <c r="BS71" s="351"/>
      <c r="BT71" s="351"/>
      <c r="BU71" s="351"/>
      <c r="BV71" s="351"/>
    </row>
    <row r="72" spans="63:74" x14ac:dyDescent="0.25">
      <c r="BK72" s="351"/>
      <c r="BL72" s="351"/>
      <c r="BM72" s="351"/>
      <c r="BN72" s="351"/>
      <c r="BO72" s="351"/>
      <c r="BP72" s="351"/>
      <c r="BQ72" s="351"/>
      <c r="BR72" s="351"/>
      <c r="BS72" s="351"/>
      <c r="BT72" s="351"/>
      <c r="BU72" s="351"/>
      <c r="BV72" s="351"/>
    </row>
    <row r="73" spans="63:74" x14ac:dyDescent="0.25">
      <c r="BK73" s="351"/>
      <c r="BL73" s="351"/>
      <c r="BM73" s="351"/>
      <c r="BN73" s="351"/>
      <c r="BO73" s="351"/>
      <c r="BP73" s="351"/>
      <c r="BQ73" s="351"/>
      <c r="BR73" s="351"/>
      <c r="BS73" s="351"/>
      <c r="BT73" s="351"/>
      <c r="BU73" s="351"/>
      <c r="BV73" s="351"/>
    </row>
    <row r="74" spans="63:74" x14ac:dyDescent="0.25">
      <c r="BK74" s="351"/>
      <c r="BL74" s="351"/>
      <c r="BM74" s="351"/>
      <c r="BN74" s="351"/>
      <c r="BO74" s="351"/>
      <c r="BP74" s="351"/>
      <c r="BQ74" s="351"/>
      <c r="BR74" s="351"/>
      <c r="BS74" s="351"/>
      <c r="BT74" s="351"/>
      <c r="BU74" s="351"/>
      <c r="BV74" s="351"/>
    </row>
    <row r="75" spans="63:74" x14ac:dyDescent="0.25">
      <c r="BK75" s="351"/>
      <c r="BL75" s="351"/>
      <c r="BM75" s="351"/>
      <c r="BN75" s="351"/>
      <c r="BO75" s="351"/>
      <c r="BP75" s="351"/>
      <c r="BQ75" s="351"/>
      <c r="BR75" s="351"/>
      <c r="BS75" s="351"/>
      <c r="BT75" s="351"/>
      <c r="BU75" s="351"/>
      <c r="BV75" s="351"/>
    </row>
    <row r="76" spans="63:74" x14ac:dyDescent="0.25">
      <c r="BK76" s="351"/>
      <c r="BL76" s="351"/>
      <c r="BM76" s="351"/>
      <c r="BN76" s="351"/>
      <c r="BO76" s="351"/>
      <c r="BP76" s="351"/>
      <c r="BQ76" s="351"/>
      <c r="BR76" s="351"/>
      <c r="BS76" s="351"/>
      <c r="BT76" s="351"/>
      <c r="BU76" s="351"/>
      <c r="BV76" s="351"/>
    </row>
    <row r="77" spans="63:74" x14ac:dyDescent="0.25">
      <c r="BK77" s="351"/>
      <c r="BL77" s="351"/>
      <c r="BM77" s="351"/>
      <c r="BN77" s="351"/>
      <c r="BO77" s="351"/>
      <c r="BP77" s="351"/>
      <c r="BQ77" s="351"/>
      <c r="BR77" s="351"/>
      <c r="BS77" s="351"/>
      <c r="BT77" s="351"/>
      <c r="BU77" s="351"/>
      <c r="BV77" s="351"/>
    </row>
    <row r="78" spans="63:74" x14ac:dyDescent="0.25">
      <c r="BK78" s="351"/>
      <c r="BL78" s="351"/>
      <c r="BM78" s="351"/>
      <c r="BN78" s="351"/>
      <c r="BO78" s="351"/>
      <c r="BP78" s="351"/>
      <c r="BQ78" s="351"/>
      <c r="BR78" s="351"/>
      <c r="BS78" s="351"/>
      <c r="BT78" s="351"/>
      <c r="BU78" s="351"/>
      <c r="BV78" s="351"/>
    </row>
    <row r="79" spans="63:74" x14ac:dyDescent="0.25">
      <c r="BK79" s="351"/>
      <c r="BL79" s="351"/>
      <c r="BM79" s="351"/>
      <c r="BN79" s="351"/>
      <c r="BO79" s="351"/>
      <c r="BP79" s="351"/>
      <c r="BQ79" s="351"/>
      <c r="BR79" s="351"/>
      <c r="BS79" s="351"/>
      <c r="BT79" s="351"/>
      <c r="BU79" s="351"/>
      <c r="BV79" s="351"/>
    </row>
    <row r="80" spans="63: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I6" sqref="BI6:BI51"/>
    </sheetView>
  </sheetViews>
  <sheetFormatPr defaultColWidth="11" defaultRowHeight="10.5" x14ac:dyDescent="0.25"/>
  <cols>
    <col min="1" max="1" width="11.6328125" style="100" customWidth="1"/>
    <col min="2" max="2" width="26.81640625" style="100" customWidth="1"/>
    <col min="3" max="50" width="6.6328125" style="100" customWidth="1"/>
    <col min="51" max="55" width="6.6328125" style="344" customWidth="1"/>
    <col min="56" max="58" width="6.6328125" style="607" customWidth="1"/>
    <col min="59" max="62" width="6.6328125" style="344" customWidth="1"/>
    <col min="63" max="74" width="6.6328125" style="100" customWidth="1"/>
    <col min="75" max="16384" width="11" style="100"/>
  </cols>
  <sheetData>
    <row r="1" spans="1:74" ht="15.65" customHeight="1" x14ac:dyDescent="0.3">
      <c r="A1" s="741" t="s">
        <v>794</v>
      </c>
      <c r="B1" s="812" t="s">
        <v>807</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6"/>
    </row>
    <row r="2" spans="1:74" ht="14.15" customHeight="1"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01"/>
      <c r="B5" s="102" t="s">
        <v>1121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1115</v>
      </c>
      <c r="B6" s="197" t="s">
        <v>453</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341.83917886</v>
      </c>
      <c r="AN6" s="266">
        <v>319.54015722000003</v>
      </c>
      <c r="AO6" s="266">
        <v>309.57744222999997</v>
      </c>
      <c r="AP6" s="266">
        <v>279.57414974</v>
      </c>
      <c r="AQ6" s="266">
        <v>304.58380381000001</v>
      </c>
      <c r="AR6" s="266">
        <v>351.73407990999999</v>
      </c>
      <c r="AS6" s="266">
        <v>409.55006106000002</v>
      </c>
      <c r="AT6" s="266">
        <v>398.26934849999998</v>
      </c>
      <c r="AU6" s="266">
        <v>333.24948646000001</v>
      </c>
      <c r="AV6" s="266">
        <v>313.52260444000001</v>
      </c>
      <c r="AW6" s="266">
        <v>301.24305826</v>
      </c>
      <c r="AX6" s="266">
        <v>344.33522418000001</v>
      </c>
      <c r="AY6" s="266">
        <v>350.70478527</v>
      </c>
      <c r="AZ6" s="266">
        <v>327.82427145999998</v>
      </c>
      <c r="BA6" s="266">
        <v>312.15167635</v>
      </c>
      <c r="BB6" s="266">
        <v>292.46915691999999</v>
      </c>
      <c r="BC6" s="266">
        <v>318.83086551999997</v>
      </c>
      <c r="BD6" s="266">
        <v>373.67085987000002</v>
      </c>
      <c r="BE6" s="266">
        <v>404.66261415999998</v>
      </c>
      <c r="BF6" s="266">
        <v>413.94929779</v>
      </c>
      <c r="BG6" s="266">
        <v>348.07704095000003</v>
      </c>
      <c r="BH6" s="266">
        <v>320.98930000000001</v>
      </c>
      <c r="BI6" s="266">
        <v>313.19589999999999</v>
      </c>
      <c r="BJ6" s="309">
        <v>355.42630000000003</v>
      </c>
      <c r="BK6" s="309">
        <v>349.2543</v>
      </c>
      <c r="BL6" s="309">
        <v>307.29700000000003</v>
      </c>
      <c r="BM6" s="309">
        <v>314.70190000000002</v>
      </c>
      <c r="BN6" s="309">
        <v>295.5446</v>
      </c>
      <c r="BO6" s="309">
        <v>327.69290000000001</v>
      </c>
      <c r="BP6" s="309">
        <v>368.79489999999998</v>
      </c>
      <c r="BQ6" s="309">
        <v>409.07089999999999</v>
      </c>
      <c r="BR6" s="309">
        <v>406.43880000000001</v>
      </c>
      <c r="BS6" s="309">
        <v>345.85129999999998</v>
      </c>
      <c r="BT6" s="309">
        <v>323.35340000000002</v>
      </c>
      <c r="BU6" s="309">
        <v>317.59679999999997</v>
      </c>
      <c r="BV6" s="309">
        <v>359.96140000000003</v>
      </c>
    </row>
    <row r="7" spans="1:74" ht="11.15" customHeight="1" x14ac:dyDescent="0.25">
      <c r="A7" s="101" t="s">
        <v>1116</v>
      </c>
      <c r="B7" s="130" t="s">
        <v>1326</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327.53157186999999</v>
      </c>
      <c r="AN7" s="266">
        <v>306.29888469999997</v>
      </c>
      <c r="AO7" s="266">
        <v>296.23125135999999</v>
      </c>
      <c r="AP7" s="266">
        <v>267.49516984000002</v>
      </c>
      <c r="AQ7" s="266">
        <v>292.29417731000001</v>
      </c>
      <c r="AR7" s="266">
        <v>339.01653279999999</v>
      </c>
      <c r="AS7" s="266">
        <v>395.99130812999999</v>
      </c>
      <c r="AT7" s="266">
        <v>384.65707473999998</v>
      </c>
      <c r="AU7" s="266">
        <v>320.72583736000001</v>
      </c>
      <c r="AV7" s="266">
        <v>301.15136502000001</v>
      </c>
      <c r="AW7" s="266">
        <v>288.88611996999998</v>
      </c>
      <c r="AX7" s="266">
        <v>330.63751666000002</v>
      </c>
      <c r="AY7" s="266">
        <v>336.82811373999999</v>
      </c>
      <c r="AZ7" s="266">
        <v>316.61404364999999</v>
      </c>
      <c r="BA7" s="266">
        <v>300.11446495000001</v>
      </c>
      <c r="BB7" s="266">
        <v>280.83719418999999</v>
      </c>
      <c r="BC7" s="266">
        <v>306.62338840000001</v>
      </c>
      <c r="BD7" s="266">
        <v>360.91384814000003</v>
      </c>
      <c r="BE7" s="266">
        <v>391.00131911</v>
      </c>
      <c r="BF7" s="266">
        <v>399.59205183</v>
      </c>
      <c r="BG7" s="266">
        <v>335.55741899999998</v>
      </c>
      <c r="BH7" s="266">
        <v>308.64780000000002</v>
      </c>
      <c r="BI7" s="266">
        <v>300.76010000000002</v>
      </c>
      <c r="BJ7" s="309">
        <v>342.07139999999998</v>
      </c>
      <c r="BK7" s="309">
        <v>335.81369999999998</v>
      </c>
      <c r="BL7" s="309">
        <v>295.46030000000002</v>
      </c>
      <c r="BM7" s="309">
        <v>302.07659999999998</v>
      </c>
      <c r="BN7" s="309">
        <v>283.58920000000001</v>
      </c>
      <c r="BO7" s="309">
        <v>315.22969999999998</v>
      </c>
      <c r="BP7" s="309">
        <v>355.97739999999999</v>
      </c>
      <c r="BQ7" s="309">
        <v>395.23599999999999</v>
      </c>
      <c r="BR7" s="309">
        <v>391.81639999999999</v>
      </c>
      <c r="BS7" s="309">
        <v>332.90940000000001</v>
      </c>
      <c r="BT7" s="309">
        <v>310.70089999999999</v>
      </c>
      <c r="BU7" s="309">
        <v>304.88679999999999</v>
      </c>
      <c r="BV7" s="309">
        <v>346.3236</v>
      </c>
    </row>
    <row r="8" spans="1:74" ht="11.15" customHeight="1" x14ac:dyDescent="0.25">
      <c r="A8" s="101" t="s">
        <v>1327</v>
      </c>
      <c r="B8" s="130" t="s">
        <v>1328</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13.162725624</v>
      </c>
      <c r="AN8" s="266">
        <v>12.167605559</v>
      </c>
      <c r="AO8" s="266">
        <v>12.295768972999999</v>
      </c>
      <c r="AP8" s="266">
        <v>11.136342621000001</v>
      </c>
      <c r="AQ8" s="266">
        <v>11.277368020000001</v>
      </c>
      <c r="AR8" s="266">
        <v>11.614984134</v>
      </c>
      <c r="AS8" s="266">
        <v>12.265551316</v>
      </c>
      <c r="AT8" s="266">
        <v>12.370896049000001</v>
      </c>
      <c r="AU8" s="266">
        <v>11.426184099</v>
      </c>
      <c r="AV8" s="266">
        <v>11.339707294</v>
      </c>
      <c r="AW8" s="266">
        <v>11.369709489</v>
      </c>
      <c r="AX8" s="266">
        <v>12.628877739</v>
      </c>
      <c r="AY8" s="266">
        <v>12.764053927999999</v>
      </c>
      <c r="AZ8" s="266">
        <v>10.216546296000001</v>
      </c>
      <c r="BA8" s="266">
        <v>11.007724936000001</v>
      </c>
      <c r="BB8" s="266">
        <v>10.647115004</v>
      </c>
      <c r="BC8" s="266">
        <v>11.18473131</v>
      </c>
      <c r="BD8" s="266">
        <v>11.659335130000001</v>
      </c>
      <c r="BE8" s="266">
        <v>12.450095710999999</v>
      </c>
      <c r="BF8" s="266">
        <v>12.7787387</v>
      </c>
      <c r="BG8" s="266">
        <v>11.369148893</v>
      </c>
      <c r="BH8" s="266">
        <v>11.26961</v>
      </c>
      <c r="BI8" s="266">
        <v>11.395020000000001</v>
      </c>
      <c r="BJ8" s="309">
        <v>12.243040000000001</v>
      </c>
      <c r="BK8" s="309">
        <v>12.29383</v>
      </c>
      <c r="BL8" s="309">
        <v>10.803100000000001</v>
      </c>
      <c r="BM8" s="309">
        <v>11.50765</v>
      </c>
      <c r="BN8" s="309">
        <v>10.90104</v>
      </c>
      <c r="BO8" s="309">
        <v>11.3644</v>
      </c>
      <c r="BP8" s="309">
        <v>11.670529999999999</v>
      </c>
      <c r="BQ8" s="309">
        <v>12.533609999999999</v>
      </c>
      <c r="BR8" s="309">
        <v>12.99816</v>
      </c>
      <c r="BS8" s="309">
        <v>11.76573</v>
      </c>
      <c r="BT8" s="309">
        <v>11.530279999999999</v>
      </c>
      <c r="BU8" s="309">
        <v>11.634539999999999</v>
      </c>
      <c r="BV8" s="309">
        <v>12.500249999999999</v>
      </c>
    </row>
    <row r="9" spans="1:74" ht="11.15" customHeight="1" x14ac:dyDescent="0.25">
      <c r="A9" s="101" t="s">
        <v>1329</v>
      </c>
      <c r="B9" s="130" t="s">
        <v>1330</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1.1448813680000001</v>
      </c>
      <c r="AN9" s="266">
        <v>1.0736669649999999</v>
      </c>
      <c r="AO9" s="266">
        <v>1.0504218919999999</v>
      </c>
      <c r="AP9" s="266">
        <v>0.94263727900000005</v>
      </c>
      <c r="AQ9" s="266">
        <v>1.0122584720000001</v>
      </c>
      <c r="AR9" s="266">
        <v>1.1025629809999999</v>
      </c>
      <c r="AS9" s="266">
        <v>1.2932016200000001</v>
      </c>
      <c r="AT9" s="266">
        <v>1.2413777100000001</v>
      </c>
      <c r="AU9" s="266">
        <v>1.097464996</v>
      </c>
      <c r="AV9" s="266">
        <v>1.031532125</v>
      </c>
      <c r="AW9" s="266">
        <v>0.98722880499999999</v>
      </c>
      <c r="AX9" s="266">
        <v>1.0688297760000001</v>
      </c>
      <c r="AY9" s="266">
        <v>1.112617604</v>
      </c>
      <c r="AZ9" s="266">
        <v>0.99368151199999999</v>
      </c>
      <c r="BA9" s="266">
        <v>1.029486468</v>
      </c>
      <c r="BB9" s="266">
        <v>0.98484772099999995</v>
      </c>
      <c r="BC9" s="266">
        <v>1.022745807</v>
      </c>
      <c r="BD9" s="266">
        <v>1.097676595</v>
      </c>
      <c r="BE9" s="266">
        <v>1.2111993379999999</v>
      </c>
      <c r="BF9" s="266">
        <v>1.5785072520000001</v>
      </c>
      <c r="BG9" s="266">
        <v>1.150473053</v>
      </c>
      <c r="BH9" s="266">
        <v>1.0719320000000001</v>
      </c>
      <c r="BI9" s="266">
        <v>1.0407360000000001</v>
      </c>
      <c r="BJ9" s="309">
        <v>1.1119220000000001</v>
      </c>
      <c r="BK9" s="309">
        <v>1.146733</v>
      </c>
      <c r="BL9" s="309">
        <v>1.03366</v>
      </c>
      <c r="BM9" s="309">
        <v>1.1176470000000001</v>
      </c>
      <c r="BN9" s="309">
        <v>1.0543340000000001</v>
      </c>
      <c r="BO9" s="309">
        <v>1.0988279999999999</v>
      </c>
      <c r="BP9" s="309">
        <v>1.1469400000000001</v>
      </c>
      <c r="BQ9" s="309">
        <v>1.3013220000000001</v>
      </c>
      <c r="BR9" s="309">
        <v>1.624306</v>
      </c>
      <c r="BS9" s="309">
        <v>1.1762280000000001</v>
      </c>
      <c r="BT9" s="309">
        <v>1.1222510000000001</v>
      </c>
      <c r="BU9" s="309">
        <v>1.0754589999999999</v>
      </c>
      <c r="BV9" s="309">
        <v>1.1375120000000001</v>
      </c>
    </row>
    <row r="10" spans="1:74" ht="11.15" customHeight="1" x14ac:dyDescent="0.25">
      <c r="A10" s="104" t="s">
        <v>1117</v>
      </c>
      <c r="B10" s="130" t="s">
        <v>454</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3.1822140000000001</v>
      </c>
      <c r="AN10" s="266">
        <v>2.8315100000000002</v>
      </c>
      <c r="AO10" s="266">
        <v>3.7776139999999998</v>
      </c>
      <c r="AP10" s="266">
        <v>3.2440500000000001</v>
      </c>
      <c r="AQ10" s="266">
        <v>3.7051470000000002</v>
      </c>
      <c r="AR10" s="266">
        <v>3.9033739999999999</v>
      </c>
      <c r="AS10" s="266">
        <v>5.4271159999999998</v>
      </c>
      <c r="AT10" s="266">
        <v>5.8826640000000001</v>
      </c>
      <c r="AU10" s="266">
        <v>3.7403179999999998</v>
      </c>
      <c r="AV10" s="266">
        <v>3.8845700000000001</v>
      </c>
      <c r="AW10" s="266">
        <v>3.4132250000000002</v>
      </c>
      <c r="AX10" s="266">
        <v>4.3223820000000002</v>
      </c>
      <c r="AY10" s="266">
        <v>4.6988894270000001</v>
      </c>
      <c r="AZ10" s="266">
        <v>3.3811342806</v>
      </c>
      <c r="BA10" s="266">
        <v>4.0657437540999997</v>
      </c>
      <c r="BB10" s="266">
        <v>3.6145437472999999</v>
      </c>
      <c r="BC10" s="266">
        <v>4.5091940012</v>
      </c>
      <c r="BD10" s="266">
        <v>4.8610952955000002</v>
      </c>
      <c r="BE10" s="266">
        <v>5.1459479655000004</v>
      </c>
      <c r="BF10" s="266">
        <v>5.181677026</v>
      </c>
      <c r="BG10" s="266">
        <v>4.2019327458999998</v>
      </c>
      <c r="BH10" s="266">
        <v>3.6065429999999998</v>
      </c>
      <c r="BI10" s="266">
        <v>3.7401559999999998</v>
      </c>
      <c r="BJ10" s="309">
        <v>4.1155929999999996</v>
      </c>
      <c r="BK10" s="309">
        <v>4.3033390000000002</v>
      </c>
      <c r="BL10" s="309">
        <v>3.6045259999999999</v>
      </c>
      <c r="BM10" s="309">
        <v>4.0054169999999996</v>
      </c>
      <c r="BN10" s="309">
        <v>3.705797</v>
      </c>
      <c r="BO10" s="309">
        <v>4.2378559999999998</v>
      </c>
      <c r="BP10" s="309">
        <v>4.6115310000000003</v>
      </c>
      <c r="BQ10" s="309">
        <v>5.2411649999999996</v>
      </c>
      <c r="BR10" s="309">
        <v>5.4166600000000003</v>
      </c>
      <c r="BS10" s="309">
        <v>4.0349269999999997</v>
      </c>
      <c r="BT10" s="309">
        <v>3.6010659999999999</v>
      </c>
      <c r="BU10" s="309">
        <v>3.8327239999999998</v>
      </c>
      <c r="BV10" s="309">
        <v>4.2190969999999997</v>
      </c>
    </row>
    <row r="11" spans="1:74" ht="11.15" customHeight="1" x14ac:dyDescent="0.25">
      <c r="A11" s="104" t="s">
        <v>1118</v>
      </c>
      <c r="B11" s="130" t="s">
        <v>396</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345.02139285999999</v>
      </c>
      <c r="AN11" s="266">
        <v>322.37166722000001</v>
      </c>
      <c r="AO11" s="266">
        <v>313.35505623</v>
      </c>
      <c r="AP11" s="266">
        <v>282.81819974000001</v>
      </c>
      <c r="AQ11" s="266">
        <v>308.28895081000002</v>
      </c>
      <c r="AR11" s="266">
        <v>355.63745390999998</v>
      </c>
      <c r="AS11" s="266">
        <v>414.97717705999997</v>
      </c>
      <c r="AT11" s="266">
        <v>404.15201250000001</v>
      </c>
      <c r="AU11" s="266">
        <v>336.98980446000002</v>
      </c>
      <c r="AV11" s="266">
        <v>317.40717444000001</v>
      </c>
      <c r="AW11" s="266">
        <v>304.65628326000001</v>
      </c>
      <c r="AX11" s="266">
        <v>348.65760618000002</v>
      </c>
      <c r="AY11" s="266">
        <v>355.40367470000001</v>
      </c>
      <c r="AZ11" s="266">
        <v>331.20540574</v>
      </c>
      <c r="BA11" s="266">
        <v>316.21742010999998</v>
      </c>
      <c r="BB11" s="266">
        <v>296.08370066999998</v>
      </c>
      <c r="BC11" s="266">
        <v>323.34005952000001</v>
      </c>
      <c r="BD11" s="266">
        <v>378.53195517</v>
      </c>
      <c r="BE11" s="266">
        <v>409.80856212999998</v>
      </c>
      <c r="BF11" s="266">
        <v>419.13097481</v>
      </c>
      <c r="BG11" s="266">
        <v>352.27897369999999</v>
      </c>
      <c r="BH11" s="266">
        <v>324.59589999999997</v>
      </c>
      <c r="BI11" s="266">
        <v>316.93610000000001</v>
      </c>
      <c r="BJ11" s="309">
        <v>359.5419</v>
      </c>
      <c r="BK11" s="309">
        <v>353.55759999999998</v>
      </c>
      <c r="BL11" s="309">
        <v>310.90159999999997</v>
      </c>
      <c r="BM11" s="309">
        <v>318.70729999999998</v>
      </c>
      <c r="BN11" s="309">
        <v>299.25040000000001</v>
      </c>
      <c r="BO11" s="309">
        <v>331.93079999999998</v>
      </c>
      <c r="BP11" s="309">
        <v>373.40640000000002</v>
      </c>
      <c r="BQ11" s="309">
        <v>414.31209999999999</v>
      </c>
      <c r="BR11" s="309">
        <v>411.85550000000001</v>
      </c>
      <c r="BS11" s="309">
        <v>349.88630000000001</v>
      </c>
      <c r="BT11" s="309">
        <v>326.9545</v>
      </c>
      <c r="BU11" s="309">
        <v>321.42950000000002</v>
      </c>
      <c r="BV11" s="309">
        <v>364.18040000000002</v>
      </c>
    </row>
    <row r="12" spans="1:74" ht="11.15" customHeight="1" x14ac:dyDescent="0.25">
      <c r="A12" s="104" t="s">
        <v>1119</v>
      </c>
      <c r="B12" s="130" t="s">
        <v>346</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16.836234778000001</v>
      </c>
      <c r="AN12" s="266">
        <v>16.002864869</v>
      </c>
      <c r="AO12" s="266">
        <v>11.65909802</v>
      </c>
      <c r="AP12" s="266">
        <v>9.7360681384000003</v>
      </c>
      <c r="AQ12" s="266">
        <v>22.714022783000001</v>
      </c>
      <c r="AR12" s="266">
        <v>24.335468459000001</v>
      </c>
      <c r="AS12" s="266">
        <v>23.456987238</v>
      </c>
      <c r="AT12" s="266">
        <v>23.23003052</v>
      </c>
      <c r="AU12" s="266">
        <v>3.3604956463</v>
      </c>
      <c r="AV12" s="266">
        <v>9.5905789015000007</v>
      </c>
      <c r="AW12" s="266">
        <v>16.479710951000001</v>
      </c>
      <c r="AX12" s="266">
        <v>21.214276368</v>
      </c>
      <c r="AY12" s="266">
        <v>22.197417488999999</v>
      </c>
      <c r="AZ12" s="266">
        <v>22.607740639999999</v>
      </c>
      <c r="BA12" s="266">
        <v>12.194356686000001</v>
      </c>
      <c r="BB12" s="266">
        <v>14.179040273</v>
      </c>
      <c r="BC12" s="266">
        <v>23.517953446</v>
      </c>
      <c r="BD12" s="266">
        <v>29.745136971000001</v>
      </c>
      <c r="BE12" s="266">
        <v>25.079021764</v>
      </c>
      <c r="BF12" s="266">
        <v>26.068934768999998</v>
      </c>
      <c r="BG12" s="266">
        <v>5.2049651066999996</v>
      </c>
      <c r="BH12" s="266">
        <v>12.84859</v>
      </c>
      <c r="BI12" s="266">
        <v>22.33137</v>
      </c>
      <c r="BJ12" s="309">
        <v>25.658280000000001</v>
      </c>
      <c r="BK12" s="309">
        <v>17.7531</v>
      </c>
      <c r="BL12" s="309">
        <v>8.8823039999999995</v>
      </c>
      <c r="BM12" s="309">
        <v>14.38349</v>
      </c>
      <c r="BN12" s="309">
        <v>12.778829999999999</v>
      </c>
      <c r="BO12" s="309">
        <v>25.80864</v>
      </c>
      <c r="BP12" s="309">
        <v>25.172190000000001</v>
      </c>
      <c r="BQ12" s="309">
        <v>27.193650000000002</v>
      </c>
      <c r="BR12" s="309">
        <v>21.674320000000002</v>
      </c>
      <c r="BS12" s="309">
        <v>4.2545679999999999</v>
      </c>
      <c r="BT12" s="309">
        <v>7.7675830000000001</v>
      </c>
      <c r="BU12" s="309">
        <v>17.981110000000001</v>
      </c>
      <c r="BV12" s="309">
        <v>25.259039999999999</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228"/>
      <c r="BH13" s="228"/>
      <c r="BI13" s="228"/>
      <c r="BJ13" s="342"/>
      <c r="BK13" s="342"/>
      <c r="BL13" s="342"/>
      <c r="BM13" s="342"/>
      <c r="BN13" s="342"/>
      <c r="BO13" s="342"/>
      <c r="BP13" s="342"/>
      <c r="BQ13" s="342"/>
      <c r="BR13" s="342"/>
      <c r="BS13" s="342"/>
      <c r="BT13" s="342"/>
      <c r="BU13" s="342"/>
      <c r="BV13" s="342"/>
    </row>
    <row r="14" spans="1:74" ht="11.15" customHeight="1" x14ac:dyDescent="0.25">
      <c r="A14" s="101"/>
      <c r="B14" s="106" t="s">
        <v>1120</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228"/>
      <c r="BH14" s="228"/>
      <c r="BI14" s="228"/>
      <c r="BJ14" s="342"/>
      <c r="BK14" s="342"/>
      <c r="BL14" s="342"/>
      <c r="BM14" s="342"/>
      <c r="BN14" s="342"/>
      <c r="BO14" s="342"/>
      <c r="BP14" s="342"/>
      <c r="BQ14" s="342"/>
      <c r="BR14" s="342"/>
      <c r="BS14" s="342"/>
      <c r="BT14" s="342"/>
      <c r="BU14" s="342"/>
      <c r="BV14" s="342"/>
    </row>
    <row r="15" spans="1:74" ht="11.15" customHeight="1" x14ac:dyDescent="0.25">
      <c r="A15" s="104" t="s">
        <v>1122</v>
      </c>
      <c r="B15" s="130" t="s">
        <v>455</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315.53278974</v>
      </c>
      <c r="AN15" s="266">
        <v>294.65940487</v>
      </c>
      <c r="AO15" s="266">
        <v>289.89378032000002</v>
      </c>
      <c r="AP15" s="266">
        <v>262.40056178999998</v>
      </c>
      <c r="AQ15" s="266">
        <v>274.7070812</v>
      </c>
      <c r="AR15" s="266">
        <v>320.05572389000002</v>
      </c>
      <c r="AS15" s="266">
        <v>379.53004105000002</v>
      </c>
      <c r="AT15" s="266">
        <v>368.88450417000001</v>
      </c>
      <c r="AU15" s="266">
        <v>322.55451332000001</v>
      </c>
      <c r="AV15" s="266">
        <v>296.87657754000003</v>
      </c>
      <c r="AW15" s="266">
        <v>277.24920094999999</v>
      </c>
      <c r="AX15" s="266">
        <v>315.33030202999998</v>
      </c>
      <c r="AY15" s="266">
        <v>320.93496965000003</v>
      </c>
      <c r="AZ15" s="266">
        <v>298.68434195999998</v>
      </c>
      <c r="BA15" s="266">
        <v>293.37842992999998</v>
      </c>
      <c r="BB15" s="266">
        <v>271.61839259999999</v>
      </c>
      <c r="BC15" s="266">
        <v>289.02690481000002</v>
      </c>
      <c r="BD15" s="266">
        <v>337.50565766</v>
      </c>
      <c r="BE15" s="266">
        <v>372.64871251</v>
      </c>
      <c r="BF15" s="266">
        <v>380.36577543999999</v>
      </c>
      <c r="BG15" s="266">
        <v>336.00277434999998</v>
      </c>
      <c r="BH15" s="266">
        <v>305.23189012</v>
      </c>
      <c r="BI15" s="266">
        <v>287.77022789</v>
      </c>
      <c r="BJ15" s="309">
        <v>322.07369999999997</v>
      </c>
      <c r="BK15" s="309">
        <v>323.91890000000001</v>
      </c>
      <c r="BL15" s="309">
        <v>291.55189999999999</v>
      </c>
      <c r="BM15" s="309">
        <v>293.1592</v>
      </c>
      <c r="BN15" s="309">
        <v>275.89929999999998</v>
      </c>
      <c r="BO15" s="309">
        <v>295.10079999999999</v>
      </c>
      <c r="BP15" s="309">
        <v>336.89960000000002</v>
      </c>
      <c r="BQ15" s="309">
        <v>374.88400000000001</v>
      </c>
      <c r="BR15" s="309">
        <v>377.25040000000001</v>
      </c>
      <c r="BS15" s="309">
        <v>334.18700000000001</v>
      </c>
      <c r="BT15" s="309">
        <v>307.99810000000002</v>
      </c>
      <c r="BU15" s="309">
        <v>292.2088</v>
      </c>
      <c r="BV15" s="309">
        <v>326.8614</v>
      </c>
    </row>
    <row r="16" spans="1:74" ht="11.15" customHeight="1" x14ac:dyDescent="0.25">
      <c r="A16" s="104" t="s">
        <v>1123</v>
      </c>
      <c r="B16" s="130" t="s">
        <v>390</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124.44221134999999</v>
      </c>
      <c r="AN16" s="266">
        <v>112.12288192</v>
      </c>
      <c r="AO16" s="266">
        <v>104.25494275</v>
      </c>
      <c r="AP16" s="266">
        <v>97.759203060000004</v>
      </c>
      <c r="AQ16" s="266">
        <v>105.68094311</v>
      </c>
      <c r="AR16" s="266">
        <v>131.53805062999999</v>
      </c>
      <c r="AS16" s="266">
        <v>167.10814163000001</v>
      </c>
      <c r="AT16" s="266">
        <v>158.93914744</v>
      </c>
      <c r="AU16" s="266">
        <v>127.82389320999999</v>
      </c>
      <c r="AV16" s="266">
        <v>105.51393613</v>
      </c>
      <c r="AW16" s="266">
        <v>99.660936559999996</v>
      </c>
      <c r="AX16" s="266">
        <v>129.76075834</v>
      </c>
      <c r="AY16" s="266">
        <v>137.12738407000001</v>
      </c>
      <c r="AZ16" s="266">
        <v>126.96991753</v>
      </c>
      <c r="BA16" s="266">
        <v>114.43045098</v>
      </c>
      <c r="BB16" s="266">
        <v>94.177115689999994</v>
      </c>
      <c r="BC16" s="266">
        <v>101.4891318</v>
      </c>
      <c r="BD16" s="266">
        <v>132.82025694000001</v>
      </c>
      <c r="BE16" s="266">
        <v>155.30915691999999</v>
      </c>
      <c r="BF16" s="266">
        <v>158.6340405</v>
      </c>
      <c r="BG16" s="266">
        <v>131.84779811999999</v>
      </c>
      <c r="BH16" s="266">
        <v>105.53979330999999</v>
      </c>
      <c r="BI16" s="266">
        <v>102.32166735</v>
      </c>
      <c r="BJ16" s="309">
        <v>131.3143</v>
      </c>
      <c r="BK16" s="309">
        <v>134.74539999999999</v>
      </c>
      <c r="BL16" s="309">
        <v>115.8616</v>
      </c>
      <c r="BM16" s="309">
        <v>109.20359999999999</v>
      </c>
      <c r="BN16" s="309">
        <v>93.886009999999999</v>
      </c>
      <c r="BO16" s="309">
        <v>102.44410000000001</v>
      </c>
      <c r="BP16" s="309">
        <v>129.33529999999999</v>
      </c>
      <c r="BQ16" s="309">
        <v>153.74959999999999</v>
      </c>
      <c r="BR16" s="309">
        <v>153.66380000000001</v>
      </c>
      <c r="BS16" s="309">
        <v>127.7855</v>
      </c>
      <c r="BT16" s="309">
        <v>105.94159999999999</v>
      </c>
      <c r="BU16" s="309">
        <v>104.069</v>
      </c>
      <c r="BV16" s="309">
        <v>133.22110000000001</v>
      </c>
    </row>
    <row r="17" spans="1:74" ht="11.15" customHeight="1" x14ac:dyDescent="0.25">
      <c r="A17" s="104" t="s">
        <v>1124</v>
      </c>
      <c r="B17" s="130" t="s">
        <v>389</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109.81219557999999</v>
      </c>
      <c r="AN17" s="266">
        <v>103.01476878</v>
      </c>
      <c r="AO17" s="266">
        <v>104.10984329999999</v>
      </c>
      <c r="AP17" s="266">
        <v>91.405772409999997</v>
      </c>
      <c r="AQ17" s="266">
        <v>94.299162929999994</v>
      </c>
      <c r="AR17" s="266">
        <v>109.59271993</v>
      </c>
      <c r="AS17" s="266">
        <v>127.10748119</v>
      </c>
      <c r="AT17" s="266">
        <v>123.0568842</v>
      </c>
      <c r="AU17" s="266">
        <v>113.21974254</v>
      </c>
      <c r="AV17" s="266">
        <v>108.46818857</v>
      </c>
      <c r="AW17" s="266">
        <v>97.896620040000002</v>
      </c>
      <c r="AX17" s="266">
        <v>105.45620390000001</v>
      </c>
      <c r="AY17" s="266">
        <v>104.13520396</v>
      </c>
      <c r="AZ17" s="266">
        <v>98.028176770000002</v>
      </c>
      <c r="BA17" s="266">
        <v>102.11220831</v>
      </c>
      <c r="BB17" s="266">
        <v>98.199877459999996</v>
      </c>
      <c r="BC17" s="266">
        <v>104.40232292</v>
      </c>
      <c r="BD17" s="266">
        <v>118.87766427</v>
      </c>
      <c r="BE17" s="266">
        <v>127.40273913</v>
      </c>
      <c r="BF17" s="266">
        <v>130.99698067</v>
      </c>
      <c r="BG17" s="266">
        <v>118.79202925</v>
      </c>
      <c r="BH17" s="266">
        <v>112.18926218</v>
      </c>
      <c r="BI17" s="266">
        <v>101.72710536</v>
      </c>
      <c r="BJ17" s="309">
        <v>107.58280000000001</v>
      </c>
      <c r="BK17" s="309">
        <v>107.0185</v>
      </c>
      <c r="BL17" s="309">
        <v>98.38749</v>
      </c>
      <c r="BM17" s="309">
        <v>104.437</v>
      </c>
      <c r="BN17" s="309">
        <v>100.53</v>
      </c>
      <c r="BO17" s="309">
        <v>107.5121</v>
      </c>
      <c r="BP17" s="309">
        <v>119.8549</v>
      </c>
      <c r="BQ17" s="309">
        <v>129.5736</v>
      </c>
      <c r="BR17" s="309">
        <v>130.85990000000001</v>
      </c>
      <c r="BS17" s="309">
        <v>118.9019</v>
      </c>
      <c r="BT17" s="309">
        <v>113.1486</v>
      </c>
      <c r="BU17" s="309">
        <v>103.1994</v>
      </c>
      <c r="BV17" s="309">
        <v>109.0595</v>
      </c>
    </row>
    <row r="18" spans="1:74" ht="11.15" customHeight="1" x14ac:dyDescent="0.25">
      <c r="A18" s="104" t="s">
        <v>1125</v>
      </c>
      <c r="B18" s="130" t="s">
        <v>388</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80.608512529999999</v>
      </c>
      <c r="AN18" s="266">
        <v>78.902731709999998</v>
      </c>
      <c r="AO18" s="266">
        <v>80.930615950000004</v>
      </c>
      <c r="AP18" s="266">
        <v>72.791102109999997</v>
      </c>
      <c r="AQ18" s="266">
        <v>74.273010369999994</v>
      </c>
      <c r="AR18" s="266">
        <v>78.444678800000005</v>
      </c>
      <c r="AS18" s="266">
        <v>84.758379599999998</v>
      </c>
      <c r="AT18" s="266">
        <v>86.366130150000004</v>
      </c>
      <c r="AU18" s="266">
        <v>80.976889589999999</v>
      </c>
      <c r="AV18" s="266">
        <v>82.371380549999998</v>
      </c>
      <c r="AW18" s="266">
        <v>79.166796180000006</v>
      </c>
      <c r="AX18" s="266">
        <v>79.49180088</v>
      </c>
      <c r="AY18" s="266">
        <v>79.104377459999995</v>
      </c>
      <c r="AZ18" s="266">
        <v>73.137722650000001</v>
      </c>
      <c r="BA18" s="266">
        <v>76.293216670000007</v>
      </c>
      <c r="BB18" s="266">
        <v>78.736037569999993</v>
      </c>
      <c r="BC18" s="266">
        <v>82.650621459999996</v>
      </c>
      <c r="BD18" s="266">
        <v>85.30078494</v>
      </c>
      <c r="BE18" s="266">
        <v>89.390067970000004</v>
      </c>
      <c r="BF18" s="266">
        <v>90.173715529999996</v>
      </c>
      <c r="BG18" s="266">
        <v>84.837905210000002</v>
      </c>
      <c r="BH18" s="266">
        <v>86.985894650999995</v>
      </c>
      <c r="BI18" s="266">
        <v>83.204401004999994</v>
      </c>
      <c r="BJ18" s="309">
        <v>82.626750000000001</v>
      </c>
      <c r="BK18" s="309">
        <v>81.582589999999996</v>
      </c>
      <c r="BL18" s="309">
        <v>76.745099999999994</v>
      </c>
      <c r="BM18" s="309">
        <v>78.980099999999993</v>
      </c>
      <c r="BN18" s="309">
        <v>80.975300000000004</v>
      </c>
      <c r="BO18" s="309">
        <v>84.646730000000005</v>
      </c>
      <c r="BP18" s="309">
        <v>87.189880000000002</v>
      </c>
      <c r="BQ18" s="309">
        <v>91.024320000000003</v>
      </c>
      <c r="BR18" s="309">
        <v>92.196899999999999</v>
      </c>
      <c r="BS18" s="309">
        <v>86.977930000000001</v>
      </c>
      <c r="BT18" s="309">
        <v>88.402439999999999</v>
      </c>
      <c r="BU18" s="309">
        <v>84.443650000000005</v>
      </c>
      <c r="BV18" s="309">
        <v>84.037030000000001</v>
      </c>
    </row>
    <row r="19" spans="1:74" ht="11.15" customHeight="1" x14ac:dyDescent="0.25">
      <c r="A19" s="104" t="s">
        <v>1126</v>
      </c>
      <c r="B19" s="130" t="s">
        <v>806</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0.66986900000000005</v>
      </c>
      <c r="AN19" s="266">
        <v>0.61902500000000005</v>
      </c>
      <c r="AO19" s="266">
        <v>0.59837700000000005</v>
      </c>
      <c r="AP19" s="266">
        <v>0.44448399999999999</v>
      </c>
      <c r="AQ19" s="266">
        <v>0.45396500000000001</v>
      </c>
      <c r="AR19" s="266">
        <v>0.48027199999999998</v>
      </c>
      <c r="AS19" s="266">
        <v>0.55603800000000003</v>
      </c>
      <c r="AT19" s="266">
        <v>0.52234199999999997</v>
      </c>
      <c r="AU19" s="266">
        <v>0.53398599999999996</v>
      </c>
      <c r="AV19" s="266">
        <v>0.52307300000000001</v>
      </c>
      <c r="AW19" s="266">
        <v>0.52485000000000004</v>
      </c>
      <c r="AX19" s="266">
        <v>0.62154100000000001</v>
      </c>
      <c r="AY19" s="266">
        <v>0.56800099999999998</v>
      </c>
      <c r="AZ19" s="266">
        <v>0.54852400000000001</v>
      </c>
      <c r="BA19" s="266">
        <v>0.54255100000000001</v>
      </c>
      <c r="BB19" s="266">
        <v>0.50536099999999995</v>
      </c>
      <c r="BC19" s="266">
        <v>0.48482799999999998</v>
      </c>
      <c r="BD19" s="266">
        <v>0.50695500000000004</v>
      </c>
      <c r="BE19" s="266">
        <v>0.54674800000000001</v>
      </c>
      <c r="BF19" s="266">
        <v>0.56103800000000004</v>
      </c>
      <c r="BG19" s="266">
        <v>0.52504099999999998</v>
      </c>
      <c r="BH19" s="266">
        <v>0.51693998318000001</v>
      </c>
      <c r="BI19" s="266">
        <v>0.51705417130999998</v>
      </c>
      <c r="BJ19" s="309">
        <v>0.54994719999999997</v>
      </c>
      <c r="BK19" s="309">
        <v>0.57236030000000004</v>
      </c>
      <c r="BL19" s="309">
        <v>0.55770019999999998</v>
      </c>
      <c r="BM19" s="309">
        <v>0.53849040000000004</v>
      </c>
      <c r="BN19" s="309">
        <v>0.50797079999999994</v>
      </c>
      <c r="BO19" s="309">
        <v>0.49788149999999998</v>
      </c>
      <c r="BP19" s="309">
        <v>0.51942929999999998</v>
      </c>
      <c r="BQ19" s="309">
        <v>0.53645540000000003</v>
      </c>
      <c r="BR19" s="309">
        <v>0.52987329999999999</v>
      </c>
      <c r="BS19" s="309">
        <v>0.52161360000000001</v>
      </c>
      <c r="BT19" s="309">
        <v>0.50552140000000001</v>
      </c>
      <c r="BU19" s="309">
        <v>0.49672640000000001</v>
      </c>
      <c r="BV19" s="309">
        <v>0.54375640000000003</v>
      </c>
    </row>
    <row r="20" spans="1:74" ht="11.15" customHeight="1" x14ac:dyDescent="0.25">
      <c r="A20" s="104" t="s">
        <v>1127</v>
      </c>
      <c r="B20" s="130" t="s">
        <v>347</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12.652368345999999</v>
      </c>
      <c r="AN20" s="266">
        <v>11.709397486</v>
      </c>
      <c r="AO20" s="266">
        <v>11.802177886000001</v>
      </c>
      <c r="AP20" s="266">
        <v>10.681569812999999</v>
      </c>
      <c r="AQ20" s="266">
        <v>10.867846824000001</v>
      </c>
      <c r="AR20" s="266">
        <v>11.246261562000001</v>
      </c>
      <c r="AS20" s="266">
        <v>11.990148775</v>
      </c>
      <c r="AT20" s="266">
        <v>12.037477806</v>
      </c>
      <c r="AU20" s="266">
        <v>11.07479549</v>
      </c>
      <c r="AV20" s="266">
        <v>10.940018</v>
      </c>
      <c r="AW20" s="266">
        <v>10.927371363000001</v>
      </c>
      <c r="AX20" s="266">
        <v>12.113027781</v>
      </c>
      <c r="AY20" s="266">
        <v>12.271287556000001</v>
      </c>
      <c r="AZ20" s="266">
        <v>9.9133231395999992</v>
      </c>
      <c r="BA20" s="266">
        <v>10.644633489</v>
      </c>
      <c r="BB20" s="266">
        <v>10.286267792</v>
      </c>
      <c r="BC20" s="266">
        <v>10.795201262000001</v>
      </c>
      <c r="BD20" s="266">
        <v>11.281160534</v>
      </c>
      <c r="BE20" s="266">
        <v>12.080827852000001</v>
      </c>
      <c r="BF20" s="266">
        <v>12.696264604</v>
      </c>
      <c r="BG20" s="266">
        <v>11.071234239000001</v>
      </c>
      <c r="BH20" s="266">
        <v>10.91376</v>
      </c>
      <c r="BI20" s="266">
        <v>10.997070000000001</v>
      </c>
      <c r="BJ20" s="309">
        <v>11.80993</v>
      </c>
      <c r="BK20" s="309">
        <v>11.885630000000001</v>
      </c>
      <c r="BL20" s="309">
        <v>10.467370000000001</v>
      </c>
      <c r="BM20" s="309">
        <v>11.16469</v>
      </c>
      <c r="BN20" s="309">
        <v>10.57226</v>
      </c>
      <c r="BO20" s="309">
        <v>11.02136</v>
      </c>
      <c r="BP20" s="309">
        <v>11.334630000000001</v>
      </c>
      <c r="BQ20" s="309">
        <v>12.23437</v>
      </c>
      <c r="BR20" s="309">
        <v>12.9308</v>
      </c>
      <c r="BS20" s="309">
        <v>11.444710000000001</v>
      </c>
      <c r="BT20" s="309">
        <v>11.18877</v>
      </c>
      <c r="BU20" s="309">
        <v>11.23959</v>
      </c>
      <c r="BV20" s="309">
        <v>12.06002</v>
      </c>
    </row>
    <row r="21" spans="1:74" ht="11.15" customHeight="1" x14ac:dyDescent="0.25">
      <c r="A21" s="107" t="s">
        <v>1128</v>
      </c>
      <c r="B21" s="198" t="s">
        <v>456</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328.18515809000002</v>
      </c>
      <c r="AN21" s="266">
        <v>306.36880236000002</v>
      </c>
      <c r="AO21" s="266">
        <v>301.69595821000001</v>
      </c>
      <c r="AP21" s="266">
        <v>273.08213160000003</v>
      </c>
      <c r="AQ21" s="266">
        <v>285.57492802000002</v>
      </c>
      <c r="AR21" s="266">
        <v>331.30198545000002</v>
      </c>
      <c r="AS21" s="266">
        <v>391.52018982999999</v>
      </c>
      <c r="AT21" s="266">
        <v>380.92198198</v>
      </c>
      <c r="AU21" s="266">
        <v>333.62930881</v>
      </c>
      <c r="AV21" s="266">
        <v>307.81659553999998</v>
      </c>
      <c r="AW21" s="266">
        <v>288.17657230999998</v>
      </c>
      <c r="AX21" s="266">
        <v>327.44332981000002</v>
      </c>
      <c r="AY21" s="266">
        <v>333.20625720999999</v>
      </c>
      <c r="AZ21" s="266">
        <v>308.59766509999997</v>
      </c>
      <c r="BA21" s="266">
        <v>304.02306342000003</v>
      </c>
      <c r="BB21" s="266">
        <v>281.90466039</v>
      </c>
      <c r="BC21" s="266">
        <v>299.82210607000002</v>
      </c>
      <c r="BD21" s="266">
        <v>348.78681819000002</v>
      </c>
      <c r="BE21" s="266">
        <v>384.72954035999999</v>
      </c>
      <c r="BF21" s="266">
        <v>393.06204004</v>
      </c>
      <c r="BG21" s="266">
        <v>347.07400859000001</v>
      </c>
      <c r="BH21" s="266">
        <v>311.7473</v>
      </c>
      <c r="BI21" s="266">
        <v>294.60469999999998</v>
      </c>
      <c r="BJ21" s="309">
        <v>333.8836</v>
      </c>
      <c r="BK21" s="309">
        <v>335.80450000000002</v>
      </c>
      <c r="BL21" s="309">
        <v>302.01929999999999</v>
      </c>
      <c r="BM21" s="309">
        <v>304.32380000000001</v>
      </c>
      <c r="BN21" s="309">
        <v>286.47160000000002</v>
      </c>
      <c r="BO21" s="309">
        <v>306.12209999999999</v>
      </c>
      <c r="BP21" s="309">
        <v>348.23419999999999</v>
      </c>
      <c r="BQ21" s="309">
        <v>387.11840000000001</v>
      </c>
      <c r="BR21" s="309">
        <v>390.18119999999999</v>
      </c>
      <c r="BS21" s="309">
        <v>345.63170000000002</v>
      </c>
      <c r="BT21" s="309">
        <v>319.18689999999998</v>
      </c>
      <c r="BU21" s="309">
        <v>303.44839999999999</v>
      </c>
      <c r="BV21" s="309">
        <v>338.92140000000001</v>
      </c>
    </row>
    <row r="22" spans="1:74" ht="11.15" customHeight="1" x14ac:dyDescent="0.25">
      <c r="A22" s="107"/>
      <c r="B22" s="108" t="s">
        <v>181</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324"/>
      <c r="BK22" s="324"/>
      <c r="BL22" s="324"/>
      <c r="BM22" s="324"/>
      <c r="BN22" s="324"/>
      <c r="BO22" s="324"/>
      <c r="BP22" s="324"/>
      <c r="BQ22" s="324"/>
      <c r="BR22" s="324"/>
      <c r="BS22" s="324"/>
      <c r="BT22" s="324"/>
      <c r="BU22" s="324"/>
      <c r="BV22" s="324"/>
    </row>
    <row r="23" spans="1:74" ht="11.15" customHeight="1" x14ac:dyDescent="0.25">
      <c r="A23" s="107" t="s">
        <v>182</v>
      </c>
      <c r="B23" s="198" t="s">
        <v>183</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912.76568268999995</v>
      </c>
      <c r="AN23" s="266">
        <v>822.40517725999996</v>
      </c>
      <c r="AO23" s="266">
        <v>764.69497724999997</v>
      </c>
      <c r="AP23" s="266">
        <v>717.04966320999995</v>
      </c>
      <c r="AQ23" s="266">
        <v>775.15448456000001</v>
      </c>
      <c r="AR23" s="266">
        <v>964.81264123000005</v>
      </c>
      <c r="AS23" s="266">
        <v>1225.7141313</v>
      </c>
      <c r="AT23" s="266">
        <v>1165.7957368</v>
      </c>
      <c r="AU23" s="266">
        <v>937.56983191999996</v>
      </c>
      <c r="AV23" s="266">
        <v>773.92951244000005</v>
      </c>
      <c r="AW23" s="266">
        <v>730.99860432000003</v>
      </c>
      <c r="AX23" s="266">
        <v>951.77645860999996</v>
      </c>
      <c r="AY23" s="266">
        <v>996.45851844000003</v>
      </c>
      <c r="AZ23" s="266">
        <v>922.64762997000003</v>
      </c>
      <c r="BA23" s="266">
        <v>831.52754969</v>
      </c>
      <c r="BB23" s="266">
        <v>684.35338277000005</v>
      </c>
      <c r="BC23" s="266">
        <v>737.48734155</v>
      </c>
      <c r="BD23" s="266">
        <v>965.16007642</v>
      </c>
      <c r="BE23" s="266">
        <v>1128.5793384999999</v>
      </c>
      <c r="BF23" s="266">
        <v>1152.7401477999999</v>
      </c>
      <c r="BG23" s="266">
        <v>958.09354545999997</v>
      </c>
      <c r="BH23" s="266">
        <v>754.85090000000002</v>
      </c>
      <c r="BI23" s="266">
        <v>732.42899999999997</v>
      </c>
      <c r="BJ23" s="309">
        <v>954.21640000000002</v>
      </c>
      <c r="BK23" s="309">
        <v>967.92560000000003</v>
      </c>
      <c r="BL23" s="309">
        <v>832.27620000000002</v>
      </c>
      <c r="BM23" s="309">
        <v>784.44960000000003</v>
      </c>
      <c r="BN23" s="309">
        <v>674.41759999999999</v>
      </c>
      <c r="BO23" s="309">
        <v>735.89329999999995</v>
      </c>
      <c r="BP23" s="309">
        <v>929.06309999999996</v>
      </c>
      <c r="BQ23" s="309">
        <v>1104.44</v>
      </c>
      <c r="BR23" s="309">
        <v>1103.8230000000001</v>
      </c>
      <c r="BS23" s="309">
        <v>917.93029999999999</v>
      </c>
      <c r="BT23" s="309">
        <v>761.0172</v>
      </c>
      <c r="BU23" s="309">
        <v>747.56590000000006</v>
      </c>
      <c r="BV23" s="309">
        <v>956.97580000000005</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229"/>
      <c r="BJ24" s="343"/>
      <c r="BK24" s="343"/>
      <c r="BL24" s="343"/>
      <c r="BM24" s="343"/>
      <c r="BN24" s="343"/>
      <c r="BO24" s="343"/>
      <c r="BP24" s="343"/>
      <c r="BQ24" s="343"/>
      <c r="BR24" s="343"/>
      <c r="BS24" s="343"/>
      <c r="BT24" s="343"/>
      <c r="BU24" s="343"/>
      <c r="BV24" s="343"/>
    </row>
    <row r="25" spans="1:74" ht="11.15" customHeight="1" x14ac:dyDescent="0.25">
      <c r="A25" s="107"/>
      <c r="B25" s="109" t="s">
        <v>90</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229"/>
      <c r="BH25" s="229"/>
      <c r="BI25" s="229"/>
      <c r="BJ25" s="343"/>
      <c r="BK25" s="343"/>
      <c r="BL25" s="343"/>
      <c r="BM25" s="343"/>
      <c r="BN25" s="343"/>
      <c r="BO25" s="343"/>
      <c r="BP25" s="343"/>
      <c r="BQ25" s="343"/>
      <c r="BR25" s="343"/>
      <c r="BS25" s="343"/>
      <c r="BT25" s="343"/>
      <c r="BU25" s="343"/>
      <c r="BV25" s="343"/>
    </row>
    <row r="26" spans="1:74" ht="11.15" customHeight="1" x14ac:dyDescent="0.25">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134.38400999999999</v>
      </c>
      <c r="AN26" s="250">
        <v>139.36110099999999</v>
      </c>
      <c r="AO26" s="250">
        <v>145.28303700000001</v>
      </c>
      <c r="AP26" s="250">
        <v>151.80708300000001</v>
      </c>
      <c r="AQ26" s="250">
        <v>154.13032899999999</v>
      </c>
      <c r="AR26" s="250">
        <v>150.52528699999999</v>
      </c>
      <c r="AS26" s="250">
        <v>137.96951999999999</v>
      </c>
      <c r="AT26" s="250">
        <v>129.44430399999999</v>
      </c>
      <c r="AU26" s="250">
        <v>129.17302699999999</v>
      </c>
      <c r="AV26" s="250">
        <v>133.54653999999999</v>
      </c>
      <c r="AW26" s="250">
        <v>136.30420899999999</v>
      </c>
      <c r="AX26" s="250">
        <v>133.32667799999999</v>
      </c>
      <c r="AY26" s="250">
        <v>125.546835</v>
      </c>
      <c r="AZ26" s="250">
        <v>109.517983</v>
      </c>
      <c r="BA26" s="250">
        <v>111.45868900000001</v>
      </c>
      <c r="BB26" s="250">
        <v>117.343678</v>
      </c>
      <c r="BC26" s="250">
        <v>119.79675400000001</v>
      </c>
      <c r="BD26" s="250">
        <v>110.85498</v>
      </c>
      <c r="BE26" s="250">
        <v>97.323251999999997</v>
      </c>
      <c r="BF26" s="250">
        <v>84.428207999999998</v>
      </c>
      <c r="BG26" s="250">
        <v>80.415199000000001</v>
      </c>
      <c r="BH26" s="250">
        <v>83.933859999999996</v>
      </c>
      <c r="BI26" s="250">
        <v>89.25076</v>
      </c>
      <c r="BJ26" s="316">
        <v>82.552530000000004</v>
      </c>
      <c r="BK26" s="316">
        <v>79.362809999999996</v>
      </c>
      <c r="BL26" s="316">
        <v>78.160169999999994</v>
      </c>
      <c r="BM26" s="316">
        <v>84.480080000000001</v>
      </c>
      <c r="BN26" s="316">
        <v>92.169309999999996</v>
      </c>
      <c r="BO26" s="316">
        <v>96.609570000000005</v>
      </c>
      <c r="BP26" s="316">
        <v>93.711020000000005</v>
      </c>
      <c r="BQ26" s="316">
        <v>80.778620000000004</v>
      </c>
      <c r="BR26" s="316">
        <v>73.262289999999993</v>
      </c>
      <c r="BS26" s="316">
        <v>73.891580000000005</v>
      </c>
      <c r="BT26" s="316">
        <v>78.497979999999998</v>
      </c>
      <c r="BU26" s="316">
        <v>80.693309999999997</v>
      </c>
      <c r="BV26" s="316">
        <v>72.230410000000006</v>
      </c>
    </row>
    <row r="27" spans="1:74" ht="11.15" customHeight="1" x14ac:dyDescent="0.25">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8.0733429999999995</v>
      </c>
      <c r="AN27" s="250">
        <v>8.1198580000000007</v>
      </c>
      <c r="AO27" s="250">
        <v>8.2799449999999997</v>
      </c>
      <c r="AP27" s="250">
        <v>8.4727750000000004</v>
      </c>
      <c r="AQ27" s="250">
        <v>8.4206830000000004</v>
      </c>
      <c r="AR27" s="250">
        <v>8.5404900000000001</v>
      </c>
      <c r="AS27" s="250">
        <v>8.5779879999999995</v>
      </c>
      <c r="AT27" s="250">
        <v>7.7747099999999998</v>
      </c>
      <c r="AU27" s="250">
        <v>8.2185079999999999</v>
      </c>
      <c r="AV27" s="250">
        <v>8.2642670000000003</v>
      </c>
      <c r="AW27" s="250">
        <v>8.1484740000000002</v>
      </c>
      <c r="AX27" s="250">
        <v>8.2693150000000006</v>
      </c>
      <c r="AY27" s="250">
        <v>8.1896679999999993</v>
      </c>
      <c r="AZ27" s="250">
        <v>8.0360809999999994</v>
      </c>
      <c r="BA27" s="250">
        <v>7.9759659999999997</v>
      </c>
      <c r="BB27" s="250">
        <v>7.7914380000000003</v>
      </c>
      <c r="BC27" s="250">
        <v>7.6206889999999996</v>
      </c>
      <c r="BD27" s="250">
        <v>7.4325169999999998</v>
      </c>
      <c r="BE27" s="250">
        <v>7.1816170000000001</v>
      </c>
      <c r="BF27" s="250">
        <v>6.7702790000000004</v>
      </c>
      <c r="BG27" s="250">
        <v>7.0683670000000003</v>
      </c>
      <c r="BH27" s="250">
        <v>7.8390639999999996</v>
      </c>
      <c r="BI27" s="250">
        <v>8.1491749999999996</v>
      </c>
      <c r="BJ27" s="316">
        <v>8.0854210000000002</v>
      </c>
      <c r="BK27" s="316">
        <v>7.5653360000000003</v>
      </c>
      <c r="BL27" s="316">
        <v>7.5112899999999998</v>
      </c>
      <c r="BM27" s="316">
        <v>7.8550700000000004</v>
      </c>
      <c r="BN27" s="316">
        <v>7.7301760000000002</v>
      </c>
      <c r="BO27" s="316">
        <v>7.7059379999999997</v>
      </c>
      <c r="BP27" s="316">
        <v>7.7912730000000003</v>
      </c>
      <c r="BQ27" s="316">
        <v>7.4816500000000001</v>
      </c>
      <c r="BR27" s="316">
        <v>7.556279</v>
      </c>
      <c r="BS27" s="316">
        <v>7.8060710000000002</v>
      </c>
      <c r="BT27" s="316">
        <v>8.0369790000000005</v>
      </c>
      <c r="BU27" s="316">
        <v>8.187322</v>
      </c>
      <c r="BV27" s="316">
        <v>8.0765949999999993</v>
      </c>
    </row>
    <row r="28" spans="1:74" ht="11.15" customHeight="1" x14ac:dyDescent="0.25">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16.443411999999999</v>
      </c>
      <c r="AN28" s="250">
        <v>16.346366</v>
      </c>
      <c r="AO28" s="250">
        <v>16.682606</v>
      </c>
      <c r="AP28" s="250">
        <v>16.600508000000001</v>
      </c>
      <c r="AQ28" s="250">
        <v>16.859715999999999</v>
      </c>
      <c r="AR28" s="250">
        <v>16.881762999999999</v>
      </c>
      <c r="AS28" s="250">
        <v>17.611426000000002</v>
      </c>
      <c r="AT28" s="250">
        <v>17.384457000000001</v>
      </c>
      <c r="AU28" s="250">
        <v>17.475016</v>
      </c>
      <c r="AV28" s="250">
        <v>17.508565000000001</v>
      </c>
      <c r="AW28" s="250">
        <v>17.383989</v>
      </c>
      <c r="AX28" s="250">
        <v>17.116184000000001</v>
      </c>
      <c r="AY28" s="250">
        <v>16.904323000000002</v>
      </c>
      <c r="AZ28" s="250">
        <v>16.111834000000002</v>
      </c>
      <c r="BA28" s="250">
        <v>15.999283999999999</v>
      </c>
      <c r="BB28" s="250">
        <v>15.731469000000001</v>
      </c>
      <c r="BC28" s="250">
        <v>15.624456</v>
      </c>
      <c r="BD28" s="250">
        <v>15.493755999999999</v>
      </c>
      <c r="BE28" s="250">
        <v>15.466773</v>
      </c>
      <c r="BF28" s="250">
        <v>15.368209999999999</v>
      </c>
      <c r="BG28" s="250">
        <v>15.417116</v>
      </c>
      <c r="BH28" s="250">
        <v>15.550509999999999</v>
      </c>
      <c r="BI28" s="250">
        <v>15.74568</v>
      </c>
      <c r="BJ28" s="316">
        <v>15.785920000000001</v>
      </c>
      <c r="BK28" s="316">
        <v>15.85731</v>
      </c>
      <c r="BL28" s="316">
        <v>15.80462</v>
      </c>
      <c r="BM28" s="316">
        <v>15.70026</v>
      </c>
      <c r="BN28" s="316">
        <v>15.57409</v>
      </c>
      <c r="BO28" s="316">
        <v>15.51402</v>
      </c>
      <c r="BP28" s="316">
        <v>15.603389999999999</v>
      </c>
      <c r="BQ28" s="316">
        <v>15.56165</v>
      </c>
      <c r="BR28" s="316">
        <v>15.56969</v>
      </c>
      <c r="BS28" s="316">
        <v>15.608040000000001</v>
      </c>
      <c r="BT28" s="316">
        <v>15.70416</v>
      </c>
      <c r="BU28" s="316">
        <v>15.89288</v>
      </c>
      <c r="BV28" s="316">
        <v>15.933260000000001</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229"/>
      <c r="BH29" s="229"/>
      <c r="BI29" s="229"/>
      <c r="BJ29" s="343"/>
      <c r="BK29" s="343"/>
      <c r="BL29" s="343"/>
      <c r="BM29" s="343"/>
      <c r="BN29" s="343"/>
      <c r="BO29" s="343"/>
      <c r="BP29" s="343"/>
      <c r="BQ29" s="343"/>
      <c r="BR29" s="343"/>
      <c r="BS29" s="343"/>
      <c r="BT29" s="343"/>
      <c r="BU29" s="343"/>
      <c r="BV29" s="343"/>
    </row>
    <row r="30" spans="1:74" ht="11.15" customHeight="1" x14ac:dyDescent="0.25">
      <c r="A30" s="107"/>
      <c r="B30" s="55" t="s">
        <v>129</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229"/>
      <c r="BH30" s="229"/>
      <c r="BI30" s="229"/>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229"/>
      <c r="BH31" s="229"/>
      <c r="BI31" s="229"/>
      <c r="BJ31" s="343"/>
      <c r="BK31" s="343"/>
      <c r="BL31" s="343"/>
      <c r="BM31" s="343"/>
      <c r="BN31" s="343"/>
      <c r="BO31" s="343"/>
      <c r="BP31" s="343"/>
      <c r="BQ31" s="343"/>
      <c r="BR31" s="343"/>
      <c r="BS31" s="343"/>
      <c r="BT31" s="343"/>
      <c r="BU31" s="343"/>
      <c r="BV31" s="343"/>
    </row>
    <row r="32" spans="1:74" ht="11.15" customHeight="1" x14ac:dyDescent="0.25">
      <c r="A32" s="52" t="s">
        <v>525</v>
      </c>
      <c r="B32" s="198" t="s">
        <v>391</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1.9360287529</v>
      </c>
      <c r="AN32" s="208">
        <v>1.9044576946</v>
      </c>
      <c r="AO32" s="208">
        <v>1.9306326428</v>
      </c>
      <c r="AP32" s="208">
        <v>1.9229253076999999</v>
      </c>
      <c r="AQ32" s="208">
        <v>1.8920969184</v>
      </c>
      <c r="AR32" s="208">
        <v>1.9045386050999999</v>
      </c>
      <c r="AS32" s="208">
        <v>1.9081920777000001</v>
      </c>
      <c r="AT32" s="208">
        <v>1.9374620145999999</v>
      </c>
      <c r="AU32" s="208">
        <v>1.9396412607</v>
      </c>
      <c r="AV32" s="208">
        <v>1.9119282651</v>
      </c>
      <c r="AW32" s="208">
        <v>1.9084583820000001</v>
      </c>
      <c r="AX32" s="208">
        <v>1.9164044434</v>
      </c>
      <c r="AY32" s="208">
        <v>1.9058865382000001</v>
      </c>
      <c r="AZ32" s="208">
        <v>1.9322427148000001</v>
      </c>
      <c r="BA32" s="208">
        <v>1.8987337578000001</v>
      </c>
      <c r="BB32" s="208">
        <v>1.8992450505</v>
      </c>
      <c r="BC32" s="208">
        <v>1.8975332478</v>
      </c>
      <c r="BD32" s="208">
        <v>1.9571917764</v>
      </c>
      <c r="BE32" s="208">
        <v>2.0135645623</v>
      </c>
      <c r="BF32" s="208">
        <v>2.0616329758999998</v>
      </c>
      <c r="BG32" s="208">
        <v>2.0133359871000001</v>
      </c>
      <c r="BH32" s="208">
        <v>2.030878</v>
      </c>
      <c r="BI32" s="208">
        <v>2.0240499999999999</v>
      </c>
      <c r="BJ32" s="324">
        <v>2.0250409999999999</v>
      </c>
      <c r="BK32" s="324">
        <v>2.024508</v>
      </c>
      <c r="BL32" s="324">
        <v>2.039282</v>
      </c>
      <c r="BM32" s="324">
        <v>2.047215</v>
      </c>
      <c r="BN32" s="324">
        <v>2.0728740000000001</v>
      </c>
      <c r="BO32" s="324">
        <v>2.0419299999999998</v>
      </c>
      <c r="BP32" s="324">
        <v>2.0152549999999998</v>
      </c>
      <c r="BQ32" s="324">
        <v>2.0274839999999998</v>
      </c>
      <c r="BR32" s="324">
        <v>2.0276689999999999</v>
      </c>
      <c r="BS32" s="324">
        <v>2.0503450000000001</v>
      </c>
      <c r="BT32" s="324">
        <v>2.0075059999999998</v>
      </c>
      <c r="BU32" s="324">
        <v>2.0303450000000001</v>
      </c>
      <c r="BV32" s="324">
        <v>2.0324810000000002</v>
      </c>
    </row>
    <row r="33" spans="1:74" ht="11.15" customHeight="1" x14ac:dyDescent="0.25">
      <c r="A33" s="107" t="s">
        <v>527</v>
      </c>
      <c r="B33" s="198" t="s">
        <v>457</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2.6194107175000001</v>
      </c>
      <c r="AN33" s="208">
        <v>2.3959918213</v>
      </c>
      <c r="AO33" s="208">
        <v>2.1409306043999998</v>
      </c>
      <c r="AP33" s="208">
        <v>2.1007337124999999</v>
      </c>
      <c r="AQ33" s="208">
        <v>2.1722889475999998</v>
      </c>
      <c r="AR33" s="208">
        <v>2.0256598611999999</v>
      </c>
      <c r="AS33" s="208">
        <v>2.0587508246000001</v>
      </c>
      <c r="AT33" s="208">
        <v>2.4107202972000001</v>
      </c>
      <c r="AU33" s="208">
        <v>2.4207194774</v>
      </c>
      <c r="AV33" s="208">
        <v>2.4973469672999999</v>
      </c>
      <c r="AW33" s="208">
        <v>2.9958406481000002</v>
      </c>
      <c r="AX33" s="208">
        <v>3.1697276581999998</v>
      </c>
      <c r="AY33" s="208">
        <v>3.1878035645999998</v>
      </c>
      <c r="AZ33" s="208">
        <v>15.520391085</v>
      </c>
      <c r="BA33" s="208">
        <v>3.2569085084</v>
      </c>
      <c r="BB33" s="208">
        <v>3.0143768649</v>
      </c>
      <c r="BC33" s="208">
        <v>3.2376347171000002</v>
      </c>
      <c r="BD33" s="208">
        <v>3.4521184803999998</v>
      </c>
      <c r="BE33" s="208">
        <v>3.9793549013999998</v>
      </c>
      <c r="BF33" s="208">
        <v>4.2980090442999996</v>
      </c>
      <c r="BG33" s="208">
        <v>4.9247427245999997</v>
      </c>
      <c r="BH33" s="208">
        <v>5.5691110000000004</v>
      </c>
      <c r="BI33" s="208">
        <v>5.2983859999999998</v>
      </c>
      <c r="BJ33" s="324">
        <v>4.9528660000000002</v>
      </c>
      <c r="BK33" s="324">
        <v>5.2948019999999998</v>
      </c>
      <c r="BL33" s="324">
        <v>5.223948</v>
      </c>
      <c r="BM33" s="324">
        <v>4.9222910000000004</v>
      </c>
      <c r="BN33" s="324">
        <v>4.2311560000000004</v>
      </c>
      <c r="BO33" s="324">
        <v>4.0075130000000003</v>
      </c>
      <c r="BP33" s="324">
        <v>3.9442889999999999</v>
      </c>
      <c r="BQ33" s="324">
        <v>3.9991409999999998</v>
      </c>
      <c r="BR33" s="324">
        <v>4.0278700000000001</v>
      </c>
      <c r="BS33" s="324">
        <v>3.8528709999999999</v>
      </c>
      <c r="BT33" s="324">
        <v>3.8915690000000001</v>
      </c>
      <c r="BU33" s="324">
        <v>4.0587220000000004</v>
      </c>
      <c r="BV33" s="324">
        <v>4.2945549999999999</v>
      </c>
    </row>
    <row r="34" spans="1:74" ht="11.15" customHeight="1" x14ac:dyDescent="0.25">
      <c r="A34" s="52" t="s">
        <v>526</v>
      </c>
      <c r="B34" s="198" t="s">
        <v>400</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13.156288366</v>
      </c>
      <c r="AN34" s="208">
        <v>12.678189283</v>
      </c>
      <c r="AO34" s="208">
        <v>10.288402815</v>
      </c>
      <c r="AP34" s="208">
        <v>8.1983352527999998</v>
      </c>
      <c r="AQ34" s="208">
        <v>5.6981324739000003</v>
      </c>
      <c r="AR34" s="208">
        <v>6.2570389705</v>
      </c>
      <c r="AS34" s="208">
        <v>7.3814598668000002</v>
      </c>
      <c r="AT34" s="208">
        <v>9.6676601429000009</v>
      </c>
      <c r="AU34" s="208">
        <v>9.5620437380999999</v>
      </c>
      <c r="AV34" s="208">
        <v>8.6835401858000001</v>
      </c>
      <c r="AW34" s="208">
        <v>8.8602883518999995</v>
      </c>
      <c r="AX34" s="208">
        <v>9.2133215527000001</v>
      </c>
      <c r="AY34" s="208">
        <v>10.329853799</v>
      </c>
      <c r="AZ34" s="208">
        <v>11.373514444</v>
      </c>
      <c r="BA34" s="208">
        <v>12.407819047</v>
      </c>
      <c r="BB34" s="208">
        <v>12.807156599000001</v>
      </c>
      <c r="BC34" s="208">
        <v>12.817039355</v>
      </c>
      <c r="BD34" s="208">
        <v>13.560490176</v>
      </c>
      <c r="BE34" s="208">
        <v>14.33895042</v>
      </c>
      <c r="BF34" s="208">
        <v>14.472423176</v>
      </c>
      <c r="BG34" s="208">
        <v>13.795113006999999</v>
      </c>
      <c r="BH34" s="208">
        <v>13.625360000000001</v>
      </c>
      <c r="BI34" s="208">
        <v>14.21766</v>
      </c>
      <c r="BJ34" s="324">
        <v>14.707610000000001</v>
      </c>
      <c r="BK34" s="324">
        <v>13.917770000000001</v>
      </c>
      <c r="BL34" s="324">
        <v>13.4198</v>
      </c>
      <c r="BM34" s="324">
        <v>13.67177</v>
      </c>
      <c r="BN34" s="324">
        <v>14.256119999999999</v>
      </c>
      <c r="BO34" s="324">
        <v>13.673859999999999</v>
      </c>
      <c r="BP34" s="324">
        <v>13.9383</v>
      </c>
      <c r="BQ34" s="324">
        <v>13.358129999999999</v>
      </c>
      <c r="BR34" s="324">
        <v>12.932119999999999</v>
      </c>
      <c r="BS34" s="324">
        <v>12.687329999999999</v>
      </c>
      <c r="BT34" s="324">
        <v>12.546060000000001</v>
      </c>
      <c r="BU34" s="324">
        <v>12.413779999999999</v>
      </c>
      <c r="BV34" s="324">
        <v>12.60219</v>
      </c>
    </row>
    <row r="35" spans="1:74" ht="11.15" customHeight="1" x14ac:dyDescent="0.25">
      <c r="A35" s="56" t="s">
        <v>16</v>
      </c>
      <c r="B35" s="198" t="s">
        <v>399</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14.623177824000001</v>
      </c>
      <c r="AN35" s="208">
        <v>13.825298074000001</v>
      </c>
      <c r="AO35" s="208">
        <v>10.851070293999999</v>
      </c>
      <c r="AP35" s="208">
        <v>8.8342683730000005</v>
      </c>
      <c r="AQ35" s="208">
        <v>7.4236571080999996</v>
      </c>
      <c r="AR35" s="208">
        <v>9.1438372969999993</v>
      </c>
      <c r="AS35" s="208">
        <v>10.962680082</v>
      </c>
      <c r="AT35" s="208">
        <v>10.695809522999999</v>
      </c>
      <c r="AU35" s="208">
        <v>9.866826498</v>
      </c>
      <c r="AV35" s="208">
        <v>10.368090892</v>
      </c>
      <c r="AW35" s="208">
        <v>10.633666502000001</v>
      </c>
      <c r="AX35" s="208">
        <v>11.540086763</v>
      </c>
      <c r="AY35" s="208">
        <v>12.160428035000001</v>
      </c>
      <c r="AZ35" s="208">
        <v>13.707395962</v>
      </c>
      <c r="BA35" s="208">
        <v>14.385332531</v>
      </c>
      <c r="BB35" s="208">
        <v>14.761582955</v>
      </c>
      <c r="BC35" s="208">
        <v>15.09154004</v>
      </c>
      <c r="BD35" s="208">
        <v>15.732999033</v>
      </c>
      <c r="BE35" s="208">
        <v>16.004265027999999</v>
      </c>
      <c r="BF35" s="208">
        <v>16.028814135000001</v>
      </c>
      <c r="BG35" s="208">
        <v>16.614017531999998</v>
      </c>
      <c r="BH35" s="208">
        <v>18.60548</v>
      </c>
      <c r="BI35" s="208">
        <v>19.080929999999999</v>
      </c>
      <c r="BJ35" s="324">
        <v>17.83792</v>
      </c>
      <c r="BK35" s="324">
        <v>16.99746</v>
      </c>
      <c r="BL35" s="324">
        <v>16.90081</v>
      </c>
      <c r="BM35" s="324">
        <v>17.094850000000001</v>
      </c>
      <c r="BN35" s="324">
        <v>16.60258</v>
      </c>
      <c r="BO35" s="324">
        <v>16.438800000000001</v>
      </c>
      <c r="BP35" s="324">
        <v>16.409980000000001</v>
      </c>
      <c r="BQ35" s="324">
        <v>16.471720000000001</v>
      </c>
      <c r="BR35" s="324">
        <v>16.313120000000001</v>
      </c>
      <c r="BS35" s="324">
        <v>16.007400000000001</v>
      </c>
      <c r="BT35" s="324">
        <v>16.1615</v>
      </c>
      <c r="BU35" s="324">
        <v>16.367940000000001</v>
      </c>
      <c r="BV35" s="324">
        <v>15.36767</v>
      </c>
    </row>
    <row r="36" spans="1:74" ht="11.15" customHeight="1" x14ac:dyDescent="0.25">
      <c r="A36" s="56"/>
      <c r="B36" s="55" t="s">
        <v>1012</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324"/>
      <c r="BK36" s="324"/>
      <c r="BL36" s="324"/>
      <c r="BM36" s="324"/>
      <c r="BN36" s="324"/>
      <c r="BO36" s="324"/>
      <c r="BP36" s="324"/>
      <c r="BQ36" s="324"/>
      <c r="BR36" s="324"/>
      <c r="BS36" s="324"/>
      <c r="BT36" s="324"/>
      <c r="BU36" s="324"/>
      <c r="BV36" s="324"/>
    </row>
    <row r="37" spans="1:74" ht="11.15" customHeight="1" x14ac:dyDescent="0.25">
      <c r="A37" s="56" t="s">
        <v>529</v>
      </c>
      <c r="B37" s="198" t="s">
        <v>390</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12.76</v>
      </c>
      <c r="AN37" s="208">
        <v>12.82</v>
      </c>
      <c r="AO37" s="208">
        <v>13.04</v>
      </c>
      <c r="AP37" s="208">
        <v>13.24</v>
      </c>
      <c r="AQ37" s="208">
        <v>13.1</v>
      </c>
      <c r="AR37" s="208">
        <v>13.22</v>
      </c>
      <c r="AS37" s="208">
        <v>13.21</v>
      </c>
      <c r="AT37" s="208">
        <v>13.26</v>
      </c>
      <c r="AU37" s="208">
        <v>13.49</v>
      </c>
      <c r="AV37" s="208">
        <v>13.66</v>
      </c>
      <c r="AW37" s="208">
        <v>13.31</v>
      </c>
      <c r="AX37" s="208">
        <v>12.78</v>
      </c>
      <c r="AY37" s="208">
        <v>12.69</v>
      </c>
      <c r="AZ37" s="208">
        <v>13.35</v>
      </c>
      <c r="BA37" s="208">
        <v>13.3</v>
      </c>
      <c r="BB37" s="208">
        <v>13.76</v>
      </c>
      <c r="BC37" s="208">
        <v>13.89</v>
      </c>
      <c r="BD37" s="208">
        <v>13.85</v>
      </c>
      <c r="BE37" s="208">
        <v>13.87</v>
      </c>
      <c r="BF37" s="208">
        <v>13.97</v>
      </c>
      <c r="BG37" s="208">
        <v>14.19</v>
      </c>
      <c r="BH37" s="208">
        <v>14.2073</v>
      </c>
      <c r="BI37" s="208">
        <v>13.928979999999999</v>
      </c>
      <c r="BJ37" s="324">
        <v>13.411149999999999</v>
      </c>
      <c r="BK37" s="324">
        <v>13.433310000000001</v>
      </c>
      <c r="BL37" s="324">
        <v>14.27802</v>
      </c>
      <c r="BM37" s="324">
        <v>14.112500000000001</v>
      </c>
      <c r="BN37" s="324">
        <v>14.595700000000001</v>
      </c>
      <c r="BO37" s="324">
        <v>14.56284</v>
      </c>
      <c r="BP37" s="324">
        <v>14.46373</v>
      </c>
      <c r="BQ37" s="324">
        <v>14.38184</v>
      </c>
      <c r="BR37" s="324">
        <v>14.47688</v>
      </c>
      <c r="BS37" s="324">
        <v>14.718220000000001</v>
      </c>
      <c r="BT37" s="324">
        <v>14.59333</v>
      </c>
      <c r="BU37" s="324">
        <v>14.35163</v>
      </c>
      <c r="BV37" s="324">
        <v>13.72972</v>
      </c>
    </row>
    <row r="38" spans="1:74" ht="11.15" customHeight="1" x14ac:dyDescent="0.25">
      <c r="A38" s="56" t="s">
        <v>5</v>
      </c>
      <c r="B38" s="198" t="s">
        <v>389</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10.18</v>
      </c>
      <c r="AN38" s="208">
        <v>10.3</v>
      </c>
      <c r="AO38" s="208">
        <v>10.34</v>
      </c>
      <c r="AP38" s="208">
        <v>10.37</v>
      </c>
      <c r="AQ38" s="208">
        <v>10.4</v>
      </c>
      <c r="AR38" s="208">
        <v>10.89</v>
      </c>
      <c r="AS38" s="208">
        <v>10.84</v>
      </c>
      <c r="AT38" s="208">
        <v>10.9</v>
      </c>
      <c r="AU38" s="208">
        <v>11.02</v>
      </c>
      <c r="AV38" s="208">
        <v>10.72</v>
      </c>
      <c r="AW38" s="208">
        <v>10.53</v>
      </c>
      <c r="AX38" s="208">
        <v>10.41</v>
      </c>
      <c r="AY38" s="208">
        <v>10.31</v>
      </c>
      <c r="AZ38" s="208">
        <v>11.52</v>
      </c>
      <c r="BA38" s="208">
        <v>11.18</v>
      </c>
      <c r="BB38" s="208">
        <v>10.93</v>
      </c>
      <c r="BC38" s="208">
        <v>10.9</v>
      </c>
      <c r="BD38" s="208">
        <v>11.34</v>
      </c>
      <c r="BE38" s="208">
        <v>11.57</v>
      </c>
      <c r="BF38" s="208">
        <v>11.61</v>
      </c>
      <c r="BG38" s="208">
        <v>11.76</v>
      </c>
      <c r="BH38" s="208">
        <v>11.3079</v>
      </c>
      <c r="BI38" s="208">
        <v>11.10933</v>
      </c>
      <c r="BJ38" s="324">
        <v>10.969329999999999</v>
      </c>
      <c r="BK38" s="324">
        <v>10.85121</v>
      </c>
      <c r="BL38" s="324">
        <v>11.99737</v>
      </c>
      <c r="BM38" s="324">
        <v>11.72846</v>
      </c>
      <c r="BN38" s="324">
        <v>11.37754</v>
      </c>
      <c r="BO38" s="324">
        <v>11.248430000000001</v>
      </c>
      <c r="BP38" s="324">
        <v>11.60746</v>
      </c>
      <c r="BQ38" s="324">
        <v>11.715249999999999</v>
      </c>
      <c r="BR38" s="324">
        <v>11.64114</v>
      </c>
      <c r="BS38" s="324">
        <v>11.714919999999999</v>
      </c>
      <c r="BT38" s="324">
        <v>11.204639999999999</v>
      </c>
      <c r="BU38" s="324">
        <v>11.051920000000001</v>
      </c>
      <c r="BV38" s="324">
        <v>10.811909999999999</v>
      </c>
    </row>
    <row r="39" spans="1:74" ht="11.15" customHeight="1" x14ac:dyDescent="0.25">
      <c r="A39" s="56" t="s">
        <v>4</v>
      </c>
      <c r="B39" s="198" t="s">
        <v>388</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6.37</v>
      </c>
      <c r="AN39" s="208">
        <v>6.44</v>
      </c>
      <c r="AO39" s="208">
        <v>6.39</v>
      </c>
      <c r="AP39" s="208">
        <v>6.39</v>
      </c>
      <c r="AQ39" s="208">
        <v>6.54</v>
      </c>
      <c r="AR39" s="208">
        <v>6.94</v>
      </c>
      <c r="AS39" s="208">
        <v>7.16</v>
      </c>
      <c r="AT39" s="208">
        <v>7.07</v>
      </c>
      <c r="AU39" s="208">
        <v>7</v>
      </c>
      <c r="AV39" s="208">
        <v>6.72</v>
      </c>
      <c r="AW39" s="208">
        <v>6.49</v>
      </c>
      <c r="AX39" s="208">
        <v>6.41</v>
      </c>
      <c r="AY39" s="208">
        <v>6.39</v>
      </c>
      <c r="AZ39" s="208">
        <v>7.9</v>
      </c>
      <c r="BA39" s="208">
        <v>7.05</v>
      </c>
      <c r="BB39" s="208">
        <v>6.76</v>
      </c>
      <c r="BC39" s="208">
        <v>6.71</v>
      </c>
      <c r="BD39" s="208">
        <v>7.28</v>
      </c>
      <c r="BE39" s="208">
        <v>7.54</v>
      </c>
      <c r="BF39" s="208">
        <v>7.65</v>
      </c>
      <c r="BG39" s="208">
        <v>7.71</v>
      </c>
      <c r="BH39" s="208">
        <v>7.3063120000000001</v>
      </c>
      <c r="BI39" s="208">
        <v>6.9476620000000002</v>
      </c>
      <c r="BJ39" s="324">
        <v>6.6690959999999997</v>
      </c>
      <c r="BK39" s="324">
        <v>6.7807120000000003</v>
      </c>
      <c r="BL39" s="324">
        <v>7.4956079999999998</v>
      </c>
      <c r="BM39" s="324">
        <v>7.4040499999999998</v>
      </c>
      <c r="BN39" s="324">
        <v>6.8630610000000001</v>
      </c>
      <c r="BO39" s="324">
        <v>6.8395349999999997</v>
      </c>
      <c r="BP39" s="324">
        <v>7.42204</v>
      </c>
      <c r="BQ39" s="324">
        <v>7.6975860000000003</v>
      </c>
      <c r="BR39" s="324">
        <v>7.6382729999999999</v>
      </c>
      <c r="BS39" s="324">
        <v>7.7538200000000002</v>
      </c>
      <c r="BT39" s="324">
        <v>7.1061800000000002</v>
      </c>
      <c r="BU39" s="324">
        <v>6.9584109999999999</v>
      </c>
      <c r="BV39" s="324">
        <v>6.8498890000000001</v>
      </c>
    </row>
    <row r="40" spans="1:74" ht="11.15" customHeight="1" x14ac:dyDescent="0.25">
      <c r="A40" s="56"/>
      <c r="B40" s="690" t="s">
        <v>1129</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324"/>
      <c r="BK40" s="324"/>
      <c r="BL40" s="324"/>
      <c r="BM40" s="324"/>
      <c r="BN40" s="324"/>
      <c r="BO40" s="324"/>
      <c r="BP40" s="324"/>
      <c r="BQ40" s="324"/>
      <c r="BR40" s="324"/>
      <c r="BS40" s="324"/>
      <c r="BT40" s="324"/>
      <c r="BU40" s="324"/>
      <c r="BV40" s="324"/>
    </row>
    <row r="41" spans="1:74" ht="11.15" customHeight="1" x14ac:dyDescent="0.25">
      <c r="A41" s="56" t="s">
        <v>1130</v>
      </c>
      <c r="B41" s="519" t="s">
        <v>1141</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253">
        <v>53.374345237999997</v>
      </c>
      <c r="BF41" s="253">
        <v>50.332357954999999</v>
      </c>
      <c r="BG41" s="253">
        <v>53.215684523999997</v>
      </c>
      <c r="BH41" s="253">
        <v>68.066041666999993</v>
      </c>
      <c r="BI41" s="253">
        <v>47.288184524000002</v>
      </c>
      <c r="BJ41" s="348">
        <v>37.078710000000001</v>
      </c>
      <c r="BK41" s="348">
        <v>431.05450000000002</v>
      </c>
      <c r="BL41" s="348">
        <v>132.43270000000001</v>
      </c>
      <c r="BM41" s="348">
        <v>277.3596</v>
      </c>
      <c r="BN41" s="348">
        <v>34.317900000000002</v>
      </c>
      <c r="BO41" s="348">
        <v>35.579250000000002</v>
      </c>
      <c r="BP41" s="348">
        <v>324.4178</v>
      </c>
      <c r="BQ41" s="348">
        <v>433.20100000000002</v>
      </c>
      <c r="BR41" s="348">
        <v>50.355400000000003</v>
      </c>
      <c r="BS41" s="348">
        <v>332.90109999999999</v>
      </c>
      <c r="BT41" s="348">
        <v>35.790280000000003</v>
      </c>
      <c r="BU41" s="348">
        <v>292.11009999999999</v>
      </c>
      <c r="BV41" s="348">
        <v>398.79820000000001</v>
      </c>
    </row>
    <row r="42" spans="1:74" ht="11.15" customHeight="1" x14ac:dyDescent="0.25">
      <c r="A42" s="56" t="s">
        <v>1131</v>
      </c>
      <c r="B42" s="519" t="s">
        <v>1142</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253">
        <v>78.892639183</v>
      </c>
      <c r="BF42" s="253">
        <v>65.082290889000006</v>
      </c>
      <c r="BG42" s="253">
        <v>72.090007025000006</v>
      </c>
      <c r="BH42" s="253">
        <v>57.888162043000001</v>
      </c>
      <c r="BI42" s="253">
        <v>60.137516400000003</v>
      </c>
      <c r="BJ42" s="348">
        <v>14.51332</v>
      </c>
      <c r="BK42" s="348">
        <v>14.013249999999999</v>
      </c>
      <c r="BL42" s="348">
        <v>13.735189999999999</v>
      </c>
      <c r="BM42" s="348">
        <v>10.118230000000001</v>
      </c>
      <c r="BN42" s="348">
        <v>13.143739999999999</v>
      </c>
      <c r="BO42" s="348">
        <v>31.65436</v>
      </c>
      <c r="BP42" s="348">
        <v>37.396009999999997</v>
      </c>
      <c r="BQ42" s="348">
        <v>34.623669999999997</v>
      </c>
      <c r="BR42" s="348">
        <v>34.84742</v>
      </c>
      <c r="BS42" s="348">
        <v>32.972169999999998</v>
      </c>
      <c r="BT42" s="348">
        <v>30.489979999999999</v>
      </c>
      <c r="BU42" s="348">
        <v>28.569929999999999</v>
      </c>
      <c r="BV42" s="348">
        <v>30.16675</v>
      </c>
    </row>
    <row r="43" spans="1:74" ht="11.15" customHeight="1" x14ac:dyDescent="0.25">
      <c r="A43" s="56" t="s">
        <v>1132</v>
      </c>
      <c r="B43" s="519" t="s">
        <v>1143</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253">
        <v>43.933898810000002</v>
      </c>
      <c r="BF43" s="253">
        <v>59.844772726999999</v>
      </c>
      <c r="BG43" s="253">
        <v>53.940982142999999</v>
      </c>
      <c r="BH43" s="253">
        <v>65.724791667000005</v>
      </c>
      <c r="BI43" s="253">
        <v>60.772500000000001</v>
      </c>
      <c r="BJ43" s="348">
        <v>62.566949999999999</v>
      </c>
      <c r="BK43" s="348">
        <v>61.173369999999998</v>
      </c>
      <c r="BL43" s="348">
        <v>64.339039999999997</v>
      </c>
      <c r="BM43" s="348">
        <v>56.589930000000003</v>
      </c>
      <c r="BN43" s="348">
        <v>61.783949999999997</v>
      </c>
      <c r="BO43" s="348">
        <v>59.108029999999999</v>
      </c>
      <c r="BP43" s="348">
        <v>55.526580000000003</v>
      </c>
      <c r="BQ43" s="348">
        <v>64.699520000000007</v>
      </c>
      <c r="BR43" s="348">
        <v>61.714460000000003</v>
      </c>
      <c r="BS43" s="348">
        <v>57.172199999999997</v>
      </c>
      <c r="BT43" s="348">
        <v>50.906570000000002</v>
      </c>
      <c r="BU43" s="348">
        <v>50.721850000000003</v>
      </c>
      <c r="BV43" s="348">
        <v>61.700029999999998</v>
      </c>
    </row>
    <row r="44" spans="1:74" ht="11.15" customHeight="1" x14ac:dyDescent="0.25">
      <c r="A44" s="56" t="s">
        <v>1133</v>
      </c>
      <c r="B44" s="519" t="s">
        <v>1144</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253">
        <v>46.411815476000001</v>
      </c>
      <c r="BF44" s="253">
        <v>52.350539773000001</v>
      </c>
      <c r="BG44" s="253">
        <v>52.482916666999998</v>
      </c>
      <c r="BH44" s="253">
        <v>60.011577381000002</v>
      </c>
      <c r="BI44" s="253">
        <v>61.935952381</v>
      </c>
      <c r="BJ44" s="348">
        <v>61.096119999999999</v>
      </c>
      <c r="BK44" s="348">
        <v>61.417499999999997</v>
      </c>
      <c r="BL44" s="348">
        <v>59.02458</v>
      </c>
      <c r="BM44" s="348">
        <v>51.941580000000002</v>
      </c>
      <c r="BN44" s="348">
        <v>55.974530000000001</v>
      </c>
      <c r="BO44" s="348">
        <v>52.972969999999997</v>
      </c>
      <c r="BP44" s="348">
        <v>49.79513</v>
      </c>
      <c r="BQ44" s="348">
        <v>58.937860000000001</v>
      </c>
      <c r="BR44" s="348">
        <v>56.50338</v>
      </c>
      <c r="BS44" s="348">
        <v>53.765949999999997</v>
      </c>
      <c r="BT44" s="348">
        <v>48.164810000000003</v>
      </c>
      <c r="BU44" s="348">
        <v>47.741230000000002</v>
      </c>
      <c r="BV44" s="348">
        <v>56.26249</v>
      </c>
    </row>
    <row r="45" spans="1:74" ht="11.15" customHeight="1" x14ac:dyDescent="0.25">
      <c r="A45" s="56" t="s">
        <v>1134</v>
      </c>
      <c r="B45" s="519" t="s">
        <v>1145</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253">
        <v>44.989227292000002</v>
      </c>
      <c r="BF45" s="253">
        <v>54.367788834999999</v>
      </c>
      <c r="BG45" s="253">
        <v>54.615349850999998</v>
      </c>
      <c r="BH45" s="253">
        <v>70.979155356999996</v>
      </c>
      <c r="BI45" s="253">
        <v>72.749910744000005</v>
      </c>
      <c r="BJ45" s="348">
        <v>44.54074</v>
      </c>
      <c r="BK45" s="348">
        <v>48.17409</v>
      </c>
      <c r="BL45" s="348">
        <v>47.916060000000002</v>
      </c>
      <c r="BM45" s="348">
        <v>45.006720000000001</v>
      </c>
      <c r="BN45" s="348">
        <v>42.933779999999999</v>
      </c>
      <c r="BO45" s="348">
        <v>41.811549999999997</v>
      </c>
      <c r="BP45" s="348">
        <v>44.722079999999998</v>
      </c>
      <c r="BQ45" s="348">
        <v>51.878830000000001</v>
      </c>
      <c r="BR45" s="348">
        <v>53.00609</v>
      </c>
      <c r="BS45" s="348">
        <v>44.184159999999999</v>
      </c>
      <c r="BT45" s="348">
        <v>40.221789999999999</v>
      </c>
      <c r="BU45" s="348">
        <v>39.398040000000002</v>
      </c>
      <c r="BV45" s="348">
        <v>43.709339999999997</v>
      </c>
    </row>
    <row r="46" spans="1:74" ht="11.15" customHeight="1" x14ac:dyDescent="0.25">
      <c r="A46" s="56" t="s">
        <v>1135</v>
      </c>
      <c r="B46" s="519" t="s">
        <v>1146</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253">
        <v>44.794166666999999</v>
      </c>
      <c r="BF46" s="253">
        <v>51.973778408999998</v>
      </c>
      <c r="BG46" s="253">
        <v>51.308690476000002</v>
      </c>
      <c r="BH46" s="253">
        <v>67.471726189999998</v>
      </c>
      <c r="BI46" s="253">
        <v>63.977946428999999</v>
      </c>
      <c r="BJ46" s="348">
        <v>44.776200000000003</v>
      </c>
      <c r="BK46" s="348">
        <v>48.189509999999999</v>
      </c>
      <c r="BL46" s="348">
        <v>47.35821</v>
      </c>
      <c r="BM46" s="348">
        <v>43.293640000000003</v>
      </c>
      <c r="BN46" s="348">
        <v>42.375579999999999</v>
      </c>
      <c r="BO46" s="348">
        <v>41.272620000000003</v>
      </c>
      <c r="BP46" s="348">
        <v>45.701689999999999</v>
      </c>
      <c r="BQ46" s="348">
        <v>51.683799999999998</v>
      </c>
      <c r="BR46" s="348">
        <v>52.838880000000003</v>
      </c>
      <c r="BS46" s="348">
        <v>41.752760000000002</v>
      </c>
      <c r="BT46" s="348">
        <v>39.758749999999999</v>
      </c>
      <c r="BU46" s="348">
        <v>37.536839999999998</v>
      </c>
      <c r="BV46" s="348">
        <v>41.963819999999998</v>
      </c>
    </row>
    <row r="47" spans="1:74" ht="11.15" customHeight="1" x14ac:dyDescent="0.25">
      <c r="A47" s="56" t="s">
        <v>1136</v>
      </c>
      <c r="B47" s="519" t="s">
        <v>1147</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253">
        <v>46.486033333000002</v>
      </c>
      <c r="BF47" s="253">
        <v>47.203752272999999</v>
      </c>
      <c r="BG47" s="253">
        <v>52.208252975999997</v>
      </c>
      <c r="BH47" s="253">
        <v>59.186798512000003</v>
      </c>
      <c r="BI47" s="253">
        <v>46.908223810000003</v>
      </c>
      <c r="BJ47" s="348">
        <v>42.785359999999997</v>
      </c>
      <c r="BK47" s="348">
        <v>44.132779999999997</v>
      </c>
      <c r="BL47" s="348">
        <v>47.96752</v>
      </c>
      <c r="BM47" s="348">
        <v>38.857230000000001</v>
      </c>
      <c r="BN47" s="348">
        <v>37.855449999999998</v>
      </c>
      <c r="BO47" s="348">
        <v>40.236150000000002</v>
      </c>
      <c r="BP47" s="348">
        <v>49.723579999999998</v>
      </c>
      <c r="BQ47" s="348">
        <v>56.024639999999998</v>
      </c>
      <c r="BR47" s="348">
        <v>55.948920000000001</v>
      </c>
      <c r="BS47" s="348">
        <v>40.418999999999997</v>
      </c>
      <c r="BT47" s="348">
        <v>42.032040000000002</v>
      </c>
      <c r="BU47" s="348">
        <v>35.984909999999999</v>
      </c>
      <c r="BV47" s="348">
        <v>36.83437</v>
      </c>
    </row>
    <row r="48" spans="1:74" ht="11.15" customHeight="1" x14ac:dyDescent="0.25">
      <c r="A48" s="107" t="s">
        <v>1137</v>
      </c>
      <c r="B48" s="519" t="s">
        <v>1148</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253">
        <v>40.869047619</v>
      </c>
      <c r="BF48" s="253">
        <v>46.863636364000001</v>
      </c>
      <c r="BG48" s="253">
        <v>44.821428570999998</v>
      </c>
      <c r="BH48" s="253">
        <v>56.880952381</v>
      </c>
      <c r="BI48" s="253">
        <v>53.487499999999997</v>
      </c>
      <c r="BJ48" s="348">
        <v>45.066409999999998</v>
      </c>
      <c r="BK48" s="348">
        <v>46.830719999999999</v>
      </c>
      <c r="BL48" s="348">
        <v>45.609360000000002</v>
      </c>
      <c r="BM48" s="348">
        <v>42.810270000000003</v>
      </c>
      <c r="BN48" s="348">
        <v>41.7012</v>
      </c>
      <c r="BO48" s="348">
        <v>40.085120000000003</v>
      </c>
      <c r="BP48" s="348">
        <v>43.729219999999998</v>
      </c>
      <c r="BQ48" s="348">
        <v>47.288820000000001</v>
      </c>
      <c r="BR48" s="348">
        <v>48.80997</v>
      </c>
      <c r="BS48" s="348">
        <v>39.02261</v>
      </c>
      <c r="BT48" s="348">
        <v>38.589260000000003</v>
      </c>
      <c r="BU48" s="348">
        <v>37.448270000000001</v>
      </c>
      <c r="BV48" s="348">
        <v>40.813940000000002</v>
      </c>
    </row>
    <row r="49" spans="1:74" ht="11.15" customHeight="1" x14ac:dyDescent="0.25">
      <c r="A49" s="52" t="s">
        <v>1138</v>
      </c>
      <c r="B49" s="519" t="s">
        <v>1149</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253">
        <v>39.214285713999999</v>
      </c>
      <c r="BF49" s="253">
        <v>45.75</v>
      </c>
      <c r="BG49" s="253">
        <v>43.309523810000002</v>
      </c>
      <c r="BH49" s="253">
        <v>53.928571429000002</v>
      </c>
      <c r="BI49" s="253">
        <v>50.987499999999997</v>
      </c>
      <c r="BJ49" s="348">
        <v>41.043799999999997</v>
      </c>
      <c r="BK49" s="348">
        <v>45.321629999999999</v>
      </c>
      <c r="BL49" s="348">
        <v>42.899900000000002</v>
      </c>
      <c r="BM49" s="348">
        <v>41.52149</v>
      </c>
      <c r="BN49" s="348">
        <v>39.764809999999997</v>
      </c>
      <c r="BO49" s="348">
        <v>38.390180000000001</v>
      </c>
      <c r="BP49" s="348">
        <v>38.220469999999999</v>
      </c>
      <c r="BQ49" s="348">
        <v>39.861840000000001</v>
      </c>
      <c r="BR49" s="348">
        <v>40.969560000000001</v>
      </c>
      <c r="BS49" s="348">
        <v>37.375529999999998</v>
      </c>
      <c r="BT49" s="348">
        <v>36.94209</v>
      </c>
      <c r="BU49" s="348">
        <v>36.797409999999999</v>
      </c>
      <c r="BV49" s="348">
        <v>37.557450000000003</v>
      </c>
    </row>
    <row r="50" spans="1:74" ht="11.15" customHeight="1" x14ac:dyDescent="0.25">
      <c r="A50" s="107" t="s">
        <v>1139</v>
      </c>
      <c r="B50" s="519" t="s">
        <v>1150</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253">
        <v>119.33142857</v>
      </c>
      <c r="BF50" s="253">
        <v>74.305000000000007</v>
      </c>
      <c r="BG50" s="253">
        <v>81.195238094999993</v>
      </c>
      <c r="BH50" s="253">
        <v>67.879047619000005</v>
      </c>
      <c r="BI50" s="253">
        <v>50.607500000000002</v>
      </c>
      <c r="BJ50" s="348">
        <v>11.854520000000001</v>
      </c>
      <c r="BK50" s="348">
        <v>12.217930000000001</v>
      </c>
      <c r="BL50" s="348">
        <v>11.23676</v>
      </c>
      <c r="BM50" s="348">
        <v>9.9592980000000004</v>
      </c>
      <c r="BN50" s="348">
        <v>12.814360000000001</v>
      </c>
      <c r="BO50" s="348">
        <v>30.154720000000001</v>
      </c>
      <c r="BP50" s="348">
        <v>31.313929999999999</v>
      </c>
      <c r="BQ50" s="348">
        <v>27.98245</v>
      </c>
      <c r="BR50" s="348">
        <v>29.395759999999999</v>
      </c>
      <c r="BS50" s="348">
        <v>27.898540000000001</v>
      </c>
      <c r="BT50" s="348">
        <v>26.89545</v>
      </c>
      <c r="BU50" s="348">
        <v>25.670809999999999</v>
      </c>
      <c r="BV50" s="348">
        <v>27.60877</v>
      </c>
    </row>
    <row r="51" spans="1:74" ht="11.15" customHeight="1" x14ac:dyDescent="0.25">
      <c r="A51" s="110" t="s">
        <v>1140</v>
      </c>
      <c r="B51" s="691" t="s">
        <v>1151</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209">
        <v>92.735238095</v>
      </c>
      <c r="BF51" s="209">
        <v>67.405000000000001</v>
      </c>
      <c r="BG51" s="209">
        <v>79.432380952000003</v>
      </c>
      <c r="BH51" s="209">
        <v>57.714285713999999</v>
      </c>
      <c r="BI51" s="209">
        <v>49.194000000000003</v>
      </c>
      <c r="BJ51" s="350">
        <v>11.560449999999999</v>
      </c>
      <c r="BK51" s="350">
        <v>11.00991</v>
      </c>
      <c r="BL51" s="350">
        <v>11.121790000000001</v>
      </c>
      <c r="BM51" s="350">
        <v>7.8307419999999999</v>
      </c>
      <c r="BN51" s="350">
        <v>10.796580000000001</v>
      </c>
      <c r="BO51" s="350">
        <v>29.29091</v>
      </c>
      <c r="BP51" s="350">
        <v>33.54224</v>
      </c>
      <c r="BQ51" s="350">
        <v>32.138309999999997</v>
      </c>
      <c r="BR51" s="350">
        <v>32.511499999999998</v>
      </c>
      <c r="BS51" s="350">
        <v>30.605119999999999</v>
      </c>
      <c r="BT51" s="350">
        <v>28.197700000000001</v>
      </c>
      <c r="BU51" s="350">
        <v>26.406860000000002</v>
      </c>
      <c r="BV51" s="350">
        <v>28.3155</v>
      </c>
    </row>
    <row r="52" spans="1:74" s="416" customFormat="1" ht="12" customHeight="1" x14ac:dyDescent="0.25">
      <c r="A52" s="415"/>
      <c r="B52" s="813" t="s">
        <v>1386</v>
      </c>
      <c r="C52" s="769"/>
      <c r="D52" s="769"/>
      <c r="E52" s="769"/>
      <c r="F52" s="769"/>
      <c r="G52" s="769"/>
      <c r="H52" s="769"/>
      <c r="I52" s="769"/>
      <c r="J52" s="769"/>
      <c r="K52" s="769"/>
      <c r="L52" s="769"/>
      <c r="M52" s="769"/>
      <c r="N52" s="769"/>
      <c r="O52" s="769"/>
      <c r="P52" s="769"/>
      <c r="Q52" s="769"/>
      <c r="AY52" s="466"/>
      <c r="AZ52" s="466"/>
      <c r="BA52" s="466"/>
      <c r="BB52" s="466"/>
      <c r="BC52" s="466"/>
      <c r="BD52" s="609"/>
      <c r="BE52" s="609"/>
      <c r="BF52" s="609"/>
      <c r="BG52" s="466"/>
      <c r="BH52" s="466"/>
      <c r="BI52" s="466"/>
      <c r="BJ52" s="466"/>
    </row>
    <row r="53" spans="1:74" s="416" customFormat="1" ht="12" customHeight="1" x14ac:dyDescent="0.25">
      <c r="A53" s="415"/>
      <c r="B53" s="813" t="s">
        <v>1387</v>
      </c>
      <c r="C53" s="769"/>
      <c r="D53" s="769"/>
      <c r="E53" s="769"/>
      <c r="F53" s="769"/>
      <c r="G53" s="769"/>
      <c r="H53" s="769"/>
      <c r="I53" s="769"/>
      <c r="J53" s="769"/>
      <c r="K53" s="769"/>
      <c r="L53" s="769"/>
      <c r="M53" s="769"/>
      <c r="N53" s="769"/>
      <c r="O53" s="769"/>
      <c r="P53" s="769"/>
      <c r="Q53" s="769"/>
      <c r="AY53" s="466"/>
      <c r="AZ53" s="466"/>
      <c r="BA53" s="466"/>
      <c r="BB53" s="466"/>
      <c r="BC53" s="466"/>
      <c r="BD53" s="609"/>
      <c r="BE53" s="609"/>
      <c r="BF53" s="609"/>
      <c r="BG53" s="466"/>
      <c r="BH53" s="466"/>
      <c r="BI53" s="466"/>
      <c r="BJ53" s="466"/>
    </row>
    <row r="54" spans="1:74" s="416" customFormat="1" ht="12" customHeight="1" x14ac:dyDescent="0.25">
      <c r="A54" s="417"/>
      <c r="B54" s="802" t="s">
        <v>1388</v>
      </c>
      <c r="C54" s="762"/>
      <c r="D54" s="762"/>
      <c r="E54" s="762"/>
      <c r="F54" s="762"/>
      <c r="G54" s="762"/>
      <c r="H54" s="762"/>
      <c r="I54" s="762"/>
      <c r="J54" s="762"/>
      <c r="K54" s="762"/>
      <c r="L54" s="762"/>
      <c r="M54" s="762"/>
      <c r="N54" s="762"/>
      <c r="O54" s="762"/>
      <c r="P54" s="762"/>
      <c r="Q54" s="759"/>
      <c r="AY54" s="466"/>
      <c r="AZ54" s="466"/>
      <c r="BA54" s="466"/>
      <c r="BB54" s="466"/>
      <c r="BC54" s="466"/>
      <c r="BD54" s="609"/>
      <c r="BE54" s="609"/>
      <c r="BF54" s="609"/>
      <c r="BG54" s="466"/>
      <c r="BH54" s="466"/>
      <c r="BI54" s="466"/>
      <c r="BJ54" s="466"/>
    </row>
    <row r="55" spans="1:74" s="416" customFormat="1" ht="12" customHeight="1" x14ac:dyDescent="0.25">
      <c r="A55" s="417"/>
      <c r="B55" s="802" t="s">
        <v>1389</v>
      </c>
      <c r="C55" s="762"/>
      <c r="D55" s="762"/>
      <c r="E55" s="762"/>
      <c r="F55" s="762"/>
      <c r="G55" s="762"/>
      <c r="H55" s="762"/>
      <c r="I55" s="762"/>
      <c r="J55" s="762"/>
      <c r="K55" s="762"/>
      <c r="L55" s="762"/>
      <c r="M55" s="762"/>
      <c r="N55" s="762"/>
      <c r="O55" s="762"/>
      <c r="P55" s="762"/>
      <c r="Q55" s="759"/>
      <c r="AY55" s="466"/>
      <c r="AZ55" s="466"/>
      <c r="BA55" s="466"/>
      <c r="BB55" s="466"/>
      <c r="BC55" s="466"/>
      <c r="BD55" s="609"/>
      <c r="BE55" s="609"/>
      <c r="BF55" s="609"/>
      <c r="BG55" s="466"/>
      <c r="BH55" s="466"/>
      <c r="BI55" s="466"/>
      <c r="BJ55" s="466"/>
    </row>
    <row r="56" spans="1:74" s="416" customFormat="1" ht="12" customHeight="1" x14ac:dyDescent="0.25">
      <c r="A56" s="417"/>
      <c r="B56" s="802" t="s">
        <v>1331</v>
      </c>
      <c r="C56" s="759"/>
      <c r="D56" s="759"/>
      <c r="E56" s="759"/>
      <c r="F56" s="759"/>
      <c r="G56" s="759"/>
      <c r="H56" s="759"/>
      <c r="I56" s="759"/>
      <c r="J56" s="759"/>
      <c r="K56" s="759"/>
      <c r="L56" s="759"/>
      <c r="M56" s="759"/>
      <c r="N56" s="759"/>
      <c r="O56" s="759"/>
      <c r="P56" s="759"/>
      <c r="Q56" s="759"/>
      <c r="AY56" s="466"/>
      <c r="AZ56" s="466"/>
      <c r="BA56" s="466"/>
      <c r="BB56" s="466"/>
      <c r="BC56" s="466"/>
      <c r="BD56" s="609"/>
      <c r="BE56" s="609"/>
      <c r="BF56" s="609"/>
      <c r="BG56" s="466"/>
      <c r="BH56" s="466"/>
      <c r="BI56" s="466"/>
      <c r="BJ56" s="466"/>
    </row>
    <row r="57" spans="1:74" s="265" customFormat="1" ht="12" customHeight="1" x14ac:dyDescent="0.25">
      <c r="A57" s="101"/>
      <c r="B57" s="787" t="s">
        <v>1390</v>
      </c>
      <c r="C57" s="744"/>
      <c r="D57" s="744"/>
      <c r="E57" s="744"/>
      <c r="F57" s="744"/>
      <c r="G57" s="744"/>
      <c r="H57" s="744"/>
      <c r="I57" s="744"/>
      <c r="J57" s="744"/>
      <c r="K57" s="744"/>
      <c r="L57" s="744"/>
      <c r="M57" s="744"/>
      <c r="N57" s="744"/>
      <c r="O57" s="744"/>
      <c r="P57" s="744"/>
      <c r="Q57" s="744"/>
      <c r="AY57" s="465"/>
      <c r="AZ57" s="465"/>
      <c r="BA57" s="465"/>
      <c r="BB57" s="465"/>
      <c r="BC57" s="465"/>
      <c r="BD57" s="608"/>
      <c r="BE57" s="608"/>
      <c r="BF57" s="608"/>
      <c r="BG57" s="465"/>
      <c r="BH57" s="465"/>
      <c r="BI57" s="465"/>
      <c r="BJ57" s="465"/>
    </row>
    <row r="58" spans="1:74" s="416" customFormat="1" ht="12" customHeight="1" x14ac:dyDescent="0.25">
      <c r="A58" s="417"/>
      <c r="B58" s="780" t="str">
        <f>"Notes: "&amp;"EIA completed modeling and analysis for this report on " &amp;Dates!D2&amp;"."</f>
        <v>Notes: EIA completed modeling and analysis for this report on Thursday December 2, 2021.</v>
      </c>
      <c r="C58" s="803"/>
      <c r="D58" s="803"/>
      <c r="E58" s="803"/>
      <c r="F58" s="803"/>
      <c r="G58" s="803"/>
      <c r="H58" s="803"/>
      <c r="I58" s="803"/>
      <c r="J58" s="803"/>
      <c r="K58" s="803"/>
      <c r="L58" s="803"/>
      <c r="M58" s="803"/>
      <c r="N58" s="803"/>
      <c r="O58" s="803"/>
      <c r="P58" s="803"/>
      <c r="Q58" s="781"/>
      <c r="AY58" s="466"/>
      <c r="AZ58" s="466"/>
      <c r="BA58" s="466"/>
      <c r="BB58" s="466"/>
      <c r="BC58" s="466"/>
      <c r="BD58" s="609"/>
      <c r="BE58" s="609"/>
      <c r="BF58" s="609"/>
      <c r="BG58" s="466"/>
      <c r="BH58" s="466"/>
      <c r="BI58" s="466"/>
      <c r="BJ58" s="466"/>
    </row>
    <row r="59" spans="1:74" s="416" customFormat="1" ht="12" customHeight="1" x14ac:dyDescent="0.25">
      <c r="A59" s="417"/>
      <c r="B59" s="770" t="s">
        <v>352</v>
      </c>
      <c r="C59" s="769"/>
      <c r="D59" s="769"/>
      <c r="E59" s="769"/>
      <c r="F59" s="769"/>
      <c r="G59" s="769"/>
      <c r="H59" s="769"/>
      <c r="I59" s="769"/>
      <c r="J59" s="769"/>
      <c r="K59" s="769"/>
      <c r="L59" s="769"/>
      <c r="M59" s="769"/>
      <c r="N59" s="769"/>
      <c r="O59" s="769"/>
      <c r="P59" s="769"/>
      <c r="Q59" s="769"/>
      <c r="AY59" s="466"/>
      <c r="AZ59" s="466"/>
      <c r="BA59" s="466"/>
      <c r="BB59" s="466"/>
      <c r="BC59" s="466"/>
      <c r="BD59" s="609"/>
      <c r="BE59" s="609"/>
      <c r="BF59" s="609"/>
      <c r="BG59" s="466"/>
      <c r="BH59" s="466"/>
      <c r="BI59" s="466"/>
      <c r="BJ59" s="466"/>
    </row>
    <row r="60" spans="1:74" s="416" customFormat="1" ht="12" customHeight="1" x14ac:dyDescent="0.25">
      <c r="A60" s="417"/>
      <c r="B60" s="787" t="s">
        <v>128</v>
      </c>
      <c r="C60" s="744"/>
      <c r="D60" s="744"/>
      <c r="E60" s="744"/>
      <c r="F60" s="744"/>
      <c r="G60" s="744"/>
      <c r="H60" s="744"/>
      <c r="I60" s="744"/>
      <c r="J60" s="744"/>
      <c r="K60" s="744"/>
      <c r="L60" s="744"/>
      <c r="M60" s="744"/>
      <c r="N60" s="744"/>
      <c r="O60" s="744"/>
      <c r="P60" s="744"/>
      <c r="Q60" s="744"/>
      <c r="AY60" s="466"/>
      <c r="AZ60" s="466"/>
      <c r="BA60" s="466"/>
      <c r="BB60" s="466"/>
      <c r="BC60" s="466"/>
      <c r="BD60" s="609"/>
      <c r="BE60" s="609"/>
      <c r="BF60" s="609"/>
      <c r="BG60" s="466"/>
      <c r="BH60" s="466"/>
      <c r="BI60" s="466"/>
      <c r="BJ60" s="466"/>
    </row>
    <row r="61" spans="1:74" s="416" customFormat="1" ht="12" customHeight="1" x14ac:dyDescent="0.25">
      <c r="A61" s="415"/>
      <c r="B61" s="763" t="s">
        <v>1332</v>
      </c>
      <c r="C61" s="803"/>
      <c r="D61" s="803"/>
      <c r="E61" s="803"/>
      <c r="F61" s="803"/>
      <c r="G61" s="803"/>
      <c r="H61" s="803"/>
      <c r="I61" s="803"/>
      <c r="J61" s="803"/>
      <c r="K61" s="803"/>
      <c r="L61" s="803"/>
      <c r="M61" s="803"/>
      <c r="N61" s="803"/>
      <c r="O61" s="803"/>
      <c r="P61" s="803"/>
      <c r="Q61" s="781"/>
      <c r="AY61" s="466"/>
      <c r="AZ61" s="466"/>
      <c r="BA61" s="466"/>
      <c r="BB61" s="466"/>
      <c r="BC61" s="466"/>
      <c r="BD61" s="609"/>
      <c r="BE61" s="609"/>
      <c r="BF61" s="609"/>
      <c r="BG61" s="466"/>
      <c r="BH61" s="466"/>
      <c r="BI61" s="466"/>
      <c r="BJ61" s="466"/>
    </row>
    <row r="62" spans="1:74" s="416" customFormat="1" ht="22.25" customHeight="1" x14ac:dyDescent="0.25">
      <c r="A62" s="415"/>
      <c r="B62" s="780" t="s">
        <v>1333</v>
      </c>
      <c r="C62" s="803"/>
      <c r="D62" s="803"/>
      <c r="E62" s="803"/>
      <c r="F62" s="803"/>
      <c r="G62" s="803"/>
      <c r="H62" s="803"/>
      <c r="I62" s="803"/>
      <c r="J62" s="803"/>
      <c r="K62" s="803"/>
      <c r="L62" s="803"/>
      <c r="M62" s="803"/>
      <c r="N62" s="803"/>
      <c r="O62" s="803"/>
      <c r="P62" s="803"/>
      <c r="Q62" s="781"/>
      <c r="AY62" s="466"/>
      <c r="AZ62" s="466"/>
      <c r="BA62" s="466"/>
      <c r="BB62" s="466"/>
      <c r="BC62" s="466"/>
      <c r="BD62" s="609"/>
      <c r="BE62" s="609"/>
      <c r="BF62" s="609"/>
      <c r="BG62" s="466"/>
      <c r="BH62" s="466"/>
      <c r="BI62" s="466"/>
      <c r="BJ62" s="466"/>
    </row>
    <row r="63" spans="1:74" s="416" customFormat="1" ht="12" customHeight="1" x14ac:dyDescent="0.25">
      <c r="A63" s="415"/>
      <c r="B63" s="780" t="s">
        <v>1334</v>
      </c>
      <c r="C63" s="803"/>
      <c r="D63" s="803"/>
      <c r="E63" s="803"/>
      <c r="F63" s="803"/>
      <c r="G63" s="803"/>
      <c r="H63" s="803"/>
      <c r="I63" s="803"/>
      <c r="J63" s="803"/>
      <c r="K63" s="803"/>
      <c r="L63" s="803"/>
      <c r="M63" s="803"/>
      <c r="N63" s="803"/>
      <c r="O63" s="803"/>
      <c r="P63" s="803"/>
      <c r="Q63" s="781"/>
      <c r="AY63" s="466"/>
      <c r="AZ63" s="466"/>
      <c r="BA63" s="466"/>
      <c r="BB63" s="466"/>
      <c r="BC63" s="466"/>
      <c r="BD63" s="609"/>
      <c r="BE63" s="609"/>
      <c r="BF63" s="609"/>
      <c r="BG63" s="466"/>
      <c r="BH63" s="466"/>
      <c r="BI63" s="466"/>
      <c r="BJ63" s="466"/>
    </row>
    <row r="64" spans="1:74" s="418" customFormat="1" ht="12" customHeight="1" x14ac:dyDescent="0.25">
      <c r="A64" s="393"/>
      <c r="B64" s="780" t="s">
        <v>1335</v>
      </c>
      <c r="C64" s="803"/>
      <c r="D64" s="803"/>
      <c r="E64" s="803"/>
      <c r="F64" s="803"/>
      <c r="G64" s="803"/>
      <c r="H64" s="803"/>
      <c r="I64" s="803"/>
      <c r="J64" s="803"/>
      <c r="K64" s="803"/>
      <c r="L64" s="803"/>
      <c r="M64" s="803"/>
      <c r="N64" s="803"/>
      <c r="O64" s="803"/>
      <c r="P64" s="803"/>
      <c r="Q64" s="781"/>
      <c r="AY64" s="462"/>
      <c r="AZ64" s="462"/>
      <c r="BA64" s="462"/>
      <c r="BB64" s="462"/>
      <c r="BC64" s="462"/>
      <c r="BD64" s="610"/>
      <c r="BE64" s="610"/>
      <c r="BF64" s="610"/>
      <c r="BG64" s="462"/>
      <c r="BH64" s="462"/>
      <c r="BI64" s="462"/>
      <c r="BJ64" s="462"/>
    </row>
    <row r="65" spans="1:74" ht="12.5" x14ac:dyDescent="0.25">
      <c r="A65" s="101"/>
      <c r="B65" s="780" t="s">
        <v>833</v>
      </c>
      <c r="C65" s="781"/>
      <c r="D65" s="781"/>
      <c r="E65" s="781"/>
      <c r="F65" s="781"/>
      <c r="G65" s="781"/>
      <c r="H65" s="781"/>
      <c r="I65" s="781"/>
      <c r="J65" s="781"/>
      <c r="K65" s="781"/>
      <c r="L65" s="781"/>
      <c r="M65" s="781"/>
      <c r="N65" s="781"/>
      <c r="O65" s="781"/>
      <c r="P65" s="781"/>
      <c r="Q65" s="759"/>
      <c r="BK65" s="344"/>
      <c r="BL65" s="344"/>
      <c r="BM65" s="344"/>
      <c r="BN65" s="344"/>
      <c r="BO65" s="344"/>
      <c r="BP65" s="344"/>
      <c r="BQ65" s="344"/>
      <c r="BR65" s="344"/>
      <c r="BS65" s="344"/>
      <c r="BT65" s="344"/>
      <c r="BU65" s="344"/>
      <c r="BV65" s="344"/>
    </row>
    <row r="66" spans="1:74" ht="12.5" customHeight="1" x14ac:dyDescent="0.25">
      <c r="A66" s="101"/>
      <c r="B66" s="771" t="s">
        <v>1375</v>
      </c>
      <c r="C66" s="759"/>
      <c r="D66" s="759"/>
      <c r="E66" s="759"/>
      <c r="F66" s="759"/>
      <c r="G66" s="759"/>
      <c r="H66" s="759"/>
      <c r="I66" s="759"/>
      <c r="J66" s="759"/>
      <c r="K66" s="759"/>
      <c r="L66" s="759"/>
      <c r="M66" s="759"/>
      <c r="N66" s="759"/>
      <c r="O66" s="759"/>
      <c r="P66" s="759"/>
      <c r="Q66" s="759"/>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1.36328125" style="112" customWidth="1"/>
    <col min="2" max="2" width="17" style="112" customWidth="1"/>
    <col min="3" max="50" width="6.6328125" style="112" customWidth="1"/>
    <col min="51" max="55" width="6.6328125" style="341" customWidth="1"/>
    <col min="56" max="58" width="6.6328125" style="611" customWidth="1"/>
    <col min="59" max="62" width="6.6328125" style="341" customWidth="1"/>
    <col min="63" max="74" width="6.6328125" style="112" customWidth="1"/>
    <col min="75" max="16384" width="9.6328125" style="112"/>
  </cols>
  <sheetData>
    <row r="1" spans="1:74" ht="15.65" customHeight="1" x14ac:dyDescent="0.3">
      <c r="A1" s="741" t="s">
        <v>794</v>
      </c>
      <c r="B1" s="815" t="s">
        <v>1355</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25" customHeight="1"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1152</v>
      </c>
      <c r="B6" s="199" t="s">
        <v>434</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4.3186383900000003</v>
      </c>
      <c r="AN6" s="692">
        <v>3.7655703599999999</v>
      </c>
      <c r="AO6" s="692">
        <v>3.6246973499999999</v>
      </c>
      <c r="AP6" s="692">
        <v>3.5249499900000001</v>
      </c>
      <c r="AQ6" s="692">
        <v>3.4018156400000001</v>
      </c>
      <c r="AR6" s="692">
        <v>4.0332014599999999</v>
      </c>
      <c r="AS6" s="692">
        <v>5.4464944600000003</v>
      </c>
      <c r="AT6" s="692">
        <v>5.30441568</v>
      </c>
      <c r="AU6" s="692">
        <v>3.86136474</v>
      </c>
      <c r="AV6" s="692">
        <v>3.3181006100000001</v>
      </c>
      <c r="AW6" s="692">
        <v>3.4163056599999999</v>
      </c>
      <c r="AX6" s="692">
        <v>4.3121217100000004</v>
      </c>
      <c r="AY6" s="692">
        <v>4.6804996499999998</v>
      </c>
      <c r="AZ6" s="692">
        <v>4.3102647999999997</v>
      </c>
      <c r="BA6" s="692">
        <v>3.92813605</v>
      </c>
      <c r="BB6" s="692">
        <v>3.3571209500000001</v>
      </c>
      <c r="BC6" s="692">
        <v>3.19814511</v>
      </c>
      <c r="BD6" s="692">
        <v>4.2594970200000004</v>
      </c>
      <c r="BE6" s="692">
        <v>4.6782200700000001</v>
      </c>
      <c r="BF6" s="692">
        <v>4.9757604400000002</v>
      </c>
      <c r="BG6" s="692">
        <v>4.3053772199999996</v>
      </c>
      <c r="BH6" s="692">
        <v>3.4205909883999999</v>
      </c>
      <c r="BI6" s="692">
        <v>3.5044983085000001</v>
      </c>
      <c r="BJ6" s="693">
        <v>4.281256</v>
      </c>
      <c r="BK6" s="693">
        <v>4.4958340000000003</v>
      </c>
      <c r="BL6" s="693">
        <v>3.998964</v>
      </c>
      <c r="BM6" s="693">
        <v>3.693994</v>
      </c>
      <c r="BN6" s="693">
        <v>3.2778049999999999</v>
      </c>
      <c r="BO6" s="693">
        <v>3.1245270000000001</v>
      </c>
      <c r="BP6" s="693">
        <v>3.90951</v>
      </c>
      <c r="BQ6" s="693">
        <v>4.58094</v>
      </c>
      <c r="BR6" s="693">
        <v>4.6414629999999999</v>
      </c>
      <c r="BS6" s="693">
        <v>3.9434239999999998</v>
      </c>
      <c r="BT6" s="693">
        <v>3.4258099999999998</v>
      </c>
      <c r="BU6" s="693">
        <v>3.4973839999999998</v>
      </c>
      <c r="BV6" s="693">
        <v>4.2359229999999997</v>
      </c>
    </row>
    <row r="7" spans="1:74" ht="11.15" customHeight="1" x14ac:dyDescent="0.25">
      <c r="A7" s="111" t="s">
        <v>1153</v>
      </c>
      <c r="B7" s="184" t="s">
        <v>467</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11.87203551</v>
      </c>
      <c r="AN7" s="692">
        <v>10.62781195</v>
      </c>
      <c r="AO7" s="692">
        <v>9.6553457199999997</v>
      </c>
      <c r="AP7" s="692">
        <v>9.56092166</v>
      </c>
      <c r="AQ7" s="692">
        <v>9.3936261900000009</v>
      </c>
      <c r="AR7" s="692">
        <v>11.627076819999999</v>
      </c>
      <c r="AS7" s="692">
        <v>16.525964630000001</v>
      </c>
      <c r="AT7" s="692">
        <v>15.41647682</v>
      </c>
      <c r="AU7" s="692">
        <v>11.625415500000001</v>
      </c>
      <c r="AV7" s="692">
        <v>9.1675438699999994</v>
      </c>
      <c r="AW7" s="692">
        <v>9.5166641199999997</v>
      </c>
      <c r="AX7" s="692">
        <v>12.25221123</v>
      </c>
      <c r="AY7" s="692">
        <v>13.09969858</v>
      </c>
      <c r="AZ7" s="692">
        <v>11.96743577</v>
      </c>
      <c r="BA7" s="692">
        <v>10.923954910000001</v>
      </c>
      <c r="BB7" s="692">
        <v>8.9010892300000002</v>
      </c>
      <c r="BC7" s="692">
        <v>9.0586611300000008</v>
      </c>
      <c r="BD7" s="692">
        <v>12.373561929999999</v>
      </c>
      <c r="BE7" s="692">
        <v>14.809121510000001</v>
      </c>
      <c r="BF7" s="692">
        <v>15.013498029999999</v>
      </c>
      <c r="BG7" s="692">
        <v>12.037648170000001</v>
      </c>
      <c r="BH7" s="692">
        <v>9.3307129229000001</v>
      </c>
      <c r="BI7" s="692">
        <v>9.9063764199000008</v>
      </c>
      <c r="BJ7" s="693">
        <v>12.55986</v>
      </c>
      <c r="BK7" s="693">
        <v>13.37918</v>
      </c>
      <c r="BL7" s="693">
        <v>11.86364</v>
      </c>
      <c r="BM7" s="693">
        <v>11.090260000000001</v>
      </c>
      <c r="BN7" s="693">
        <v>9.1367729999999998</v>
      </c>
      <c r="BO7" s="693">
        <v>9.1828050000000001</v>
      </c>
      <c r="BP7" s="693">
        <v>11.930820000000001</v>
      </c>
      <c r="BQ7" s="693">
        <v>14.451460000000001</v>
      </c>
      <c r="BR7" s="693">
        <v>14.01244</v>
      </c>
      <c r="BS7" s="693">
        <v>11.155340000000001</v>
      </c>
      <c r="BT7" s="693">
        <v>9.3900410000000001</v>
      </c>
      <c r="BU7" s="693">
        <v>10.01538</v>
      </c>
      <c r="BV7" s="693">
        <v>12.604340000000001</v>
      </c>
    </row>
    <row r="8" spans="1:74" ht="11.15" customHeight="1" x14ac:dyDescent="0.25">
      <c r="A8" s="111" t="s">
        <v>1154</v>
      </c>
      <c r="B8" s="199" t="s">
        <v>435</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16.737911279999999</v>
      </c>
      <c r="AN8" s="692">
        <v>15.668232529999999</v>
      </c>
      <c r="AO8" s="692">
        <v>14.0031675</v>
      </c>
      <c r="AP8" s="692">
        <v>12.889508559999999</v>
      </c>
      <c r="AQ8" s="692">
        <v>13.42886107</v>
      </c>
      <c r="AR8" s="692">
        <v>17.517107589999998</v>
      </c>
      <c r="AS8" s="692">
        <v>22.877345760000001</v>
      </c>
      <c r="AT8" s="692">
        <v>19.676960940000001</v>
      </c>
      <c r="AU8" s="692">
        <v>14.06120518</v>
      </c>
      <c r="AV8" s="692">
        <v>12.78016912</v>
      </c>
      <c r="AW8" s="692">
        <v>13.29829011</v>
      </c>
      <c r="AX8" s="692">
        <v>17.372549200000002</v>
      </c>
      <c r="AY8" s="692">
        <v>18.083397210000001</v>
      </c>
      <c r="AZ8" s="692">
        <v>17.594698789999999</v>
      </c>
      <c r="BA8" s="692">
        <v>14.4407231</v>
      </c>
      <c r="BB8" s="692">
        <v>12.24925958</v>
      </c>
      <c r="BC8" s="692">
        <v>13.000256670000001</v>
      </c>
      <c r="BD8" s="692">
        <v>17.82427491</v>
      </c>
      <c r="BE8" s="692">
        <v>19.735552330000001</v>
      </c>
      <c r="BF8" s="692">
        <v>21.214649690000002</v>
      </c>
      <c r="BG8" s="692">
        <v>15.319850860000001</v>
      </c>
      <c r="BH8" s="692">
        <v>12.882302499</v>
      </c>
      <c r="BI8" s="692">
        <v>14.079756395</v>
      </c>
      <c r="BJ8" s="693">
        <v>17.869980000000002</v>
      </c>
      <c r="BK8" s="693">
        <v>17.944330000000001</v>
      </c>
      <c r="BL8" s="693">
        <v>15.59587</v>
      </c>
      <c r="BM8" s="693">
        <v>14.072240000000001</v>
      </c>
      <c r="BN8" s="693">
        <v>12.238630000000001</v>
      </c>
      <c r="BO8" s="693">
        <v>13.118359999999999</v>
      </c>
      <c r="BP8" s="693">
        <v>16.337689999999998</v>
      </c>
      <c r="BQ8" s="693">
        <v>19.490919999999999</v>
      </c>
      <c r="BR8" s="693">
        <v>18.949750000000002</v>
      </c>
      <c r="BS8" s="693">
        <v>14.25817</v>
      </c>
      <c r="BT8" s="693">
        <v>13.10233</v>
      </c>
      <c r="BU8" s="693">
        <v>14.206049999999999</v>
      </c>
      <c r="BV8" s="693">
        <v>17.98659</v>
      </c>
    </row>
    <row r="9" spans="1:74" ht="11.15" customHeight="1" x14ac:dyDescent="0.25">
      <c r="A9" s="111" t="s">
        <v>1155</v>
      </c>
      <c r="B9" s="199" t="s">
        <v>436</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10.387684070000001</v>
      </c>
      <c r="AN9" s="692">
        <v>9.1875534600000002</v>
      </c>
      <c r="AO9" s="692">
        <v>8.2129949700000004</v>
      </c>
      <c r="AP9" s="692">
        <v>7.2827261600000002</v>
      </c>
      <c r="AQ9" s="692">
        <v>6.9974212600000003</v>
      </c>
      <c r="AR9" s="692">
        <v>9.6987454</v>
      </c>
      <c r="AS9" s="692">
        <v>11.756293960000001</v>
      </c>
      <c r="AT9" s="692">
        <v>10.40604849</v>
      </c>
      <c r="AU9" s="692">
        <v>8.0103664800000001</v>
      </c>
      <c r="AV9" s="692">
        <v>7.1942678200000003</v>
      </c>
      <c r="AW9" s="692">
        <v>7.5511615399999998</v>
      </c>
      <c r="AX9" s="692">
        <v>9.9922243900000005</v>
      </c>
      <c r="AY9" s="692">
        <v>10.597568620000001</v>
      </c>
      <c r="AZ9" s="692">
        <v>10.772391450000001</v>
      </c>
      <c r="BA9" s="692">
        <v>8.5644026400000008</v>
      </c>
      <c r="BB9" s="692">
        <v>6.9608793100000002</v>
      </c>
      <c r="BC9" s="692">
        <v>6.9258528000000004</v>
      </c>
      <c r="BD9" s="692">
        <v>9.7826295200000004</v>
      </c>
      <c r="BE9" s="692">
        <v>11.04788911</v>
      </c>
      <c r="BF9" s="692">
        <v>11.167608059999999</v>
      </c>
      <c r="BG9" s="692">
        <v>8.7880400400000003</v>
      </c>
      <c r="BH9" s="692">
        <v>6.9593336018</v>
      </c>
      <c r="BI9" s="692">
        <v>7.5984340749000001</v>
      </c>
      <c r="BJ9" s="693">
        <v>10.97434</v>
      </c>
      <c r="BK9" s="693">
        <v>11.924989999999999</v>
      </c>
      <c r="BL9" s="693">
        <v>10.433590000000001</v>
      </c>
      <c r="BM9" s="693">
        <v>9.0363869999999995</v>
      </c>
      <c r="BN9" s="693">
        <v>7.4812409999999998</v>
      </c>
      <c r="BO9" s="693">
        <v>7.5721720000000001</v>
      </c>
      <c r="BP9" s="693">
        <v>9.6236680000000003</v>
      </c>
      <c r="BQ9" s="693">
        <v>11.81007</v>
      </c>
      <c r="BR9" s="693">
        <v>11.7073</v>
      </c>
      <c r="BS9" s="693">
        <v>9.0424570000000006</v>
      </c>
      <c r="BT9" s="693">
        <v>7.8069959999999998</v>
      </c>
      <c r="BU9" s="693">
        <v>8.6581569999999992</v>
      </c>
      <c r="BV9" s="693">
        <v>11.761710000000001</v>
      </c>
    </row>
    <row r="10" spans="1:74" ht="11.15" customHeight="1" x14ac:dyDescent="0.25">
      <c r="A10" s="111" t="s">
        <v>1156</v>
      </c>
      <c r="B10" s="199" t="s">
        <v>437</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30.836395509999999</v>
      </c>
      <c r="AN10" s="692">
        <v>27.866012690000002</v>
      </c>
      <c r="AO10" s="692">
        <v>26.013938540000002</v>
      </c>
      <c r="AP10" s="692">
        <v>25.34871644</v>
      </c>
      <c r="AQ10" s="692">
        <v>27.48565868</v>
      </c>
      <c r="AR10" s="692">
        <v>33.98047218</v>
      </c>
      <c r="AS10" s="692">
        <v>42.264159460000002</v>
      </c>
      <c r="AT10" s="692">
        <v>40.25387602</v>
      </c>
      <c r="AU10" s="692">
        <v>32.879230730000003</v>
      </c>
      <c r="AV10" s="692">
        <v>26.674506560000001</v>
      </c>
      <c r="AW10" s="692">
        <v>25.787146979999999</v>
      </c>
      <c r="AX10" s="692">
        <v>33.313067259999997</v>
      </c>
      <c r="AY10" s="692">
        <v>35.071454549999999</v>
      </c>
      <c r="AZ10" s="692">
        <v>31.976983799999999</v>
      </c>
      <c r="BA10" s="692">
        <v>28.170561620000001</v>
      </c>
      <c r="BB10" s="692">
        <v>24.394054539999999</v>
      </c>
      <c r="BC10" s="692">
        <v>27.301676130000001</v>
      </c>
      <c r="BD10" s="692">
        <v>33.356407750000002</v>
      </c>
      <c r="BE10" s="692">
        <v>38.547220770000003</v>
      </c>
      <c r="BF10" s="692">
        <v>39.447870539999997</v>
      </c>
      <c r="BG10" s="692">
        <v>33.463602219999999</v>
      </c>
      <c r="BH10" s="692">
        <v>27.474106627000001</v>
      </c>
      <c r="BI10" s="692">
        <v>26.784271011000001</v>
      </c>
      <c r="BJ10" s="693">
        <v>33.461570000000002</v>
      </c>
      <c r="BK10" s="693">
        <v>33.544339999999998</v>
      </c>
      <c r="BL10" s="693">
        <v>29.416550000000001</v>
      </c>
      <c r="BM10" s="693">
        <v>27.05744</v>
      </c>
      <c r="BN10" s="693">
        <v>24.224170000000001</v>
      </c>
      <c r="BO10" s="693">
        <v>27.174790000000002</v>
      </c>
      <c r="BP10" s="693">
        <v>33.34883</v>
      </c>
      <c r="BQ10" s="693">
        <v>38.727539999999998</v>
      </c>
      <c r="BR10" s="693">
        <v>38.005470000000003</v>
      </c>
      <c r="BS10" s="693">
        <v>32.723030000000001</v>
      </c>
      <c r="BT10" s="693">
        <v>27.410260000000001</v>
      </c>
      <c r="BU10" s="693">
        <v>26.635840000000002</v>
      </c>
      <c r="BV10" s="693">
        <v>33.446420000000003</v>
      </c>
    </row>
    <row r="11" spans="1:74" ht="11.15" customHeight="1" x14ac:dyDescent="0.25">
      <c r="A11" s="111" t="s">
        <v>1157</v>
      </c>
      <c r="B11" s="199" t="s">
        <v>438</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10.10147523</v>
      </c>
      <c r="AN11" s="692">
        <v>9.7534541200000007</v>
      </c>
      <c r="AO11" s="692">
        <v>8.5206274900000007</v>
      </c>
      <c r="AP11" s="692">
        <v>7.4300166499999998</v>
      </c>
      <c r="AQ11" s="692">
        <v>7.91833103</v>
      </c>
      <c r="AR11" s="692">
        <v>10.203291869999999</v>
      </c>
      <c r="AS11" s="692">
        <v>12.96812347</v>
      </c>
      <c r="AT11" s="692">
        <v>12.753705699999999</v>
      </c>
      <c r="AU11" s="692">
        <v>10.694378459999999</v>
      </c>
      <c r="AV11" s="692">
        <v>7.7526206499999999</v>
      </c>
      <c r="AW11" s="692">
        <v>7.5493484899999999</v>
      </c>
      <c r="AX11" s="692">
        <v>10.70050786</v>
      </c>
      <c r="AY11" s="692">
        <v>12.25636926</v>
      </c>
      <c r="AZ11" s="692">
        <v>11.746017549999999</v>
      </c>
      <c r="BA11" s="692">
        <v>9.4674064799999993</v>
      </c>
      <c r="BB11" s="692">
        <v>7.4820441000000004</v>
      </c>
      <c r="BC11" s="692">
        <v>7.7277173499999998</v>
      </c>
      <c r="BD11" s="692">
        <v>10.11904962</v>
      </c>
      <c r="BE11" s="692">
        <v>12.19709235</v>
      </c>
      <c r="BF11" s="692">
        <v>12.723450529999999</v>
      </c>
      <c r="BG11" s="692">
        <v>10.833576620000001</v>
      </c>
      <c r="BH11" s="692">
        <v>7.8774007961999999</v>
      </c>
      <c r="BI11" s="692">
        <v>8.0631557565000005</v>
      </c>
      <c r="BJ11" s="693">
        <v>11.02969</v>
      </c>
      <c r="BK11" s="693">
        <v>11.852080000000001</v>
      </c>
      <c r="BL11" s="693">
        <v>10.61655</v>
      </c>
      <c r="BM11" s="693">
        <v>8.9424969999999995</v>
      </c>
      <c r="BN11" s="693">
        <v>7.547593</v>
      </c>
      <c r="BO11" s="693">
        <v>7.828227</v>
      </c>
      <c r="BP11" s="693">
        <v>10.406639999999999</v>
      </c>
      <c r="BQ11" s="693">
        <v>12.480600000000001</v>
      </c>
      <c r="BR11" s="693">
        <v>12.825670000000001</v>
      </c>
      <c r="BS11" s="693">
        <v>10.85506</v>
      </c>
      <c r="BT11" s="693">
        <v>8.0812659999999994</v>
      </c>
      <c r="BU11" s="693">
        <v>7.9565530000000004</v>
      </c>
      <c r="BV11" s="693">
        <v>11.016769999999999</v>
      </c>
    </row>
    <row r="12" spans="1:74" ht="11.15" customHeight="1" x14ac:dyDescent="0.25">
      <c r="A12" s="111" t="s">
        <v>1158</v>
      </c>
      <c r="B12" s="199" t="s">
        <v>439</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17.499084369999999</v>
      </c>
      <c r="AN12" s="692">
        <v>16.589204519999999</v>
      </c>
      <c r="AO12" s="692">
        <v>15.13628814</v>
      </c>
      <c r="AP12" s="692">
        <v>14.405236589999999</v>
      </c>
      <c r="AQ12" s="692">
        <v>16.70774188</v>
      </c>
      <c r="AR12" s="692">
        <v>22.034402350000001</v>
      </c>
      <c r="AS12" s="692">
        <v>27.171694039999998</v>
      </c>
      <c r="AT12" s="692">
        <v>26.945831370000001</v>
      </c>
      <c r="AU12" s="692">
        <v>22.693767189999999</v>
      </c>
      <c r="AV12" s="692">
        <v>16.89739904</v>
      </c>
      <c r="AW12" s="692">
        <v>14.229838579999999</v>
      </c>
      <c r="AX12" s="692">
        <v>17.757755970000002</v>
      </c>
      <c r="AY12" s="692">
        <v>20.475551719999999</v>
      </c>
      <c r="AZ12" s="692">
        <v>18.476167440000001</v>
      </c>
      <c r="BA12" s="692">
        <v>17.89429908</v>
      </c>
      <c r="BB12" s="692">
        <v>13.513175179999999</v>
      </c>
      <c r="BC12" s="692">
        <v>15.297573659999999</v>
      </c>
      <c r="BD12" s="692">
        <v>21.178024270000002</v>
      </c>
      <c r="BE12" s="692">
        <v>25.471044849999998</v>
      </c>
      <c r="BF12" s="692">
        <v>26.671977770000002</v>
      </c>
      <c r="BG12" s="692">
        <v>23.961622380000001</v>
      </c>
      <c r="BH12" s="692">
        <v>17.436772430000001</v>
      </c>
      <c r="BI12" s="692">
        <v>14.531223853</v>
      </c>
      <c r="BJ12" s="693">
        <v>17.590350000000001</v>
      </c>
      <c r="BK12" s="693">
        <v>19.311499999999999</v>
      </c>
      <c r="BL12" s="693">
        <v>14.86271</v>
      </c>
      <c r="BM12" s="693">
        <v>15.64992</v>
      </c>
      <c r="BN12" s="693">
        <v>13.21813</v>
      </c>
      <c r="BO12" s="693">
        <v>15.75272</v>
      </c>
      <c r="BP12" s="693">
        <v>21.765519999999999</v>
      </c>
      <c r="BQ12" s="693">
        <v>25.940629999999999</v>
      </c>
      <c r="BR12" s="693">
        <v>27.130980000000001</v>
      </c>
      <c r="BS12" s="693">
        <v>23.265830000000001</v>
      </c>
      <c r="BT12" s="693">
        <v>16.62471</v>
      </c>
      <c r="BU12" s="693">
        <v>14.308759999999999</v>
      </c>
      <c r="BV12" s="693">
        <v>17.92135</v>
      </c>
    </row>
    <row r="13" spans="1:74" ht="11.15" customHeight="1" x14ac:dyDescent="0.25">
      <c r="A13" s="111" t="s">
        <v>1159</v>
      </c>
      <c r="B13" s="199" t="s">
        <v>440</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8.3094690799999995</v>
      </c>
      <c r="AN13" s="692">
        <v>7.3563062500000003</v>
      </c>
      <c r="AO13" s="692">
        <v>6.8904589500000002</v>
      </c>
      <c r="AP13" s="692">
        <v>6.9392554999999998</v>
      </c>
      <c r="AQ13" s="692">
        <v>8.6914824700000004</v>
      </c>
      <c r="AR13" s="692">
        <v>10.16705807</v>
      </c>
      <c r="AS13" s="692">
        <v>12.94493696</v>
      </c>
      <c r="AT13" s="692">
        <v>13.298877640000001</v>
      </c>
      <c r="AU13" s="692">
        <v>9.9067571399999999</v>
      </c>
      <c r="AV13" s="692">
        <v>8.1011965400000001</v>
      </c>
      <c r="AW13" s="692">
        <v>7.2687996999999998</v>
      </c>
      <c r="AX13" s="692">
        <v>8.69604277</v>
      </c>
      <c r="AY13" s="692">
        <v>8.7663539299999993</v>
      </c>
      <c r="AZ13" s="692">
        <v>7.4877958900000001</v>
      </c>
      <c r="BA13" s="692">
        <v>7.4709040299999998</v>
      </c>
      <c r="BB13" s="692">
        <v>7.1324847900000004</v>
      </c>
      <c r="BC13" s="692">
        <v>8.1150494200000001</v>
      </c>
      <c r="BD13" s="692">
        <v>11.61052771</v>
      </c>
      <c r="BE13" s="692">
        <v>13.06081339</v>
      </c>
      <c r="BF13" s="692">
        <v>12.249859300000001</v>
      </c>
      <c r="BG13" s="692">
        <v>9.9058184699999998</v>
      </c>
      <c r="BH13" s="692">
        <v>7.5142252271999999</v>
      </c>
      <c r="BI13" s="692">
        <v>7.0548124751000003</v>
      </c>
      <c r="BJ13" s="693">
        <v>8.6560970000000008</v>
      </c>
      <c r="BK13" s="693">
        <v>8.6531110000000009</v>
      </c>
      <c r="BL13" s="693">
        <v>7.1517730000000004</v>
      </c>
      <c r="BM13" s="693">
        <v>7.1754170000000004</v>
      </c>
      <c r="BN13" s="693">
        <v>6.8768789999999997</v>
      </c>
      <c r="BO13" s="693">
        <v>7.9707850000000002</v>
      </c>
      <c r="BP13" s="693">
        <v>10.41849</v>
      </c>
      <c r="BQ13" s="693">
        <v>12.255699999999999</v>
      </c>
      <c r="BR13" s="693">
        <v>12.42658</v>
      </c>
      <c r="BS13" s="693">
        <v>9.8664330000000007</v>
      </c>
      <c r="BT13" s="693">
        <v>7.7691869999999996</v>
      </c>
      <c r="BU13" s="693">
        <v>7.5057939999999999</v>
      </c>
      <c r="BV13" s="693">
        <v>8.9566619999999997</v>
      </c>
    </row>
    <row r="14" spans="1:74" ht="11.15" customHeight="1" x14ac:dyDescent="0.25">
      <c r="A14" s="111" t="s">
        <v>1160</v>
      </c>
      <c r="B14" s="199" t="s">
        <v>241</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13.908775009999999</v>
      </c>
      <c r="AN14" s="692">
        <v>10.92071646</v>
      </c>
      <c r="AO14" s="692">
        <v>11.79588072</v>
      </c>
      <c r="AP14" s="692">
        <v>10.00354976</v>
      </c>
      <c r="AQ14" s="692">
        <v>11.27712738</v>
      </c>
      <c r="AR14" s="692">
        <v>11.88903973</v>
      </c>
      <c r="AS14" s="692">
        <v>14.7635626</v>
      </c>
      <c r="AT14" s="692">
        <v>14.48215048</v>
      </c>
      <c r="AU14" s="692">
        <v>13.69589584</v>
      </c>
      <c r="AV14" s="692">
        <v>13.19604977</v>
      </c>
      <c r="AW14" s="692">
        <v>10.592235909999999</v>
      </c>
      <c r="AX14" s="692">
        <v>14.896388350000001</v>
      </c>
      <c r="AY14" s="692">
        <v>13.64251679</v>
      </c>
      <c r="AZ14" s="692">
        <v>12.236510320000001</v>
      </c>
      <c r="BA14" s="692">
        <v>13.14765369</v>
      </c>
      <c r="BB14" s="692">
        <v>9.8078381199999995</v>
      </c>
      <c r="BC14" s="692">
        <v>10.483372360000001</v>
      </c>
      <c r="BD14" s="692">
        <v>11.93293471</v>
      </c>
      <c r="BE14" s="692">
        <v>15.359322880000001</v>
      </c>
      <c r="BF14" s="692">
        <v>14.76002312</v>
      </c>
      <c r="BG14" s="692">
        <v>12.841205649999999</v>
      </c>
      <c r="BH14" s="692">
        <v>12.219181978</v>
      </c>
      <c r="BI14" s="692">
        <v>10.356726661</v>
      </c>
      <c r="BJ14" s="693">
        <v>14.433260000000001</v>
      </c>
      <c r="BK14" s="693">
        <v>13.19483</v>
      </c>
      <c r="BL14" s="693">
        <v>11.52777</v>
      </c>
      <c r="BM14" s="693">
        <v>12.07033</v>
      </c>
      <c r="BN14" s="693">
        <v>9.5122269999999993</v>
      </c>
      <c r="BO14" s="693">
        <v>10.345269999999999</v>
      </c>
      <c r="BP14" s="693">
        <v>11.216559999999999</v>
      </c>
      <c r="BQ14" s="693">
        <v>13.61389</v>
      </c>
      <c r="BR14" s="693">
        <v>13.558730000000001</v>
      </c>
      <c r="BS14" s="693">
        <v>12.28843</v>
      </c>
      <c r="BT14" s="693">
        <v>11.90957</v>
      </c>
      <c r="BU14" s="693">
        <v>10.84623</v>
      </c>
      <c r="BV14" s="693">
        <v>14.83667</v>
      </c>
    </row>
    <row r="15" spans="1:74" ht="11.15" customHeight="1" x14ac:dyDescent="0.25">
      <c r="A15" s="111" t="s">
        <v>1161</v>
      </c>
      <c r="B15" s="199" t="s">
        <v>242</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0.47074290000000002</v>
      </c>
      <c r="AN15" s="692">
        <v>0.38801957999999998</v>
      </c>
      <c r="AO15" s="692">
        <v>0.40154337000000001</v>
      </c>
      <c r="AP15" s="692">
        <v>0.37432175000000001</v>
      </c>
      <c r="AQ15" s="692">
        <v>0.37887750999999997</v>
      </c>
      <c r="AR15" s="692">
        <v>0.38765516</v>
      </c>
      <c r="AS15" s="692">
        <v>0.38956628999999998</v>
      </c>
      <c r="AT15" s="692">
        <v>0.4008043</v>
      </c>
      <c r="AU15" s="692">
        <v>0.39551195</v>
      </c>
      <c r="AV15" s="692">
        <v>0.43208215</v>
      </c>
      <c r="AW15" s="692">
        <v>0.45114546999999999</v>
      </c>
      <c r="AX15" s="692">
        <v>0.46788960000000002</v>
      </c>
      <c r="AY15" s="692">
        <v>0.45397376</v>
      </c>
      <c r="AZ15" s="692">
        <v>0.40165171999999999</v>
      </c>
      <c r="BA15" s="692">
        <v>0.42240938</v>
      </c>
      <c r="BB15" s="692">
        <v>0.37916989000000001</v>
      </c>
      <c r="BC15" s="692">
        <v>0.38082716999999999</v>
      </c>
      <c r="BD15" s="692">
        <v>0.38334950000000001</v>
      </c>
      <c r="BE15" s="692">
        <v>0.40287965999999997</v>
      </c>
      <c r="BF15" s="692">
        <v>0.40934302</v>
      </c>
      <c r="BG15" s="692">
        <v>0.39105648999999998</v>
      </c>
      <c r="BH15" s="692">
        <v>0.42516623999999997</v>
      </c>
      <c r="BI15" s="692">
        <v>0.44241239999999998</v>
      </c>
      <c r="BJ15" s="693">
        <v>0.45785369999999997</v>
      </c>
      <c r="BK15" s="693">
        <v>0.44521240000000001</v>
      </c>
      <c r="BL15" s="693">
        <v>0.39417449999999998</v>
      </c>
      <c r="BM15" s="693">
        <v>0.4151302</v>
      </c>
      <c r="BN15" s="693">
        <v>0.37256250000000002</v>
      </c>
      <c r="BO15" s="693">
        <v>0.37442989999999998</v>
      </c>
      <c r="BP15" s="693">
        <v>0.3775944</v>
      </c>
      <c r="BQ15" s="693">
        <v>0.39789069999999999</v>
      </c>
      <c r="BR15" s="693">
        <v>0.4053755</v>
      </c>
      <c r="BS15" s="693">
        <v>0.38736150000000003</v>
      </c>
      <c r="BT15" s="693">
        <v>0.42141099999999998</v>
      </c>
      <c r="BU15" s="693">
        <v>0.43888379999999999</v>
      </c>
      <c r="BV15" s="693">
        <v>0.45464539999999998</v>
      </c>
    </row>
    <row r="16" spans="1:74" ht="11.15" customHeight="1" x14ac:dyDescent="0.25">
      <c r="A16" s="111" t="s">
        <v>1162</v>
      </c>
      <c r="B16" s="199" t="s">
        <v>442</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124.44221134999999</v>
      </c>
      <c r="AN16" s="692">
        <v>112.12288192</v>
      </c>
      <c r="AO16" s="692">
        <v>104.25494275</v>
      </c>
      <c r="AP16" s="692">
        <v>97.759203060000004</v>
      </c>
      <c r="AQ16" s="692">
        <v>105.68094311</v>
      </c>
      <c r="AR16" s="692">
        <v>131.53805062999999</v>
      </c>
      <c r="AS16" s="692">
        <v>167.10814163000001</v>
      </c>
      <c r="AT16" s="692">
        <v>158.93914744</v>
      </c>
      <c r="AU16" s="692">
        <v>127.82389320999999</v>
      </c>
      <c r="AV16" s="692">
        <v>105.51393613</v>
      </c>
      <c r="AW16" s="692">
        <v>99.660936559999996</v>
      </c>
      <c r="AX16" s="692">
        <v>129.76075834</v>
      </c>
      <c r="AY16" s="692">
        <v>137.12738407000001</v>
      </c>
      <c r="AZ16" s="692">
        <v>126.96991753</v>
      </c>
      <c r="BA16" s="692">
        <v>114.43045098</v>
      </c>
      <c r="BB16" s="692">
        <v>94.177115689999994</v>
      </c>
      <c r="BC16" s="692">
        <v>101.4891318</v>
      </c>
      <c r="BD16" s="692">
        <v>132.82025694000001</v>
      </c>
      <c r="BE16" s="692">
        <v>155.30915691999999</v>
      </c>
      <c r="BF16" s="692">
        <v>158.6340405</v>
      </c>
      <c r="BG16" s="692">
        <v>131.84779811999999</v>
      </c>
      <c r="BH16" s="692">
        <v>105.53979330999999</v>
      </c>
      <c r="BI16" s="692">
        <v>102.32166735</v>
      </c>
      <c r="BJ16" s="693">
        <v>131.3143</v>
      </c>
      <c r="BK16" s="693">
        <v>134.74539999999999</v>
      </c>
      <c r="BL16" s="693">
        <v>115.8616</v>
      </c>
      <c r="BM16" s="693">
        <v>109.20359999999999</v>
      </c>
      <c r="BN16" s="693">
        <v>93.886009999999999</v>
      </c>
      <c r="BO16" s="693">
        <v>102.44410000000001</v>
      </c>
      <c r="BP16" s="693">
        <v>129.33529999999999</v>
      </c>
      <c r="BQ16" s="693">
        <v>153.74959999999999</v>
      </c>
      <c r="BR16" s="693">
        <v>153.66380000000001</v>
      </c>
      <c r="BS16" s="693">
        <v>127.7855</v>
      </c>
      <c r="BT16" s="693">
        <v>105.94159999999999</v>
      </c>
      <c r="BU16" s="693">
        <v>104.069</v>
      </c>
      <c r="BV16" s="693">
        <v>133.22110000000001</v>
      </c>
    </row>
    <row r="17" spans="1:74" ht="11.15" customHeight="1" x14ac:dyDescent="0.25">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4"/>
      <c r="BF17" s="694"/>
      <c r="BG17" s="694"/>
      <c r="BH17" s="694"/>
      <c r="BI17" s="694"/>
      <c r="BJ17" s="695"/>
      <c r="BK17" s="695"/>
      <c r="BL17" s="695"/>
      <c r="BM17" s="695"/>
      <c r="BN17" s="695"/>
      <c r="BO17" s="695"/>
      <c r="BP17" s="695"/>
      <c r="BQ17" s="695"/>
      <c r="BR17" s="695"/>
      <c r="BS17" s="695"/>
      <c r="BT17" s="695"/>
      <c r="BU17" s="695"/>
      <c r="BV17" s="695"/>
    </row>
    <row r="18" spans="1:74" ht="11.15" customHeight="1" x14ac:dyDescent="0.25">
      <c r="A18" s="111" t="s">
        <v>1163</v>
      </c>
      <c r="B18" s="199" t="s">
        <v>434</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4.2879406299999996</v>
      </c>
      <c r="AN18" s="692">
        <v>4.0538865199999998</v>
      </c>
      <c r="AO18" s="692">
        <v>3.9435764</v>
      </c>
      <c r="AP18" s="692">
        <v>3.299912</v>
      </c>
      <c r="AQ18" s="692">
        <v>3.4220077899999999</v>
      </c>
      <c r="AR18" s="692">
        <v>3.8514255999999998</v>
      </c>
      <c r="AS18" s="692">
        <v>4.5893920499999998</v>
      </c>
      <c r="AT18" s="692">
        <v>4.4931371499999999</v>
      </c>
      <c r="AU18" s="692">
        <v>4.1297577900000002</v>
      </c>
      <c r="AV18" s="692">
        <v>3.8048276699999999</v>
      </c>
      <c r="AW18" s="692">
        <v>3.6033466399999998</v>
      </c>
      <c r="AX18" s="692">
        <v>3.9895478500000001</v>
      </c>
      <c r="AY18" s="692">
        <v>4.0417739800000003</v>
      </c>
      <c r="AZ18" s="692">
        <v>3.83883522</v>
      </c>
      <c r="BA18" s="692">
        <v>3.8261969200000001</v>
      </c>
      <c r="BB18" s="692">
        <v>3.65792764</v>
      </c>
      <c r="BC18" s="692">
        <v>3.6622367699999998</v>
      </c>
      <c r="BD18" s="692">
        <v>4.4121931300000004</v>
      </c>
      <c r="BE18" s="692">
        <v>4.3614197199999998</v>
      </c>
      <c r="BF18" s="692">
        <v>4.88378669</v>
      </c>
      <c r="BG18" s="692">
        <v>4.2558615099999999</v>
      </c>
      <c r="BH18" s="692">
        <v>3.9851345115000001</v>
      </c>
      <c r="BI18" s="692">
        <v>3.7439567091999999</v>
      </c>
      <c r="BJ18" s="693">
        <v>3.9982289999999998</v>
      </c>
      <c r="BK18" s="693">
        <v>4.046729</v>
      </c>
      <c r="BL18" s="693">
        <v>3.804735</v>
      </c>
      <c r="BM18" s="693">
        <v>3.8227669999999998</v>
      </c>
      <c r="BN18" s="693">
        <v>3.6600600000000001</v>
      </c>
      <c r="BO18" s="693">
        <v>3.6595520000000001</v>
      </c>
      <c r="BP18" s="693">
        <v>4.2392010000000004</v>
      </c>
      <c r="BQ18" s="693">
        <v>4.4332520000000004</v>
      </c>
      <c r="BR18" s="693">
        <v>4.7034180000000001</v>
      </c>
      <c r="BS18" s="693">
        <v>4.142925</v>
      </c>
      <c r="BT18" s="693">
        <v>4.0020939999999996</v>
      </c>
      <c r="BU18" s="693">
        <v>3.73705</v>
      </c>
      <c r="BV18" s="693">
        <v>3.9956360000000002</v>
      </c>
    </row>
    <row r="19" spans="1:74" ht="11.15" customHeight="1" x14ac:dyDescent="0.25">
      <c r="A19" s="111" t="s">
        <v>1164</v>
      </c>
      <c r="B19" s="184" t="s">
        <v>467</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12.5714557</v>
      </c>
      <c r="AN19" s="692">
        <v>11.990809909999999</v>
      </c>
      <c r="AO19" s="692">
        <v>11.472205840000001</v>
      </c>
      <c r="AP19" s="692">
        <v>10.018060699999999</v>
      </c>
      <c r="AQ19" s="692">
        <v>9.6777599900000002</v>
      </c>
      <c r="AR19" s="692">
        <v>11.500175219999999</v>
      </c>
      <c r="AS19" s="692">
        <v>13.68811775</v>
      </c>
      <c r="AT19" s="692">
        <v>13.296836770000001</v>
      </c>
      <c r="AU19" s="692">
        <v>12.10458232</v>
      </c>
      <c r="AV19" s="692">
        <v>10.937414220000001</v>
      </c>
      <c r="AW19" s="692">
        <v>10.61357319</v>
      </c>
      <c r="AX19" s="692">
        <v>11.814448390000001</v>
      </c>
      <c r="AY19" s="692">
        <v>11.55398922</v>
      </c>
      <c r="AZ19" s="692">
        <v>11.78211159</v>
      </c>
      <c r="BA19" s="692">
        <v>11.30381088</v>
      </c>
      <c r="BB19" s="692">
        <v>10.46606016</v>
      </c>
      <c r="BC19" s="692">
        <v>10.637866389999999</v>
      </c>
      <c r="BD19" s="692">
        <v>12.143848200000001</v>
      </c>
      <c r="BE19" s="692">
        <v>13.599538689999999</v>
      </c>
      <c r="BF19" s="692">
        <v>13.78559647</v>
      </c>
      <c r="BG19" s="692">
        <v>12.32342038</v>
      </c>
      <c r="BH19" s="692">
        <v>11.474987416999999</v>
      </c>
      <c r="BI19" s="692">
        <v>11.142659152</v>
      </c>
      <c r="BJ19" s="693">
        <v>12.16006</v>
      </c>
      <c r="BK19" s="693">
        <v>11.88646</v>
      </c>
      <c r="BL19" s="693">
        <v>12.043469999999999</v>
      </c>
      <c r="BM19" s="693">
        <v>11.62814</v>
      </c>
      <c r="BN19" s="693">
        <v>10.810930000000001</v>
      </c>
      <c r="BO19" s="693">
        <v>10.97663</v>
      </c>
      <c r="BP19" s="693">
        <v>12.254709999999999</v>
      </c>
      <c r="BQ19" s="693">
        <v>13.827780000000001</v>
      </c>
      <c r="BR19" s="693">
        <v>13.68751</v>
      </c>
      <c r="BS19" s="693">
        <v>12.23476</v>
      </c>
      <c r="BT19" s="693">
        <v>11.657690000000001</v>
      </c>
      <c r="BU19" s="693">
        <v>11.388540000000001</v>
      </c>
      <c r="BV19" s="693">
        <v>12.41193</v>
      </c>
    </row>
    <row r="20" spans="1:74" ht="11.15" customHeight="1" x14ac:dyDescent="0.25">
      <c r="A20" s="111" t="s">
        <v>1165</v>
      </c>
      <c r="B20" s="199" t="s">
        <v>435</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14.915739950000001</v>
      </c>
      <c r="AN20" s="692">
        <v>14.30168918</v>
      </c>
      <c r="AO20" s="692">
        <v>13.6481297</v>
      </c>
      <c r="AP20" s="692">
        <v>11.457210699999999</v>
      </c>
      <c r="AQ20" s="692">
        <v>12.33817191</v>
      </c>
      <c r="AR20" s="692">
        <v>14.28868958</v>
      </c>
      <c r="AS20" s="692">
        <v>16.77511342</v>
      </c>
      <c r="AT20" s="692">
        <v>16.117094959999999</v>
      </c>
      <c r="AU20" s="692">
        <v>14.07101465</v>
      </c>
      <c r="AV20" s="692">
        <v>13.7258364</v>
      </c>
      <c r="AW20" s="692">
        <v>12.899426719999999</v>
      </c>
      <c r="AX20" s="692">
        <v>14.07617494</v>
      </c>
      <c r="AY20" s="692">
        <v>14.17028825</v>
      </c>
      <c r="AZ20" s="692">
        <v>13.745497820000001</v>
      </c>
      <c r="BA20" s="692">
        <v>13.753127360000001</v>
      </c>
      <c r="BB20" s="692">
        <v>12.8573305</v>
      </c>
      <c r="BC20" s="692">
        <v>13.740108169999999</v>
      </c>
      <c r="BD20" s="692">
        <v>15.52222843</v>
      </c>
      <c r="BE20" s="692">
        <v>16.595883109999999</v>
      </c>
      <c r="BF20" s="692">
        <v>17.266119230000001</v>
      </c>
      <c r="BG20" s="692">
        <v>15.083328590000001</v>
      </c>
      <c r="BH20" s="692">
        <v>14.211483879999999</v>
      </c>
      <c r="BI20" s="692">
        <v>13.56843999</v>
      </c>
      <c r="BJ20" s="693">
        <v>14.38151</v>
      </c>
      <c r="BK20" s="693">
        <v>14.559279999999999</v>
      </c>
      <c r="BL20" s="693">
        <v>13.650029999999999</v>
      </c>
      <c r="BM20" s="693">
        <v>14.20884</v>
      </c>
      <c r="BN20" s="693">
        <v>13.17923</v>
      </c>
      <c r="BO20" s="693">
        <v>14.18135</v>
      </c>
      <c r="BP20" s="693">
        <v>15.32549</v>
      </c>
      <c r="BQ20" s="693">
        <v>16.911719999999999</v>
      </c>
      <c r="BR20" s="693">
        <v>16.78388</v>
      </c>
      <c r="BS20" s="693">
        <v>14.89653</v>
      </c>
      <c r="BT20" s="693">
        <v>14.44829</v>
      </c>
      <c r="BU20" s="693">
        <v>13.722009999999999</v>
      </c>
      <c r="BV20" s="693">
        <v>14.56921</v>
      </c>
    </row>
    <row r="21" spans="1:74" ht="11.15" customHeight="1" x14ac:dyDescent="0.25">
      <c r="A21" s="111" t="s">
        <v>1166</v>
      </c>
      <c r="B21" s="199" t="s">
        <v>436</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8.6604161400000006</v>
      </c>
      <c r="AN21" s="692">
        <v>8.2072324900000009</v>
      </c>
      <c r="AO21" s="692">
        <v>7.9253367800000003</v>
      </c>
      <c r="AP21" s="692">
        <v>6.7122381000000004</v>
      </c>
      <c r="AQ21" s="692">
        <v>6.76510386</v>
      </c>
      <c r="AR21" s="692">
        <v>8.2176273799999997</v>
      </c>
      <c r="AS21" s="692">
        <v>9.2882745999999994</v>
      </c>
      <c r="AT21" s="692">
        <v>9.1206965899999997</v>
      </c>
      <c r="AU21" s="692">
        <v>7.99688058</v>
      </c>
      <c r="AV21" s="692">
        <v>7.8674244199999999</v>
      </c>
      <c r="AW21" s="692">
        <v>7.46868599</v>
      </c>
      <c r="AX21" s="692">
        <v>8.1052781599999992</v>
      </c>
      <c r="AY21" s="692">
        <v>8.0828133700000002</v>
      </c>
      <c r="AZ21" s="692">
        <v>8.1838969800000001</v>
      </c>
      <c r="BA21" s="692">
        <v>7.7668617299999996</v>
      </c>
      <c r="BB21" s="692">
        <v>7.2270697200000003</v>
      </c>
      <c r="BC21" s="692">
        <v>7.6266839800000001</v>
      </c>
      <c r="BD21" s="692">
        <v>8.8317239199999999</v>
      </c>
      <c r="BE21" s="692">
        <v>9.3932446400000007</v>
      </c>
      <c r="BF21" s="692">
        <v>9.6166865799999997</v>
      </c>
      <c r="BG21" s="692">
        <v>8.5741336399999994</v>
      </c>
      <c r="BH21" s="692">
        <v>8.0550008022000004</v>
      </c>
      <c r="BI21" s="692">
        <v>7.7305691995999997</v>
      </c>
      <c r="BJ21" s="693">
        <v>8.482602</v>
      </c>
      <c r="BK21" s="693">
        <v>8.4891570000000005</v>
      </c>
      <c r="BL21" s="693">
        <v>8.2138249999999999</v>
      </c>
      <c r="BM21" s="693">
        <v>8.1518870000000003</v>
      </c>
      <c r="BN21" s="693">
        <v>7.488658</v>
      </c>
      <c r="BO21" s="693">
        <v>7.9942209999999996</v>
      </c>
      <c r="BP21" s="693">
        <v>8.7756530000000001</v>
      </c>
      <c r="BQ21" s="693">
        <v>9.7654689999999995</v>
      </c>
      <c r="BR21" s="693">
        <v>9.7531649999999992</v>
      </c>
      <c r="BS21" s="693">
        <v>8.6499620000000004</v>
      </c>
      <c r="BT21" s="693">
        <v>8.3819579999999991</v>
      </c>
      <c r="BU21" s="693">
        <v>8.0426970000000004</v>
      </c>
      <c r="BV21" s="693">
        <v>8.7008980000000005</v>
      </c>
    </row>
    <row r="22" spans="1:74" ht="11.15" customHeight="1" x14ac:dyDescent="0.25">
      <c r="A22" s="111" t="s">
        <v>1167</v>
      </c>
      <c r="B22" s="199" t="s">
        <v>437</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24.945068330000002</v>
      </c>
      <c r="AN22" s="692">
        <v>23.490674030000001</v>
      </c>
      <c r="AO22" s="692">
        <v>23.94998511</v>
      </c>
      <c r="AP22" s="692">
        <v>21.551877409999999</v>
      </c>
      <c r="AQ22" s="692">
        <v>22.72610431</v>
      </c>
      <c r="AR22" s="692">
        <v>25.960022210000002</v>
      </c>
      <c r="AS22" s="692">
        <v>30.07686781</v>
      </c>
      <c r="AT22" s="692">
        <v>29.19860985</v>
      </c>
      <c r="AU22" s="692">
        <v>26.79907369</v>
      </c>
      <c r="AV22" s="692">
        <v>25.512225369999999</v>
      </c>
      <c r="AW22" s="692">
        <v>23.524370999999999</v>
      </c>
      <c r="AX22" s="692">
        <v>23.631419910000002</v>
      </c>
      <c r="AY22" s="692">
        <v>24.563041160000001</v>
      </c>
      <c r="AZ22" s="692">
        <v>22.784361000000001</v>
      </c>
      <c r="BA22" s="692">
        <v>23.447948969999999</v>
      </c>
      <c r="BB22" s="692">
        <v>23.79749297</v>
      </c>
      <c r="BC22" s="692">
        <v>25.59707216</v>
      </c>
      <c r="BD22" s="692">
        <v>27.9271499</v>
      </c>
      <c r="BE22" s="692">
        <v>30.458017130000002</v>
      </c>
      <c r="BF22" s="692">
        <v>31.115132200000001</v>
      </c>
      <c r="BG22" s="692">
        <v>28.036835279999998</v>
      </c>
      <c r="BH22" s="692">
        <v>26.806743570999998</v>
      </c>
      <c r="BI22" s="692">
        <v>24.192882083000001</v>
      </c>
      <c r="BJ22" s="693">
        <v>23.615200000000002</v>
      </c>
      <c r="BK22" s="693">
        <v>25.044329999999999</v>
      </c>
      <c r="BL22" s="693">
        <v>22.706939999999999</v>
      </c>
      <c r="BM22" s="693">
        <v>23.917829999999999</v>
      </c>
      <c r="BN22" s="693">
        <v>24.092659999999999</v>
      </c>
      <c r="BO22" s="693">
        <v>26.192969999999999</v>
      </c>
      <c r="BP22" s="693">
        <v>28.501940000000001</v>
      </c>
      <c r="BQ22" s="693">
        <v>31.080010000000001</v>
      </c>
      <c r="BR22" s="693">
        <v>30.982410000000002</v>
      </c>
      <c r="BS22" s="693">
        <v>28.204529999999998</v>
      </c>
      <c r="BT22" s="693">
        <v>26.885680000000001</v>
      </c>
      <c r="BU22" s="693">
        <v>24.215350000000001</v>
      </c>
      <c r="BV22" s="693">
        <v>23.946000000000002</v>
      </c>
    </row>
    <row r="23" spans="1:74" ht="11.15" customHeight="1" x14ac:dyDescent="0.25">
      <c r="A23" s="111" t="s">
        <v>1168</v>
      </c>
      <c r="B23" s="199" t="s">
        <v>438</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7.0994663100000004</v>
      </c>
      <c r="AN23" s="692">
        <v>6.8953428800000003</v>
      </c>
      <c r="AO23" s="692">
        <v>6.66870034</v>
      </c>
      <c r="AP23" s="692">
        <v>5.9274410299999998</v>
      </c>
      <c r="AQ23" s="692">
        <v>6.1719630099999998</v>
      </c>
      <c r="AR23" s="692">
        <v>7.42871682</v>
      </c>
      <c r="AS23" s="692">
        <v>8.6864079299999997</v>
      </c>
      <c r="AT23" s="692">
        <v>8.6774365299999996</v>
      </c>
      <c r="AU23" s="692">
        <v>8.0032880399999993</v>
      </c>
      <c r="AV23" s="692">
        <v>7.1078119199999996</v>
      </c>
      <c r="AW23" s="692">
        <v>6.4875540599999999</v>
      </c>
      <c r="AX23" s="692">
        <v>6.8803351499999996</v>
      </c>
      <c r="AY23" s="692">
        <v>7.1206308099999998</v>
      </c>
      <c r="AZ23" s="692">
        <v>6.8280941999999998</v>
      </c>
      <c r="BA23" s="692">
        <v>6.7048835000000002</v>
      </c>
      <c r="BB23" s="692">
        <v>6.6371510499999999</v>
      </c>
      <c r="BC23" s="692">
        <v>6.9101119000000004</v>
      </c>
      <c r="BD23" s="692">
        <v>7.9326349900000004</v>
      </c>
      <c r="BE23" s="692">
        <v>8.6639125900000007</v>
      </c>
      <c r="BF23" s="692">
        <v>9.0099579900000002</v>
      </c>
      <c r="BG23" s="692">
        <v>8.2857882000000007</v>
      </c>
      <c r="BH23" s="692">
        <v>7.4458646328000002</v>
      </c>
      <c r="BI23" s="692">
        <v>6.7388866350000001</v>
      </c>
      <c r="BJ23" s="693">
        <v>7.0354720000000004</v>
      </c>
      <c r="BK23" s="693">
        <v>7.2455550000000004</v>
      </c>
      <c r="BL23" s="693">
        <v>6.8488889999999998</v>
      </c>
      <c r="BM23" s="693">
        <v>6.7589399999999999</v>
      </c>
      <c r="BN23" s="693">
        <v>6.7710699999999999</v>
      </c>
      <c r="BO23" s="693">
        <v>7.1274920000000002</v>
      </c>
      <c r="BP23" s="693">
        <v>8.1219009999999994</v>
      </c>
      <c r="BQ23" s="693">
        <v>8.8399680000000007</v>
      </c>
      <c r="BR23" s="693">
        <v>9.0724199999999993</v>
      </c>
      <c r="BS23" s="693">
        <v>8.3510779999999993</v>
      </c>
      <c r="BT23" s="693">
        <v>7.4530620000000001</v>
      </c>
      <c r="BU23" s="693">
        <v>6.7390080000000001</v>
      </c>
      <c r="BV23" s="693">
        <v>7.0960369999999999</v>
      </c>
    </row>
    <row r="24" spans="1:74" ht="11.15" customHeight="1" x14ac:dyDescent="0.25">
      <c r="A24" s="111" t="s">
        <v>1169</v>
      </c>
      <c r="B24" s="199" t="s">
        <v>439</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15.96417106</v>
      </c>
      <c r="AN24" s="692">
        <v>14.76486551</v>
      </c>
      <c r="AO24" s="692">
        <v>15.67209107</v>
      </c>
      <c r="AP24" s="692">
        <v>14.261084629999999</v>
      </c>
      <c r="AQ24" s="692">
        <v>14.504887800000001</v>
      </c>
      <c r="AR24" s="692">
        <v>17.494225419999999</v>
      </c>
      <c r="AS24" s="692">
        <v>19.741633360000002</v>
      </c>
      <c r="AT24" s="692">
        <v>19.349304870000001</v>
      </c>
      <c r="AU24" s="692">
        <v>18.080683390000001</v>
      </c>
      <c r="AV24" s="692">
        <v>17.414857120000001</v>
      </c>
      <c r="AW24" s="692">
        <v>14.551227020000001</v>
      </c>
      <c r="AX24" s="692">
        <v>15.576657730000001</v>
      </c>
      <c r="AY24" s="692">
        <v>15.113007959999999</v>
      </c>
      <c r="AZ24" s="692">
        <v>13.24144864</v>
      </c>
      <c r="BA24" s="692">
        <v>14.01308781</v>
      </c>
      <c r="BB24" s="692">
        <v>15.597191069999999</v>
      </c>
      <c r="BC24" s="692">
        <v>16.31692937</v>
      </c>
      <c r="BD24" s="692">
        <v>18.58666814</v>
      </c>
      <c r="BE24" s="692">
        <v>19.354444359999999</v>
      </c>
      <c r="BF24" s="692">
        <v>20.1274023</v>
      </c>
      <c r="BG24" s="692">
        <v>19.200082160000001</v>
      </c>
      <c r="BH24" s="692">
        <v>18.2886594</v>
      </c>
      <c r="BI24" s="692">
        <v>15.052892503000001</v>
      </c>
      <c r="BJ24" s="693">
        <v>16.153479999999998</v>
      </c>
      <c r="BK24" s="693">
        <v>15.716189999999999</v>
      </c>
      <c r="BL24" s="693">
        <v>13.18848</v>
      </c>
      <c r="BM24" s="693">
        <v>14.30972</v>
      </c>
      <c r="BN24" s="693">
        <v>16.238309999999998</v>
      </c>
      <c r="BO24" s="693">
        <v>17.284210000000002</v>
      </c>
      <c r="BP24" s="693">
        <v>19.394079999999999</v>
      </c>
      <c r="BQ24" s="693">
        <v>20.211549999999999</v>
      </c>
      <c r="BR24" s="693">
        <v>20.832650000000001</v>
      </c>
      <c r="BS24" s="693">
        <v>19.505939999999999</v>
      </c>
      <c r="BT24" s="693">
        <v>18.40681</v>
      </c>
      <c r="BU24" s="693">
        <v>15.421239999999999</v>
      </c>
      <c r="BV24" s="693">
        <v>16.716190000000001</v>
      </c>
    </row>
    <row r="25" spans="1:74" ht="11.15" customHeight="1" x14ac:dyDescent="0.25">
      <c r="A25" s="111" t="s">
        <v>1170</v>
      </c>
      <c r="B25" s="199" t="s">
        <v>440</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7.7447028600000003</v>
      </c>
      <c r="AN25" s="692">
        <v>7.3222927899999997</v>
      </c>
      <c r="AO25" s="692">
        <v>7.4520796000000002</v>
      </c>
      <c r="AP25" s="692">
        <v>6.62420893</v>
      </c>
      <c r="AQ25" s="692">
        <v>7.5310995900000002</v>
      </c>
      <c r="AR25" s="692">
        <v>8.1192547899999994</v>
      </c>
      <c r="AS25" s="692">
        <v>9.3491964799999998</v>
      </c>
      <c r="AT25" s="692">
        <v>9.6208175899999997</v>
      </c>
      <c r="AU25" s="692">
        <v>8.6048863400000002</v>
      </c>
      <c r="AV25" s="692">
        <v>8.0140579600000006</v>
      </c>
      <c r="AW25" s="692">
        <v>7.3252012799999999</v>
      </c>
      <c r="AX25" s="692">
        <v>7.58055784</v>
      </c>
      <c r="AY25" s="692">
        <v>7.5762851099999997</v>
      </c>
      <c r="AZ25" s="692">
        <v>6.94497623</v>
      </c>
      <c r="BA25" s="692">
        <v>7.4283083699999999</v>
      </c>
      <c r="BB25" s="692">
        <v>7.4827849500000001</v>
      </c>
      <c r="BC25" s="692">
        <v>8.1161702800000004</v>
      </c>
      <c r="BD25" s="692">
        <v>9.2124718600000008</v>
      </c>
      <c r="BE25" s="692">
        <v>9.9592407699999992</v>
      </c>
      <c r="BF25" s="692">
        <v>9.8046345600000002</v>
      </c>
      <c r="BG25" s="692">
        <v>9.0004840000000002</v>
      </c>
      <c r="BH25" s="692">
        <v>8.0135057430999996</v>
      </c>
      <c r="BI25" s="692">
        <v>7.5387228334999996</v>
      </c>
      <c r="BJ25" s="693">
        <v>7.8375279999999998</v>
      </c>
      <c r="BK25" s="693">
        <v>7.8049650000000002</v>
      </c>
      <c r="BL25" s="693">
        <v>7.0700830000000003</v>
      </c>
      <c r="BM25" s="693">
        <v>7.5986099999999999</v>
      </c>
      <c r="BN25" s="693">
        <v>7.5430390000000003</v>
      </c>
      <c r="BO25" s="693">
        <v>8.2117059999999995</v>
      </c>
      <c r="BP25" s="693">
        <v>8.8889030000000009</v>
      </c>
      <c r="BQ25" s="693">
        <v>9.8426869999999997</v>
      </c>
      <c r="BR25" s="693">
        <v>9.9682230000000001</v>
      </c>
      <c r="BS25" s="693">
        <v>9.0193460000000005</v>
      </c>
      <c r="BT25" s="693">
        <v>8.1850310000000004</v>
      </c>
      <c r="BU25" s="693">
        <v>7.7264819999999999</v>
      </c>
      <c r="BV25" s="693">
        <v>7.8994759999999999</v>
      </c>
    </row>
    <row r="26" spans="1:74" ht="11.15" customHeight="1" x14ac:dyDescent="0.25">
      <c r="A26" s="111" t="s">
        <v>1171</v>
      </c>
      <c r="B26" s="199" t="s">
        <v>241</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13.13990897</v>
      </c>
      <c r="AN26" s="692">
        <v>11.53004016</v>
      </c>
      <c r="AO26" s="692">
        <v>12.9180777</v>
      </c>
      <c r="AP26" s="692">
        <v>11.17134358</v>
      </c>
      <c r="AQ26" s="692">
        <v>10.777400480000001</v>
      </c>
      <c r="AR26" s="692">
        <v>12.327765729999999</v>
      </c>
      <c r="AS26" s="692">
        <v>14.481208970000001</v>
      </c>
      <c r="AT26" s="692">
        <v>12.74740896</v>
      </c>
      <c r="AU26" s="692">
        <v>13.00803865</v>
      </c>
      <c r="AV26" s="692">
        <v>13.63790081</v>
      </c>
      <c r="AW26" s="692">
        <v>10.975699029999999</v>
      </c>
      <c r="AX26" s="692">
        <v>13.347879949999999</v>
      </c>
      <c r="AY26" s="692">
        <v>11.474752430000001</v>
      </c>
      <c r="AZ26" s="692">
        <v>10.27026989</v>
      </c>
      <c r="BA26" s="692">
        <v>13.421967370000001</v>
      </c>
      <c r="BB26" s="692">
        <v>10.060595169999999</v>
      </c>
      <c r="BC26" s="692">
        <v>11.358971199999999</v>
      </c>
      <c r="BD26" s="692">
        <v>13.876084540000001</v>
      </c>
      <c r="BE26" s="692">
        <v>14.57096172</v>
      </c>
      <c r="BF26" s="692">
        <v>14.935868620000001</v>
      </c>
      <c r="BG26" s="692">
        <v>13.59132451</v>
      </c>
      <c r="BH26" s="692">
        <v>13.459449859999999</v>
      </c>
      <c r="BI26" s="692">
        <v>11.573191456</v>
      </c>
      <c r="BJ26" s="693">
        <v>13.46917</v>
      </c>
      <c r="BK26" s="693">
        <v>11.78539</v>
      </c>
      <c r="BL26" s="693">
        <v>10.44266</v>
      </c>
      <c r="BM26" s="693">
        <v>13.60051</v>
      </c>
      <c r="BN26" s="693">
        <v>10.311529999999999</v>
      </c>
      <c r="BO26" s="693">
        <v>11.44083</v>
      </c>
      <c r="BP26" s="693">
        <v>13.9129</v>
      </c>
      <c r="BQ26" s="693">
        <v>14.20079</v>
      </c>
      <c r="BR26" s="693">
        <v>14.60107</v>
      </c>
      <c r="BS26" s="693">
        <v>13.435919999999999</v>
      </c>
      <c r="BT26" s="693">
        <v>13.25752</v>
      </c>
      <c r="BU26" s="693">
        <v>11.740629999999999</v>
      </c>
      <c r="BV26" s="693">
        <v>13.252599999999999</v>
      </c>
    </row>
    <row r="27" spans="1:74" ht="11.15" customHeight="1" x14ac:dyDescent="0.25">
      <c r="A27" s="111" t="s">
        <v>1172</v>
      </c>
      <c r="B27" s="199" t="s">
        <v>242</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0.48332563000000001</v>
      </c>
      <c r="AN27" s="692">
        <v>0.45793530999999998</v>
      </c>
      <c r="AO27" s="692">
        <v>0.45966076</v>
      </c>
      <c r="AP27" s="692">
        <v>0.38239532999999998</v>
      </c>
      <c r="AQ27" s="692">
        <v>0.38466419000000002</v>
      </c>
      <c r="AR27" s="692">
        <v>0.40481718</v>
      </c>
      <c r="AS27" s="692">
        <v>0.43126882</v>
      </c>
      <c r="AT27" s="692">
        <v>0.43554092999999999</v>
      </c>
      <c r="AU27" s="692">
        <v>0.42153709</v>
      </c>
      <c r="AV27" s="692">
        <v>0.44583267999999998</v>
      </c>
      <c r="AW27" s="692">
        <v>0.44753511000000001</v>
      </c>
      <c r="AX27" s="692">
        <v>0.45390397999999998</v>
      </c>
      <c r="AY27" s="692">
        <v>0.43862167000000002</v>
      </c>
      <c r="AZ27" s="692">
        <v>0.40868520000000003</v>
      </c>
      <c r="BA27" s="692">
        <v>0.44601540000000001</v>
      </c>
      <c r="BB27" s="692">
        <v>0.41627423000000002</v>
      </c>
      <c r="BC27" s="692">
        <v>0.43617270000000002</v>
      </c>
      <c r="BD27" s="692">
        <v>0.43266115999999999</v>
      </c>
      <c r="BE27" s="692">
        <v>0.44607639999999998</v>
      </c>
      <c r="BF27" s="692">
        <v>0.45179603000000002</v>
      </c>
      <c r="BG27" s="692">
        <v>0.44077097999999998</v>
      </c>
      <c r="BH27" s="692">
        <v>0.44843235999999997</v>
      </c>
      <c r="BI27" s="692">
        <v>0.44490479999999999</v>
      </c>
      <c r="BJ27" s="693">
        <v>0.44951809999999998</v>
      </c>
      <c r="BK27" s="693">
        <v>0.44046039999999997</v>
      </c>
      <c r="BL27" s="693">
        <v>0.41837150000000001</v>
      </c>
      <c r="BM27" s="693">
        <v>0.43970530000000002</v>
      </c>
      <c r="BN27" s="693">
        <v>0.43455969999999999</v>
      </c>
      <c r="BO27" s="693">
        <v>0.44313920000000001</v>
      </c>
      <c r="BP27" s="693">
        <v>0.44015120000000002</v>
      </c>
      <c r="BQ27" s="693">
        <v>0.46039940000000001</v>
      </c>
      <c r="BR27" s="693">
        <v>0.47510910000000001</v>
      </c>
      <c r="BS27" s="693">
        <v>0.46090809999999999</v>
      </c>
      <c r="BT27" s="693">
        <v>0.47042220000000001</v>
      </c>
      <c r="BU27" s="693">
        <v>0.46643430000000002</v>
      </c>
      <c r="BV27" s="693">
        <v>0.47154600000000002</v>
      </c>
    </row>
    <row r="28" spans="1:74" ht="11.15" customHeight="1" x14ac:dyDescent="0.25">
      <c r="A28" s="111" t="s">
        <v>1173</v>
      </c>
      <c r="B28" s="199" t="s">
        <v>442</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109.81219557999999</v>
      </c>
      <c r="AN28" s="692">
        <v>103.01476878</v>
      </c>
      <c r="AO28" s="692">
        <v>104.10984329999999</v>
      </c>
      <c r="AP28" s="692">
        <v>91.405772409999997</v>
      </c>
      <c r="AQ28" s="692">
        <v>94.299162929999994</v>
      </c>
      <c r="AR28" s="692">
        <v>109.59271993</v>
      </c>
      <c r="AS28" s="692">
        <v>127.10748119</v>
      </c>
      <c r="AT28" s="692">
        <v>123.0568842</v>
      </c>
      <c r="AU28" s="692">
        <v>113.21974254</v>
      </c>
      <c r="AV28" s="692">
        <v>108.46818857</v>
      </c>
      <c r="AW28" s="692">
        <v>97.896620040000002</v>
      </c>
      <c r="AX28" s="692">
        <v>105.45620390000001</v>
      </c>
      <c r="AY28" s="692">
        <v>104.13520396</v>
      </c>
      <c r="AZ28" s="692">
        <v>98.028176770000002</v>
      </c>
      <c r="BA28" s="692">
        <v>102.11220831</v>
      </c>
      <c r="BB28" s="692">
        <v>98.199877459999996</v>
      </c>
      <c r="BC28" s="692">
        <v>104.40232292</v>
      </c>
      <c r="BD28" s="692">
        <v>118.87766427</v>
      </c>
      <c r="BE28" s="692">
        <v>127.40273913</v>
      </c>
      <c r="BF28" s="692">
        <v>130.99698067</v>
      </c>
      <c r="BG28" s="692">
        <v>118.79202925</v>
      </c>
      <c r="BH28" s="692">
        <v>112.18926218</v>
      </c>
      <c r="BI28" s="692">
        <v>101.72710536</v>
      </c>
      <c r="BJ28" s="693">
        <v>107.58280000000001</v>
      </c>
      <c r="BK28" s="693">
        <v>107.0185</v>
      </c>
      <c r="BL28" s="693">
        <v>98.38749</v>
      </c>
      <c r="BM28" s="693">
        <v>104.437</v>
      </c>
      <c r="BN28" s="693">
        <v>100.53</v>
      </c>
      <c r="BO28" s="693">
        <v>107.5121</v>
      </c>
      <c r="BP28" s="693">
        <v>119.8549</v>
      </c>
      <c r="BQ28" s="693">
        <v>129.5736</v>
      </c>
      <c r="BR28" s="693">
        <v>130.85990000000001</v>
      </c>
      <c r="BS28" s="693">
        <v>118.9019</v>
      </c>
      <c r="BT28" s="693">
        <v>113.1486</v>
      </c>
      <c r="BU28" s="693">
        <v>103.1994</v>
      </c>
      <c r="BV28" s="693">
        <v>109.0595</v>
      </c>
    </row>
    <row r="29" spans="1:74" ht="11.15" customHeight="1" x14ac:dyDescent="0.25">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4"/>
      <c r="BF29" s="694"/>
      <c r="BG29" s="694"/>
      <c r="BH29" s="694"/>
      <c r="BI29" s="694"/>
      <c r="BJ29" s="695"/>
      <c r="BK29" s="695"/>
      <c r="BL29" s="695"/>
      <c r="BM29" s="695"/>
      <c r="BN29" s="695"/>
      <c r="BO29" s="695"/>
      <c r="BP29" s="695"/>
      <c r="BQ29" s="695"/>
      <c r="BR29" s="695"/>
      <c r="BS29" s="695"/>
      <c r="BT29" s="695"/>
      <c r="BU29" s="695"/>
      <c r="BV29" s="695"/>
    </row>
    <row r="30" spans="1:74" ht="11.15" customHeight="1" x14ac:dyDescent="0.25">
      <c r="A30" s="111" t="s">
        <v>1174</v>
      </c>
      <c r="B30" s="199" t="s">
        <v>434</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1.31252122</v>
      </c>
      <c r="AN30" s="692">
        <v>1.27990721</v>
      </c>
      <c r="AO30" s="692">
        <v>1.2753183299999999</v>
      </c>
      <c r="AP30" s="692">
        <v>1.16475302</v>
      </c>
      <c r="AQ30" s="692">
        <v>1.19960632</v>
      </c>
      <c r="AR30" s="692">
        <v>1.30043288</v>
      </c>
      <c r="AS30" s="692">
        <v>1.40562034</v>
      </c>
      <c r="AT30" s="692">
        <v>1.36958069</v>
      </c>
      <c r="AU30" s="692">
        <v>1.3501852999999999</v>
      </c>
      <c r="AV30" s="692">
        <v>1.31621207</v>
      </c>
      <c r="AW30" s="692">
        <v>1.28516407</v>
      </c>
      <c r="AX30" s="692">
        <v>1.3240466099999999</v>
      </c>
      <c r="AY30" s="692">
        <v>1.27730141</v>
      </c>
      <c r="AZ30" s="692">
        <v>1.2009295600000001</v>
      </c>
      <c r="BA30" s="692">
        <v>1.2779371399999999</v>
      </c>
      <c r="BB30" s="692">
        <v>1.2460577799999999</v>
      </c>
      <c r="BC30" s="692">
        <v>1.3567905300000001</v>
      </c>
      <c r="BD30" s="692">
        <v>1.37846578</v>
      </c>
      <c r="BE30" s="692">
        <v>1.3706706099999999</v>
      </c>
      <c r="BF30" s="692">
        <v>1.4475951</v>
      </c>
      <c r="BG30" s="692">
        <v>1.33532937</v>
      </c>
      <c r="BH30" s="692">
        <v>1.3919722387</v>
      </c>
      <c r="BI30" s="692">
        <v>1.3243574115000001</v>
      </c>
      <c r="BJ30" s="693">
        <v>1.32108</v>
      </c>
      <c r="BK30" s="693">
        <v>1.2688699999999999</v>
      </c>
      <c r="BL30" s="693">
        <v>1.241682</v>
      </c>
      <c r="BM30" s="693">
        <v>1.285928</v>
      </c>
      <c r="BN30" s="693">
        <v>1.2411399999999999</v>
      </c>
      <c r="BO30" s="693">
        <v>1.34684</v>
      </c>
      <c r="BP30" s="693">
        <v>1.3700840000000001</v>
      </c>
      <c r="BQ30" s="693">
        <v>1.361578</v>
      </c>
      <c r="BR30" s="693">
        <v>1.448205</v>
      </c>
      <c r="BS30" s="693">
        <v>1.3509469999999999</v>
      </c>
      <c r="BT30" s="693">
        <v>1.3946270000000001</v>
      </c>
      <c r="BU30" s="693">
        <v>1.325456</v>
      </c>
      <c r="BV30" s="693">
        <v>1.3210249999999999</v>
      </c>
    </row>
    <row r="31" spans="1:74" ht="11.15" customHeight="1" x14ac:dyDescent="0.25">
      <c r="A31" s="111" t="s">
        <v>1175</v>
      </c>
      <c r="B31" s="184" t="s">
        <v>467</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6.2791551400000003</v>
      </c>
      <c r="AN31" s="692">
        <v>6.0596968100000002</v>
      </c>
      <c r="AO31" s="692">
        <v>6.0188983399999998</v>
      </c>
      <c r="AP31" s="692">
        <v>5.4500899799999996</v>
      </c>
      <c r="AQ31" s="692">
        <v>5.3142219300000004</v>
      </c>
      <c r="AR31" s="692">
        <v>5.85192669</v>
      </c>
      <c r="AS31" s="692">
        <v>6.4287500199999998</v>
      </c>
      <c r="AT31" s="692">
        <v>6.4961399699999998</v>
      </c>
      <c r="AU31" s="692">
        <v>6.0624128400000004</v>
      </c>
      <c r="AV31" s="692">
        <v>6.1300062500000001</v>
      </c>
      <c r="AW31" s="692">
        <v>5.7798769800000001</v>
      </c>
      <c r="AX31" s="692">
        <v>6.0819620700000003</v>
      </c>
      <c r="AY31" s="692">
        <v>5.9092467600000003</v>
      </c>
      <c r="AZ31" s="692">
        <v>5.7815825800000002</v>
      </c>
      <c r="BA31" s="692">
        <v>5.93982718</v>
      </c>
      <c r="BB31" s="692">
        <v>5.8437428799999998</v>
      </c>
      <c r="BC31" s="692">
        <v>6.0512693000000004</v>
      </c>
      <c r="BD31" s="692">
        <v>6.0398548400000003</v>
      </c>
      <c r="BE31" s="692">
        <v>6.4549910800000001</v>
      </c>
      <c r="BF31" s="692">
        <v>6.6124289699999999</v>
      </c>
      <c r="BG31" s="692">
        <v>6.3524369800000002</v>
      </c>
      <c r="BH31" s="692">
        <v>6.4597426709999999</v>
      </c>
      <c r="BI31" s="692">
        <v>6.1101534441999998</v>
      </c>
      <c r="BJ31" s="693">
        <v>6.2817239999999996</v>
      </c>
      <c r="BK31" s="693">
        <v>6.0819679999999998</v>
      </c>
      <c r="BL31" s="693">
        <v>6.0506070000000003</v>
      </c>
      <c r="BM31" s="693">
        <v>6.1466519999999996</v>
      </c>
      <c r="BN31" s="693">
        <v>6.01342</v>
      </c>
      <c r="BO31" s="693">
        <v>6.2101810000000004</v>
      </c>
      <c r="BP31" s="693">
        <v>6.209441</v>
      </c>
      <c r="BQ31" s="693">
        <v>6.6054320000000004</v>
      </c>
      <c r="BR31" s="693">
        <v>6.7721530000000003</v>
      </c>
      <c r="BS31" s="693">
        <v>6.5144219999999997</v>
      </c>
      <c r="BT31" s="693">
        <v>6.5654830000000004</v>
      </c>
      <c r="BU31" s="693">
        <v>6.19895</v>
      </c>
      <c r="BV31" s="693">
        <v>6.3961290000000002</v>
      </c>
    </row>
    <row r="32" spans="1:74" ht="11.15" customHeight="1" x14ac:dyDescent="0.25">
      <c r="A32" s="111" t="s">
        <v>1176</v>
      </c>
      <c r="B32" s="199" t="s">
        <v>435</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15.42233929</v>
      </c>
      <c r="AN32" s="692">
        <v>15.259150679999999</v>
      </c>
      <c r="AO32" s="692">
        <v>15.433034080000001</v>
      </c>
      <c r="AP32" s="692">
        <v>12.487599550000001</v>
      </c>
      <c r="AQ32" s="692">
        <v>12.87105743</v>
      </c>
      <c r="AR32" s="692">
        <v>14.336797880000001</v>
      </c>
      <c r="AS32" s="692">
        <v>15.74164133</v>
      </c>
      <c r="AT32" s="692">
        <v>15.9922942</v>
      </c>
      <c r="AU32" s="692">
        <v>15.02084556</v>
      </c>
      <c r="AV32" s="692">
        <v>15.42915002</v>
      </c>
      <c r="AW32" s="692">
        <v>14.54872101</v>
      </c>
      <c r="AX32" s="692">
        <v>14.72431802</v>
      </c>
      <c r="AY32" s="692">
        <v>14.9348432</v>
      </c>
      <c r="AZ32" s="692">
        <v>14.359998040000001</v>
      </c>
      <c r="BA32" s="692">
        <v>15.203027430000001</v>
      </c>
      <c r="BB32" s="692">
        <v>14.76861437</v>
      </c>
      <c r="BC32" s="692">
        <v>15.69202572</v>
      </c>
      <c r="BD32" s="692">
        <v>15.91327499</v>
      </c>
      <c r="BE32" s="692">
        <v>16.310437270000001</v>
      </c>
      <c r="BF32" s="692">
        <v>16.786211860000002</v>
      </c>
      <c r="BG32" s="692">
        <v>15.533379200000001</v>
      </c>
      <c r="BH32" s="692">
        <v>16.485364524000001</v>
      </c>
      <c r="BI32" s="692">
        <v>15.542746087999999</v>
      </c>
      <c r="BJ32" s="693">
        <v>15.431699999999999</v>
      </c>
      <c r="BK32" s="693">
        <v>15.44097</v>
      </c>
      <c r="BL32" s="693">
        <v>15.53992</v>
      </c>
      <c r="BM32" s="693">
        <v>15.85844</v>
      </c>
      <c r="BN32" s="693">
        <v>15.090020000000001</v>
      </c>
      <c r="BO32" s="693">
        <v>15.95904</v>
      </c>
      <c r="BP32" s="693">
        <v>16.184010000000001</v>
      </c>
      <c r="BQ32" s="693">
        <v>16.569140000000001</v>
      </c>
      <c r="BR32" s="693">
        <v>17.1159</v>
      </c>
      <c r="BS32" s="693">
        <v>16.083469999999998</v>
      </c>
      <c r="BT32" s="693">
        <v>16.846080000000001</v>
      </c>
      <c r="BU32" s="693">
        <v>15.87021</v>
      </c>
      <c r="BV32" s="693">
        <v>15.76169</v>
      </c>
    </row>
    <row r="33" spans="1:74" ht="11.15" customHeight="1" x14ac:dyDescent="0.25">
      <c r="A33" s="111" t="s">
        <v>1177</v>
      </c>
      <c r="B33" s="199" t="s">
        <v>436</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7.7566431700000003</v>
      </c>
      <c r="AN33" s="692">
        <v>7.5834322399999996</v>
      </c>
      <c r="AO33" s="692">
        <v>7.7273046299999999</v>
      </c>
      <c r="AP33" s="692">
        <v>7.0664612900000003</v>
      </c>
      <c r="AQ33" s="692">
        <v>7.0130022399999996</v>
      </c>
      <c r="AR33" s="692">
        <v>7.4646337000000003</v>
      </c>
      <c r="AS33" s="692">
        <v>8.1047179699999994</v>
      </c>
      <c r="AT33" s="692">
        <v>8.5860737999999994</v>
      </c>
      <c r="AU33" s="692">
        <v>7.8565943100000002</v>
      </c>
      <c r="AV33" s="692">
        <v>7.8777628000000002</v>
      </c>
      <c r="AW33" s="692">
        <v>7.7165609000000002</v>
      </c>
      <c r="AX33" s="692">
        <v>7.7842160500000004</v>
      </c>
      <c r="AY33" s="692">
        <v>7.7100339</v>
      </c>
      <c r="AZ33" s="692">
        <v>7.4585938399999998</v>
      </c>
      <c r="BA33" s="692">
        <v>7.8108217499999997</v>
      </c>
      <c r="BB33" s="692">
        <v>7.7129656999999998</v>
      </c>
      <c r="BC33" s="692">
        <v>8.0990400600000001</v>
      </c>
      <c r="BD33" s="692">
        <v>8.4001831199999994</v>
      </c>
      <c r="BE33" s="692">
        <v>8.7770934</v>
      </c>
      <c r="BF33" s="692">
        <v>8.9839049200000005</v>
      </c>
      <c r="BG33" s="692">
        <v>8.2737974100000002</v>
      </c>
      <c r="BH33" s="692">
        <v>8.4803923700000006</v>
      </c>
      <c r="BI33" s="692">
        <v>8.1275555514000004</v>
      </c>
      <c r="BJ33" s="693">
        <v>8.2978310000000004</v>
      </c>
      <c r="BK33" s="693">
        <v>8.2207620000000006</v>
      </c>
      <c r="BL33" s="693">
        <v>8.1485939999999992</v>
      </c>
      <c r="BM33" s="693">
        <v>8.3127849999999999</v>
      </c>
      <c r="BN33" s="693">
        <v>8.1712059999999997</v>
      </c>
      <c r="BO33" s="693">
        <v>8.4796899999999997</v>
      </c>
      <c r="BP33" s="693">
        <v>8.7987599999999997</v>
      </c>
      <c r="BQ33" s="693">
        <v>9.0636559999999999</v>
      </c>
      <c r="BR33" s="693">
        <v>9.3274159999999995</v>
      </c>
      <c r="BS33" s="693">
        <v>8.6500859999999999</v>
      </c>
      <c r="BT33" s="693">
        <v>8.7013560000000005</v>
      </c>
      <c r="BU33" s="693">
        <v>8.3172899999999998</v>
      </c>
      <c r="BV33" s="693">
        <v>8.4816299999999991</v>
      </c>
    </row>
    <row r="34" spans="1:74" ht="11.15" customHeight="1" x14ac:dyDescent="0.25">
      <c r="A34" s="111" t="s">
        <v>1178</v>
      </c>
      <c r="B34" s="199" t="s">
        <v>437</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11.33934874</v>
      </c>
      <c r="AN34" s="692">
        <v>11.04042132</v>
      </c>
      <c r="AO34" s="692">
        <v>11.495142299999999</v>
      </c>
      <c r="AP34" s="692">
        <v>10.191146209999999</v>
      </c>
      <c r="AQ34" s="692">
        <v>11.00799778</v>
      </c>
      <c r="AR34" s="692">
        <v>10.75782523</v>
      </c>
      <c r="AS34" s="692">
        <v>12.026842370000001</v>
      </c>
      <c r="AT34" s="692">
        <v>12.109597620000001</v>
      </c>
      <c r="AU34" s="692">
        <v>11.08228937</v>
      </c>
      <c r="AV34" s="692">
        <v>11.79784785</v>
      </c>
      <c r="AW34" s="692">
        <v>12.160597360000001</v>
      </c>
      <c r="AX34" s="692">
        <v>10.617776900000001</v>
      </c>
      <c r="AY34" s="692">
        <v>11.31920234</v>
      </c>
      <c r="AZ34" s="692">
        <v>10.96909855</v>
      </c>
      <c r="BA34" s="692">
        <v>11.112209849999999</v>
      </c>
      <c r="BB34" s="692">
        <v>11.417621520000001</v>
      </c>
      <c r="BC34" s="692">
        <v>12.03275773</v>
      </c>
      <c r="BD34" s="692">
        <v>12.453354020000001</v>
      </c>
      <c r="BE34" s="692">
        <v>13.159988759999999</v>
      </c>
      <c r="BF34" s="692">
        <v>13.13484397</v>
      </c>
      <c r="BG34" s="692">
        <v>11.962768970000001</v>
      </c>
      <c r="BH34" s="692">
        <v>12.648276415</v>
      </c>
      <c r="BI34" s="692">
        <v>12.534792723000001</v>
      </c>
      <c r="BJ34" s="693">
        <v>10.826169999999999</v>
      </c>
      <c r="BK34" s="693">
        <v>11.50803</v>
      </c>
      <c r="BL34" s="693">
        <v>11.46297</v>
      </c>
      <c r="BM34" s="693">
        <v>11.40522</v>
      </c>
      <c r="BN34" s="693">
        <v>11.626950000000001</v>
      </c>
      <c r="BO34" s="693">
        <v>12.22296</v>
      </c>
      <c r="BP34" s="693">
        <v>12.64068</v>
      </c>
      <c r="BQ34" s="693">
        <v>13.336959999999999</v>
      </c>
      <c r="BR34" s="693">
        <v>13.370810000000001</v>
      </c>
      <c r="BS34" s="693">
        <v>12.26623</v>
      </c>
      <c r="BT34" s="693">
        <v>12.859170000000001</v>
      </c>
      <c r="BU34" s="693">
        <v>12.734170000000001</v>
      </c>
      <c r="BV34" s="693">
        <v>11.00822</v>
      </c>
    </row>
    <row r="35" spans="1:74" ht="11.15" customHeight="1" x14ac:dyDescent="0.25">
      <c r="A35" s="111" t="s">
        <v>1179</v>
      </c>
      <c r="B35" s="199" t="s">
        <v>438</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8.1612320199999999</v>
      </c>
      <c r="AN35" s="692">
        <v>7.91611099</v>
      </c>
      <c r="AO35" s="692">
        <v>8.0590866000000005</v>
      </c>
      <c r="AP35" s="692">
        <v>7.2045209000000003</v>
      </c>
      <c r="AQ35" s="692">
        <v>7.3094230500000004</v>
      </c>
      <c r="AR35" s="692">
        <v>7.5976531200000004</v>
      </c>
      <c r="AS35" s="692">
        <v>7.9697528699999998</v>
      </c>
      <c r="AT35" s="692">
        <v>8.3047054899999999</v>
      </c>
      <c r="AU35" s="692">
        <v>8.0140090199999996</v>
      </c>
      <c r="AV35" s="692">
        <v>7.9957447899999998</v>
      </c>
      <c r="AW35" s="692">
        <v>7.7559956000000003</v>
      </c>
      <c r="AX35" s="692">
        <v>8.0133525700000003</v>
      </c>
      <c r="AY35" s="692">
        <v>8.0991868399999998</v>
      </c>
      <c r="AZ35" s="692">
        <v>7.4943455700000001</v>
      </c>
      <c r="BA35" s="692">
        <v>8.1251557299999995</v>
      </c>
      <c r="BB35" s="692">
        <v>8.0337373500000009</v>
      </c>
      <c r="BC35" s="692">
        <v>8.3980766899999999</v>
      </c>
      <c r="BD35" s="692">
        <v>8.5181678200000004</v>
      </c>
      <c r="BE35" s="692">
        <v>8.7195082999999993</v>
      </c>
      <c r="BF35" s="692">
        <v>8.9160916500000003</v>
      </c>
      <c r="BG35" s="692">
        <v>8.4325805200000001</v>
      </c>
      <c r="BH35" s="692">
        <v>8.4847345709000006</v>
      </c>
      <c r="BI35" s="692">
        <v>8.0879576085</v>
      </c>
      <c r="BJ35" s="693">
        <v>8.3123520000000006</v>
      </c>
      <c r="BK35" s="693">
        <v>8.3260850000000008</v>
      </c>
      <c r="BL35" s="693">
        <v>7.9635319999999998</v>
      </c>
      <c r="BM35" s="693">
        <v>8.3829290000000007</v>
      </c>
      <c r="BN35" s="693">
        <v>8.1816759999999995</v>
      </c>
      <c r="BO35" s="693">
        <v>8.5053070000000002</v>
      </c>
      <c r="BP35" s="693">
        <v>8.60947</v>
      </c>
      <c r="BQ35" s="693">
        <v>8.7753169999999994</v>
      </c>
      <c r="BR35" s="693">
        <v>9.0098970000000005</v>
      </c>
      <c r="BS35" s="693">
        <v>8.5881179999999997</v>
      </c>
      <c r="BT35" s="693">
        <v>8.5491080000000004</v>
      </c>
      <c r="BU35" s="693">
        <v>8.1304780000000001</v>
      </c>
      <c r="BV35" s="693">
        <v>8.344417</v>
      </c>
    </row>
    <row r="36" spans="1:74" ht="11.15" customHeight="1" x14ac:dyDescent="0.25">
      <c r="A36" s="111" t="s">
        <v>1180</v>
      </c>
      <c r="B36" s="199" t="s">
        <v>439</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16.196996389999999</v>
      </c>
      <c r="AN36" s="692">
        <v>16.20311937</v>
      </c>
      <c r="AO36" s="692">
        <v>16.723683619999999</v>
      </c>
      <c r="AP36" s="692">
        <v>15.88469961</v>
      </c>
      <c r="AQ36" s="692">
        <v>15.43422043</v>
      </c>
      <c r="AR36" s="692">
        <v>16.13721262</v>
      </c>
      <c r="AS36" s="692">
        <v>16.804421000000001</v>
      </c>
      <c r="AT36" s="692">
        <v>17.178227499999998</v>
      </c>
      <c r="AU36" s="692">
        <v>16.684017579999999</v>
      </c>
      <c r="AV36" s="692">
        <v>17.148453249999999</v>
      </c>
      <c r="AW36" s="692">
        <v>16.693375660000001</v>
      </c>
      <c r="AX36" s="692">
        <v>17.423224959999999</v>
      </c>
      <c r="AY36" s="692">
        <v>16.909256760000002</v>
      </c>
      <c r="AZ36" s="692">
        <v>13.653685019999999</v>
      </c>
      <c r="BA36" s="692">
        <v>13.563680789999999</v>
      </c>
      <c r="BB36" s="692">
        <v>16.562861680000001</v>
      </c>
      <c r="BC36" s="692">
        <v>16.396763830000001</v>
      </c>
      <c r="BD36" s="692">
        <v>16.719830649999999</v>
      </c>
      <c r="BE36" s="692">
        <v>18.279517009999999</v>
      </c>
      <c r="BF36" s="692">
        <v>18.139962879999999</v>
      </c>
      <c r="BG36" s="692">
        <v>17.91356262</v>
      </c>
      <c r="BH36" s="692">
        <v>18.167486886999999</v>
      </c>
      <c r="BI36" s="692">
        <v>17.379784777000001</v>
      </c>
      <c r="BJ36" s="693">
        <v>18.20337</v>
      </c>
      <c r="BK36" s="693">
        <v>17.641369999999998</v>
      </c>
      <c r="BL36" s="693">
        <v>13.7987</v>
      </c>
      <c r="BM36" s="693">
        <v>14.18568</v>
      </c>
      <c r="BN36" s="693">
        <v>17.392109999999999</v>
      </c>
      <c r="BO36" s="693">
        <v>17.08559</v>
      </c>
      <c r="BP36" s="693">
        <v>17.35444</v>
      </c>
      <c r="BQ36" s="693">
        <v>18.885870000000001</v>
      </c>
      <c r="BR36" s="693">
        <v>18.78424</v>
      </c>
      <c r="BS36" s="693">
        <v>18.457799999999999</v>
      </c>
      <c r="BT36" s="693">
        <v>18.623619999999999</v>
      </c>
      <c r="BU36" s="693">
        <v>17.757000000000001</v>
      </c>
      <c r="BV36" s="693">
        <v>18.659669999999998</v>
      </c>
    </row>
    <row r="37" spans="1:74" s="116" customFormat="1" ht="11.15" customHeight="1" x14ac:dyDescent="0.25">
      <c r="A37" s="111" t="s">
        <v>1181</v>
      </c>
      <c r="B37" s="199" t="s">
        <v>440</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6.84332501</v>
      </c>
      <c r="AN37" s="692">
        <v>6.4667022000000003</v>
      </c>
      <c r="AO37" s="692">
        <v>6.7588682200000001</v>
      </c>
      <c r="AP37" s="692">
        <v>6.3971466799999996</v>
      </c>
      <c r="AQ37" s="692">
        <v>6.8040994499999998</v>
      </c>
      <c r="AR37" s="692">
        <v>7.1416307100000003</v>
      </c>
      <c r="AS37" s="692">
        <v>7.8151936199999996</v>
      </c>
      <c r="AT37" s="692">
        <v>7.8396211500000001</v>
      </c>
      <c r="AU37" s="692">
        <v>7.0758634999999996</v>
      </c>
      <c r="AV37" s="692">
        <v>6.9526120699999998</v>
      </c>
      <c r="AW37" s="692">
        <v>6.3555327100000003</v>
      </c>
      <c r="AX37" s="692">
        <v>6.5929127200000002</v>
      </c>
      <c r="AY37" s="692">
        <v>6.5534229799999997</v>
      </c>
      <c r="AZ37" s="692">
        <v>6.1640563000000004</v>
      </c>
      <c r="BA37" s="692">
        <v>6.4363107900000003</v>
      </c>
      <c r="BB37" s="692">
        <v>6.5789198000000004</v>
      </c>
      <c r="BC37" s="692">
        <v>7.2216328399999998</v>
      </c>
      <c r="BD37" s="692">
        <v>7.7578542700000002</v>
      </c>
      <c r="BE37" s="692">
        <v>8.1569774299999995</v>
      </c>
      <c r="BF37" s="692">
        <v>7.8594169300000001</v>
      </c>
      <c r="BG37" s="692">
        <v>7.2240107900000003</v>
      </c>
      <c r="BH37" s="692">
        <v>7.0271931150000002</v>
      </c>
      <c r="BI37" s="692">
        <v>6.4834363122000003</v>
      </c>
      <c r="BJ37" s="693">
        <v>6.6330559999999998</v>
      </c>
      <c r="BK37" s="693">
        <v>6.5471839999999997</v>
      </c>
      <c r="BL37" s="693">
        <v>6.2070169999999996</v>
      </c>
      <c r="BM37" s="693">
        <v>6.4318309999999999</v>
      </c>
      <c r="BN37" s="693">
        <v>6.5521880000000001</v>
      </c>
      <c r="BO37" s="693">
        <v>7.2459090000000002</v>
      </c>
      <c r="BP37" s="693">
        <v>7.7741340000000001</v>
      </c>
      <c r="BQ37" s="693">
        <v>8.1893340000000006</v>
      </c>
      <c r="BR37" s="693">
        <v>7.9293950000000004</v>
      </c>
      <c r="BS37" s="693">
        <v>7.3165979999999999</v>
      </c>
      <c r="BT37" s="693">
        <v>7.1116900000000003</v>
      </c>
      <c r="BU37" s="693">
        <v>6.5732290000000004</v>
      </c>
      <c r="BV37" s="693">
        <v>6.7463879999999996</v>
      </c>
    </row>
    <row r="38" spans="1:74" s="116" customFormat="1" ht="11.15" customHeight="1" x14ac:dyDescent="0.25">
      <c r="A38" s="111" t="s">
        <v>1182</v>
      </c>
      <c r="B38" s="199" t="s">
        <v>241</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6.8868368999999996</v>
      </c>
      <c r="AN38" s="692">
        <v>6.7246503300000002</v>
      </c>
      <c r="AO38" s="692">
        <v>7.0398426900000004</v>
      </c>
      <c r="AP38" s="692">
        <v>6.60723255</v>
      </c>
      <c r="AQ38" s="692">
        <v>6.96658533</v>
      </c>
      <c r="AR38" s="692">
        <v>7.4894082600000003</v>
      </c>
      <c r="AS38" s="692">
        <v>8.0740087700000007</v>
      </c>
      <c r="AT38" s="692">
        <v>8.0905505400000006</v>
      </c>
      <c r="AU38" s="692">
        <v>7.4554254599999998</v>
      </c>
      <c r="AV38" s="692">
        <v>7.3241482299999996</v>
      </c>
      <c r="AW38" s="692">
        <v>6.4882197899999996</v>
      </c>
      <c r="AX38" s="692">
        <v>6.5429412100000004</v>
      </c>
      <c r="AY38" s="692">
        <v>6.0199049100000002</v>
      </c>
      <c r="AZ38" s="692">
        <v>5.7228160700000004</v>
      </c>
      <c r="BA38" s="692">
        <v>6.4468680200000001</v>
      </c>
      <c r="BB38" s="692">
        <v>6.19315265</v>
      </c>
      <c r="BC38" s="692">
        <v>7.0067626599999997</v>
      </c>
      <c r="BD38" s="692">
        <v>7.7418726800000002</v>
      </c>
      <c r="BE38" s="692">
        <v>7.7541319199999998</v>
      </c>
      <c r="BF38" s="692">
        <v>7.8786725200000003</v>
      </c>
      <c r="BG38" s="692">
        <v>7.4235589500000003</v>
      </c>
      <c r="BH38" s="692">
        <v>7.4374265089999998</v>
      </c>
      <c r="BI38" s="692">
        <v>7.230739689</v>
      </c>
      <c r="BJ38" s="693">
        <v>6.9333830000000001</v>
      </c>
      <c r="BK38" s="693">
        <v>6.1769850000000002</v>
      </c>
      <c r="BL38" s="693">
        <v>5.9957510000000003</v>
      </c>
      <c r="BM38" s="693">
        <v>6.5929320000000002</v>
      </c>
      <c r="BN38" s="693">
        <v>6.3294009999999998</v>
      </c>
      <c r="BO38" s="693">
        <v>7.1971980000000002</v>
      </c>
      <c r="BP38" s="693">
        <v>7.872198</v>
      </c>
      <c r="BQ38" s="693">
        <v>7.8316280000000003</v>
      </c>
      <c r="BR38" s="693">
        <v>8.0245809999999995</v>
      </c>
      <c r="BS38" s="693">
        <v>7.3625439999999998</v>
      </c>
      <c r="BT38" s="693">
        <v>7.348147</v>
      </c>
      <c r="BU38" s="693">
        <v>7.1541670000000002</v>
      </c>
      <c r="BV38" s="693">
        <v>6.9319870000000003</v>
      </c>
    </row>
    <row r="39" spans="1:74" s="116" customFormat="1" ht="11.15" customHeight="1" x14ac:dyDescent="0.25">
      <c r="A39" s="111" t="s">
        <v>1183</v>
      </c>
      <c r="B39" s="199" t="s">
        <v>242</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0.41011465000000003</v>
      </c>
      <c r="AN39" s="692">
        <v>0.36954056000000002</v>
      </c>
      <c r="AO39" s="692">
        <v>0.39943714000000002</v>
      </c>
      <c r="AP39" s="692">
        <v>0.33745231999999997</v>
      </c>
      <c r="AQ39" s="692">
        <v>0.35279641</v>
      </c>
      <c r="AR39" s="692">
        <v>0.36715771000000003</v>
      </c>
      <c r="AS39" s="692">
        <v>0.38743130999999997</v>
      </c>
      <c r="AT39" s="692">
        <v>0.39933919000000001</v>
      </c>
      <c r="AU39" s="692">
        <v>0.37524665000000001</v>
      </c>
      <c r="AV39" s="692">
        <v>0.39944321999999999</v>
      </c>
      <c r="AW39" s="692">
        <v>0.38275209999999998</v>
      </c>
      <c r="AX39" s="692">
        <v>0.38704977000000002</v>
      </c>
      <c r="AY39" s="692">
        <v>0.37197836000000001</v>
      </c>
      <c r="AZ39" s="692">
        <v>0.33261711999999999</v>
      </c>
      <c r="BA39" s="692">
        <v>0.37737799</v>
      </c>
      <c r="BB39" s="692">
        <v>0.37836384000000001</v>
      </c>
      <c r="BC39" s="692">
        <v>0.39550210000000002</v>
      </c>
      <c r="BD39" s="692">
        <v>0.37792677000000002</v>
      </c>
      <c r="BE39" s="692">
        <v>0.40675219000000001</v>
      </c>
      <c r="BF39" s="692">
        <v>0.41458673000000001</v>
      </c>
      <c r="BG39" s="692">
        <v>0.3864804</v>
      </c>
      <c r="BH39" s="692">
        <v>0.40330535000000001</v>
      </c>
      <c r="BI39" s="692">
        <v>0.38287739999999998</v>
      </c>
      <c r="BJ39" s="693">
        <v>0.38609510000000002</v>
      </c>
      <c r="BK39" s="693">
        <v>0.3703766</v>
      </c>
      <c r="BL39" s="693">
        <v>0.33632210000000001</v>
      </c>
      <c r="BM39" s="693">
        <v>0.37770599999999999</v>
      </c>
      <c r="BN39" s="693">
        <v>0.37718889999999999</v>
      </c>
      <c r="BO39" s="693">
        <v>0.3940089</v>
      </c>
      <c r="BP39" s="693">
        <v>0.37666759999999999</v>
      </c>
      <c r="BQ39" s="693">
        <v>0.40540300000000001</v>
      </c>
      <c r="BR39" s="693">
        <v>0.41431220000000002</v>
      </c>
      <c r="BS39" s="693">
        <v>0.38771630000000001</v>
      </c>
      <c r="BT39" s="693">
        <v>0.40315630000000002</v>
      </c>
      <c r="BU39" s="693">
        <v>0.38269209999999998</v>
      </c>
      <c r="BV39" s="693">
        <v>0.38587549999999998</v>
      </c>
    </row>
    <row r="40" spans="1:74" s="116" customFormat="1" ht="11.15" customHeight="1" x14ac:dyDescent="0.25">
      <c r="A40" s="111" t="s">
        <v>1184</v>
      </c>
      <c r="B40" s="199" t="s">
        <v>442</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80.608512529999999</v>
      </c>
      <c r="AN40" s="692">
        <v>78.902731709999998</v>
      </c>
      <c r="AO40" s="692">
        <v>80.930615950000004</v>
      </c>
      <c r="AP40" s="692">
        <v>72.791102109999997</v>
      </c>
      <c r="AQ40" s="692">
        <v>74.273010369999994</v>
      </c>
      <c r="AR40" s="692">
        <v>78.444678800000005</v>
      </c>
      <c r="AS40" s="692">
        <v>84.758379599999998</v>
      </c>
      <c r="AT40" s="692">
        <v>86.366130150000004</v>
      </c>
      <c r="AU40" s="692">
        <v>80.976889589999999</v>
      </c>
      <c r="AV40" s="692">
        <v>82.371380549999998</v>
      </c>
      <c r="AW40" s="692">
        <v>79.166796180000006</v>
      </c>
      <c r="AX40" s="692">
        <v>79.49180088</v>
      </c>
      <c r="AY40" s="692">
        <v>79.104377459999995</v>
      </c>
      <c r="AZ40" s="692">
        <v>73.137722650000001</v>
      </c>
      <c r="BA40" s="692">
        <v>76.293216670000007</v>
      </c>
      <c r="BB40" s="692">
        <v>78.736037569999993</v>
      </c>
      <c r="BC40" s="692">
        <v>82.650621459999996</v>
      </c>
      <c r="BD40" s="692">
        <v>85.30078494</v>
      </c>
      <c r="BE40" s="692">
        <v>89.390067970000004</v>
      </c>
      <c r="BF40" s="692">
        <v>90.173715529999996</v>
      </c>
      <c r="BG40" s="692">
        <v>84.837905210000002</v>
      </c>
      <c r="BH40" s="692">
        <v>86.985894650999995</v>
      </c>
      <c r="BI40" s="692">
        <v>83.204401004999994</v>
      </c>
      <c r="BJ40" s="693">
        <v>82.626750000000001</v>
      </c>
      <c r="BK40" s="693">
        <v>81.582589999999996</v>
      </c>
      <c r="BL40" s="693">
        <v>76.745099999999994</v>
      </c>
      <c r="BM40" s="693">
        <v>78.980099999999993</v>
      </c>
      <c r="BN40" s="693">
        <v>80.975300000000004</v>
      </c>
      <c r="BO40" s="693">
        <v>84.646730000000005</v>
      </c>
      <c r="BP40" s="693">
        <v>87.189880000000002</v>
      </c>
      <c r="BQ40" s="693">
        <v>91.024320000000003</v>
      </c>
      <c r="BR40" s="693">
        <v>92.196899999999999</v>
      </c>
      <c r="BS40" s="693">
        <v>86.977930000000001</v>
      </c>
      <c r="BT40" s="693">
        <v>88.402439999999999</v>
      </c>
      <c r="BU40" s="693">
        <v>84.443650000000005</v>
      </c>
      <c r="BV40" s="693">
        <v>84.037030000000001</v>
      </c>
    </row>
    <row r="41" spans="1:74" s="116" customFormat="1" ht="11.15" customHeight="1" x14ac:dyDescent="0.25">
      <c r="A41" s="117"/>
      <c r="B41" s="118" t="s">
        <v>240</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6"/>
      <c r="BF41" s="696"/>
      <c r="BG41" s="696"/>
      <c r="BH41" s="696"/>
      <c r="BI41" s="696"/>
      <c r="BJ41" s="697"/>
      <c r="BK41" s="697"/>
      <c r="BL41" s="697"/>
      <c r="BM41" s="697"/>
      <c r="BN41" s="697"/>
      <c r="BO41" s="697"/>
      <c r="BP41" s="697"/>
      <c r="BQ41" s="697"/>
      <c r="BR41" s="697"/>
      <c r="BS41" s="697"/>
      <c r="BT41" s="697"/>
      <c r="BU41" s="697"/>
      <c r="BV41" s="697"/>
    </row>
    <row r="42" spans="1:74" s="116" customFormat="1" ht="11.15" customHeight="1" x14ac:dyDescent="0.25">
      <c r="A42" s="111" t="s">
        <v>1185</v>
      </c>
      <c r="B42" s="199" t="s">
        <v>434</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9.9676310499999996</v>
      </c>
      <c r="AN42" s="698">
        <v>9.1449172599999997</v>
      </c>
      <c r="AO42" s="698">
        <v>8.8867033800000002</v>
      </c>
      <c r="AP42" s="698">
        <v>8.02451896</v>
      </c>
      <c r="AQ42" s="698">
        <v>8.0555905200000009</v>
      </c>
      <c r="AR42" s="698">
        <v>9.2186613499999996</v>
      </c>
      <c r="AS42" s="698">
        <v>11.48016209</v>
      </c>
      <c r="AT42" s="698">
        <v>11.20488317</v>
      </c>
      <c r="AU42" s="698">
        <v>9.3774975499999993</v>
      </c>
      <c r="AV42" s="698">
        <v>8.4761767100000007</v>
      </c>
      <c r="AW42" s="698">
        <v>8.3417019900000007</v>
      </c>
      <c r="AX42" s="698">
        <v>9.6678380100000005</v>
      </c>
      <c r="AY42" s="698">
        <v>10.042352790000001</v>
      </c>
      <c r="AZ42" s="698">
        <v>9.3930272000000006</v>
      </c>
      <c r="BA42" s="698">
        <v>9.0739596099999993</v>
      </c>
      <c r="BB42" s="698">
        <v>8.2958798399999996</v>
      </c>
      <c r="BC42" s="698">
        <v>8.2539906500000004</v>
      </c>
      <c r="BD42" s="698">
        <v>10.087234929999999</v>
      </c>
      <c r="BE42" s="698">
        <v>10.44993678</v>
      </c>
      <c r="BF42" s="698">
        <v>11.34809871</v>
      </c>
      <c r="BG42" s="698">
        <v>9.9351329400000008</v>
      </c>
      <c r="BH42" s="698">
        <v>8.8350000652999992</v>
      </c>
      <c r="BI42" s="698">
        <v>8.6100013631000003</v>
      </c>
      <c r="BJ42" s="699">
        <v>9.6420949999999994</v>
      </c>
      <c r="BK42" s="699">
        <v>9.8553700000000006</v>
      </c>
      <c r="BL42" s="699">
        <v>9.0867889999999996</v>
      </c>
      <c r="BM42" s="699">
        <v>8.8447890000000005</v>
      </c>
      <c r="BN42" s="699">
        <v>8.2151639999999997</v>
      </c>
      <c r="BO42" s="699">
        <v>8.166995</v>
      </c>
      <c r="BP42" s="699">
        <v>9.5538129999999999</v>
      </c>
      <c r="BQ42" s="699">
        <v>10.413449999999999</v>
      </c>
      <c r="BR42" s="699">
        <v>10.83198</v>
      </c>
      <c r="BS42" s="699">
        <v>9.4734289999999994</v>
      </c>
      <c r="BT42" s="699">
        <v>8.8575999999999997</v>
      </c>
      <c r="BU42" s="699">
        <v>8.5955890000000004</v>
      </c>
      <c r="BV42" s="699">
        <v>9.5938280000000002</v>
      </c>
    </row>
    <row r="43" spans="1:74" s="116" customFormat="1" ht="11.15" customHeight="1" x14ac:dyDescent="0.25">
      <c r="A43" s="111" t="s">
        <v>1186</v>
      </c>
      <c r="B43" s="184" t="s">
        <v>467</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31.048619949999999</v>
      </c>
      <c r="AN43" s="698">
        <v>28.977785300000001</v>
      </c>
      <c r="AO43" s="698">
        <v>27.43319597</v>
      </c>
      <c r="AP43" s="698">
        <v>25.233955049999999</v>
      </c>
      <c r="AQ43" s="698">
        <v>24.601468229999998</v>
      </c>
      <c r="AR43" s="698">
        <v>29.221672049999999</v>
      </c>
      <c r="AS43" s="698">
        <v>36.931313830000001</v>
      </c>
      <c r="AT43" s="698">
        <v>35.483355979999999</v>
      </c>
      <c r="AU43" s="698">
        <v>30.068736380000001</v>
      </c>
      <c r="AV43" s="698">
        <v>26.496583439999998</v>
      </c>
      <c r="AW43" s="698">
        <v>26.190239330000001</v>
      </c>
      <c r="AX43" s="698">
        <v>30.438764469999999</v>
      </c>
      <c r="AY43" s="698">
        <v>30.858466979999999</v>
      </c>
      <c r="AZ43" s="698">
        <v>29.811075349999999</v>
      </c>
      <c r="BA43" s="698">
        <v>28.441644159999999</v>
      </c>
      <c r="BB43" s="698">
        <v>25.459395359999998</v>
      </c>
      <c r="BC43" s="698">
        <v>25.981150769999999</v>
      </c>
      <c r="BD43" s="698">
        <v>30.79537565</v>
      </c>
      <c r="BE43" s="698">
        <v>35.13363545</v>
      </c>
      <c r="BF43" s="698">
        <v>35.66866692</v>
      </c>
      <c r="BG43" s="698">
        <v>30.97498934</v>
      </c>
      <c r="BH43" s="698">
        <v>27.528000689999999</v>
      </c>
      <c r="BI43" s="698">
        <v>27.419997618</v>
      </c>
      <c r="BJ43" s="699">
        <v>31.280889999999999</v>
      </c>
      <c r="BK43" s="699">
        <v>31.638680000000001</v>
      </c>
      <c r="BL43" s="699">
        <v>30.247520000000002</v>
      </c>
      <c r="BM43" s="699">
        <v>29.14105</v>
      </c>
      <c r="BN43" s="699">
        <v>26.215869999999999</v>
      </c>
      <c r="BO43" s="699">
        <v>26.613980000000002</v>
      </c>
      <c r="BP43" s="699">
        <v>30.65774</v>
      </c>
      <c r="BQ43" s="699">
        <v>35.149850000000001</v>
      </c>
      <c r="BR43" s="699">
        <v>34.731769999999997</v>
      </c>
      <c r="BS43" s="699">
        <v>30.16994</v>
      </c>
      <c r="BT43" s="699">
        <v>27.865549999999999</v>
      </c>
      <c r="BU43" s="699">
        <v>27.850570000000001</v>
      </c>
      <c r="BV43" s="699">
        <v>31.682680000000001</v>
      </c>
    </row>
    <row r="44" spans="1:74" s="116" customFormat="1" ht="11.15" customHeight="1" x14ac:dyDescent="0.25">
      <c r="A44" s="111" t="s">
        <v>1187</v>
      </c>
      <c r="B44" s="199" t="s">
        <v>435</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47.133737279999998</v>
      </c>
      <c r="AN44" s="698">
        <v>45.284125770000003</v>
      </c>
      <c r="AO44" s="698">
        <v>43.133285440000002</v>
      </c>
      <c r="AP44" s="698">
        <v>36.877935970000003</v>
      </c>
      <c r="AQ44" s="698">
        <v>38.675397439999998</v>
      </c>
      <c r="AR44" s="698">
        <v>46.175774850000003</v>
      </c>
      <c r="AS44" s="698">
        <v>55.433623679999997</v>
      </c>
      <c r="AT44" s="698">
        <v>51.826832039999999</v>
      </c>
      <c r="AU44" s="698">
        <v>43.191116719999997</v>
      </c>
      <c r="AV44" s="698">
        <v>41.971749639999999</v>
      </c>
      <c r="AW44" s="698">
        <v>40.783237339999999</v>
      </c>
      <c r="AX44" s="698">
        <v>46.213670720000003</v>
      </c>
      <c r="AY44" s="698">
        <v>47.234748119999999</v>
      </c>
      <c r="AZ44" s="698">
        <v>45.756995879999998</v>
      </c>
      <c r="BA44" s="698">
        <v>43.441945140000001</v>
      </c>
      <c r="BB44" s="698">
        <v>39.914012450000001</v>
      </c>
      <c r="BC44" s="698">
        <v>42.469519460000001</v>
      </c>
      <c r="BD44" s="698">
        <v>49.300122379999998</v>
      </c>
      <c r="BE44" s="698">
        <v>52.687544189999997</v>
      </c>
      <c r="BF44" s="698">
        <v>55.309477770000001</v>
      </c>
      <c r="BG44" s="698">
        <v>45.978460040000002</v>
      </c>
      <c r="BH44" s="698">
        <v>43.617009719000002</v>
      </c>
      <c r="BI44" s="698">
        <v>43.230009918999997</v>
      </c>
      <c r="BJ44" s="699">
        <v>47.731740000000002</v>
      </c>
      <c r="BK44" s="699">
        <v>47.995179999999998</v>
      </c>
      <c r="BL44" s="699">
        <v>44.838970000000003</v>
      </c>
      <c r="BM44" s="699">
        <v>44.182479999999998</v>
      </c>
      <c r="BN44" s="699">
        <v>40.547840000000001</v>
      </c>
      <c r="BO44" s="699">
        <v>43.29645</v>
      </c>
      <c r="BP44" s="699">
        <v>47.884459999999997</v>
      </c>
      <c r="BQ44" s="699">
        <v>53.012970000000003</v>
      </c>
      <c r="BR44" s="699">
        <v>52.891480000000001</v>
      </c>
      <c r="BS44" s="699">
        <v>45.278280000000002</v>
      </c>
      <c r="BT44" s="699">
        <v>44.433050000000001</v>
      </c>
      <c r="BU44" s="699">
        <v>43.836129999999997</v>
      </c>
      <c r="BV44" s="699">
        <v>48.365769999999998</v>
      </c>
    </row>
    <row r="45" spans="1:74" s="116" customFormat="1" ht="11.15" customHeight="1" x14ac:dyDescent="0.25">
      <c r="A45" s="111" t="s">
        <v>1188</v>
      </c>
      <c r="B45" s="199" t="s">
        <v>436</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26.80966694</v>
      </c>
      <c r="AN45" s="698">
        <v>24.982626369999998</v>
      </c>
      <c r="AO45" s="698">
        <v>23.869471969999999</v>
      </c>
      <c r="AP45" s="698">
        <v>21.0641952</v>
      </c>
      <c r="AQ45" s="698">
        <v>20.777923999999999</v>
      </c>
      <c r="AR45" s="698">
        <v>25.38356289</v>
      </c>
      <c r="AS45" s="698">
        <v>29.15227788</v>
      </c>
      <c r="AT45" s="698">
        <v>28.116024209999999</v>
      </c>
      <c r="AU45" s="698">
        <v>23.866630010000002</v>
      </c>
      <c r="AV45" s="698">
        <v>22.942838829999999</v>
      </c>
      <c r="AW45" s="698">
        <v>22.739869779999999</v>
      </c>
      <c r="AX45" s="698">
        <v>25.885870969999999</v>
      </c>
      <c r="AY45" s="698">
        <v>26.394749969999999</v>
      </c>
      <c r="AZ45" s="698">
        <v>26.419395210000001</v>
      </c>
      <c r="BA45" s="698">
        <v>24.145828179999999</v>
      </c>
      <c r="BB45" s="698">
        <v>21.904031280000002</v>
      </c>
      <c r="BC45" s="698">
        <v>22.65511206</v>
      </c>
      <c r="BD45" s="698">
        <v>27.017712410000001</v>
      </c>
      <c r="BE45" s="698">
        <v>29.22186198</v>
      </c>
      <c r="BF45" s="698">
        <v>29.77155715</v>
      </c>
      <c r="BG45" s="698">
        <v>25.639299130000001</v>
      </c>
      <c r="BH45" s="698">
        <v>23.498000898000001</v>
      </c>
      <c r="BI45" s="698">
        <v>23.460003685</v>
      </c>
      <c r="BJ45" s="699">
        <v>27.758990000000001</v>
      </c>
      <c r="BK45" s="699">
        <v>28.639569999999999</v>
      </c>
      <c r="BL45" s="699">
        <v>26.800280000000001</v>
      </c>
      <c r="BM45" s="699">
        <v>25.50506</v>
      </c>
      <c r="BN45" s="699">
        <v>23.14451</v>
      </c>
      <c r="BO45" s="699">
        <v>24.049399999999999</v>
      </c>
      <c r="BP45" s="699">
        <v>27.201319999999999</v>
      </c>
      <c r="BQ45" s="699">
        <v>30.642769999999999</v>
      </c>
      <c r="BR45" s="699">
        <v>30.791499999999999</v>
      </c>
      <c r="BS45" s="699">
        <v>26.345970000000001</v>
      </c>
      <c r="BT45" s="699">
        <v>24.893730000000001</v>
      </c>
      <c r="BU45" s="699">
        <v>25.02177</v>
      </c>
      <c r="BV45" s="699">
        <v>28.948640000000001</v>
      </c>
    </row>
    <row r="46" spans="1:74" s="116" customFormat="1" ht="11.15" customHeight="1" x14ac:dyDescent="0.25">
      <c r="A46" s="111" t="s">
        <v>1189</v>
      </c>
      <c r="B46" s="199" t="s">
        <v>437</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67.246434120000004</v>
      </c>
      <c r="AN46" s="698">
        <v>62.510868459999998</v>
      </c>
      <c r="AO46" s="698">
        <v>61.573430260000002</v>
      </c>
      <c r="AP46" s="698">
        <v>57.167645899999997</v>
      </c>
      <c r="AQ46" s="698">
        <v>61.308711809999998</v>
      </c>
      <c r="AR46" s="698">
        <v>70.780722519999998</v>
      </c>
      <c r="AS46" s="698">
        <v>84.469003599999994</v>
      </c>
      <c r="AT46" s="698">
        <v>81.641862649999993</v>
      </c>
      <c r="AU46" s="698">
        <v>70.850492009999996</v>
      </c>
      <c r="AV46" s="698">
        <v>64.083579999999998</v>
      </c>
      <c r="AW46" s="698">
        <v>61.55997524</v>
      </c>
      <c r="AX46" s="698">
        <v>67.720579400000005</v>
      </c>
      <c r="AY46" s="698">
        <v>71.053491769999994</v>
      </c>
      <c r="AZ46" s="698">
        <v>65.818178979999999</v>
      </c>
      <c r="BA46" s="698">
        <v>62.829011530000002</v>
      </c>
      <c r="BB46" s="698">
        <v>59.699799630000001</v>
      </c>
      <c r="BC46" s="698">
        <v>65.027334490000001</v>
      </c>
      <c r="BD46" s="698">
        <v>73.843505070000006</v>
      </c>
      <c r="BE46" s="698">
        <v>82.262014539999996</v>
      </c>
      <c r="BF46" s="698">
        <v>83.812069410000007</v>
      </c>
      <c r="BG46" s="698">
        <v>73.545562070000003</v>
      </c>
      <c r="BH46" s="698">
        <v>67.021983750000004</v>
      </c>
      <c r="BI46" s="698">
        <v>63.600013036999997</v>
      </c>
      <c r="BJ46" s="699">
        <v>67.993459999999999</v>
      </c>
      <c r="BK46" s="699">
        <v>70.194230000000005</v>
      </c>
      <c r="BL46" s="699">
        <v>63.675620000000002</v>
      </c>
      <c r="BM46" s="699">
        <v>62.470700000000001</v>
      </c>
      <c r="BN46" s="699">
        <v>60.032260000000001</v>
      </c>
      <c r="BO46" s="699">
        <v>65.683179999999993</v>
      </c>
      <c r="BP46" s="699">
        <v>74.584900000000005</v>
      </c>
      <c r="BQ46" s="699">
        <v>83.24494</v>
      </c>
      <c r="BR46" s="699">
        <v>82.453969999999998</v>
      </c>
      <c r="BS46" s="699">
        <v>73.284180000000006</v>
      </c>
      <c r="BT46" s="699">
        <v>67.244550000000004</v>
      </c>
      <c r="BU46" s="699">
        <v>63.67315</v>
      </c>
      <c r="BV46" s="699">
        <v>68.491829999999993</v>
      </c>
    </row>
    <row r="47" spans="1:74" s="116" customFormat="1" ht="11.15" customHeight="1" x14ac:dyDescent="0.25">
      <c r="A47" s="111" t="s">
        <v>1190</v>
      </c>
      <c r="B47" s="199" t="s">
        <v>438</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25.362173559999999</v>
      </c>
      <c r="AN47" s="698">
        <v>24.564907989999998</v>
      </c>
      <c r="AO47" s="698">
        <v>23.248414409999999</v>
      </c>
      <c r="AP47" s="698">
        <v>20.561978570000001</v>
      </c>
      <c r="AQ47" s="698">
        <v>21.399717079999999</v>
      </c>
      <c r="AR47" s="698">
        <v>25.229661799999999</v>
      </c>
      <c r="AS47" s="698">
        <v>29.624284249999999</v>
      </c>
      <c r="AT47" s="698">
        <v>29.735847710000002</v>
      </c>
      <c r="AU47" s="698">
        <v>26.711675509999999</v>
      </c>
      <c r="AV47" s="698">
        <v>22.856177370000001</v>
      </c>
      <c r="AW47" s="698">
        <v>21.792898149999999</v>
      </c>
      <c r="AX47" s="698">
        <v>25.594195590000002</v>
      </c>
      <c r="AY47" s="698">
        <v>27.476186890000001</v>
      </c>
      <c r="AZ47" s="698">
        <v>26.06845732</v>
      </c>
      <c r="BA47" s="698">
        <v>24.297445710000002</v>
      </c>
      <c r="BB47" s="698">
        <v>22.152932509999999</v>
      </c>
      <c r="BC47" s="698">
        <v>23.035905929999998</v>
      </c>
      <c r="BD47" s="698">
        <v>26.569852439999998</v>
      </c>
      <c r="BE47" s="698">
        <v>29.58051322</v>
      </c>
      <c r="BF47" s="698">
        <v>30.649500159999999</v>
      </c>
      <c r="BG47" s="698">
        <v>27.55194535</v>
      </c>
      <c r="BH47" s="698">
        <v>23.808</v>
      </c>
      <c r="BI47" s="698">
        <v>22.89</v>
      </c>
      <c r="BJ47" s="699">
        <v>26.377510000000001</v>
      </c>
      <c r="BK47" s="699">
        <v>27.423719999999999</v>
      </c>
      <c r="BL47" s="699">
        <v>25.42897</v>
      </c>
      <c r="BM47" s="699">
        <v>24.08437</v>
      </c>
      <c r="BN47" s="699">
        <v>22.500340000000001</v>
      </c>
      <c r="BO47" s="699">
        <v>23.461030000000001</v>
      </c>
      <c r="BP47" s="699">
        <v>27.138010000000001</v>
      </c>
      <c r="BQ47" s="699">
        <v>30.095880000000001</v>
      </c>
      <c r="BR47" s="699">
        <v>30.907979999999998</v>
      </c>
      <c r="BS47" s="699">
        <v>27.794250000000002</v>
      </c>
      <c r="BT47" s="699">
        <v>24.08344</v>
      </c>
      <c r="BU47" s="699">
        <v>22.826039999999999</v>
      </c>
      <c r="BV47" s="699">
        <v>26.457229999999999</v>
      </c>
    </row>
    <row r="48" spans="1:74" s="116" customFormat="1" ht="11.15" customHeight="1" x14ac:dyDescent="0.25">
      <c r="A48" s="111" t="s">
        <v>1191</v>
      </c>
      <c r="B48" s="199" t="s">
        <v>439</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49.676004640000002</v>
      </c>
      <c r="AN48" s="698">
        <v>47.57251359</v>
      </c>
      <c r="AO48" s="698">
        <v>47.546717030000003</v>
      </c>
      <c r="AP48" s="698">
        <v>44.565966340000003</v>
      </c>
      <c r="AQ48" s="698">
        <v>46.660558219999999</v>
      </c>
      <c r="AR48" s="698">
        <v>55.680850649999996</v>
      </c>
      <c r="AS48" s="698">
        <v>63.733729680000003</v>
      </c>
      <c r="AT48" s="698">
        <v>63.490863500000003</v>
      </c>
      <c r="AU48" s="698">
        <v>57.475264760000002</v>
      </c>
      <c r="AV48" s="698">
        <v>51.476610119999997</v>
      </c>
      <c r="AW48" s="698">
        <v>45.48953831</v>
      </c>
      <c r="AX48" s="698">
        <v>50.771643150000003</v>
      </c>
      <c r="AY48" s="698">
        <v>52.512032130000001</v>
      </c>
      <c r="AZ48" s="698">
        <v>45.38406681</v>
      </c>
      <c r="BA48" s="698">
        <v>45.48524484</v>
      </c>
      <c r="BB48" s="698">
        <v>45.686497320000001</v>
      </c>
      <c r="BC48" s="698">
        <v>48.025081399999998</v>
      </c>
      <c r="BD48" s="698">
        <v>56.498643899999998</v>
      </c>
      <c r="BE48" s="698">
        <v>63.120795540000003</v>
      </c>
      <c r="BF48" s="698">
        <v>64.95557633</v>
      </c>
      <c r="BG48" s="698">
        <v>61.091405620000003</v>
      </c>
      <c r="BH48" s="698">
        <v>53.908997192999998</v>
      </c>
      <c r="BI48" s="698">
        <v>46.980002525000003</v>
      </c>
      <c r="BJ48" s="699">
        <v>51.961770000000001</v>
      </c>
      <c r="BK48" s="699">
        <v>52.684249999999999</v>
      </c>
      <c r="BL48" s="699">
        <v>41.864640000000001</v>
      </c>
      <c r="BM48" s="699">
        <v>44.16</v>
      </c>
      <c r="BN48" s="699">
        <v>46.863689999999998</v>
      </c>
      <c r="BO48" s="699">
        <v>50.13767</v>
      </c>
      <c r="BP48" s="699">
        <v>58.529890000000002</v>
      </c>
      <c r="BQ48" s="699">
        <v>65.054590000000005</v>
      </c>
      <c r="BR48" s="699">
        <v>66.765219999999999</v>
      </c>
      <c r="BS48" s="699">
        <v>61.246639999999999</v>
      </c>
      <c r="BT48" s="699">
        <v>53.672089999999997</v>
      </c>
      <c r="BU48" s="699">
        <v>47.503790000000002</v>
      </c>
      <c r="BV48" s="699">
        <v>53.312249999999999</v>
      </c>
    </row>
    <row r="49" spans="1:74" s="116" customFormat="1" ht="11.15" customHeight="1" x14ac:dyDescent="0.25">
      <c r="A49" s="111" t="s">
        <v>1192</v>
      </c>
      <c r="B49" s="199" t="s">
        <v>440</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22.91275255</v>
      </c>
      <c r="AN49" s="698">
        <v>21.160377929999999</v>
      </c>
      <c r="AO49" s="698">
        <v>21.115442739999999</v>
      </c>
      <c r="AP49" s="698">
        <v>19.973810799999999</v>
      </c>
      <c r="AQ49" s="698">
        <v>23.039523200000001</v>
      </c>
      <c r="AR49" s="698">
        <v>25.440826829999999</v>
      </c>
      <c r="AS49" s="698">
        <v>30.121954460000001</v>
      </c>
      <c r="AT49" s="698">
        <v>30.771757409999999</v>
      </c>
      <c r="AU49" s="698">
        <v>25.59989556</v>
      </c>
      <c r="AV49" s="698">
        <v>23.080597269999998</v>
      </c>
      <c r="AW49" s="698">
        <v>20.96178188</v>
      </c>
      <c r="AX49" s="698">
        <v>22.882377380000001</v>
      </c>
      <c r="AY49" s="698">
        <v>22.908745029999999</v>
      </c>
      <c r="AZ49" s="698">
        <v>20.609367769999999</v>
      </c>
      <c r="BA49" s="698">
        <v>21.347809760000001</v>
      </c>
      <c r="BB49" s="698">
        <v>21.206384100000001</v>
      </c>
      <c r="BC49" s="698">
        <v>23.46494367</v>
      </c>
      <c r="BD49" s="698">
        <v>28.593258280000001</v>
      </c>
      <c r="BE49" s="698">
        <v>31.190182279999998</v>
      </c>
      <c r="BF49" s="698">
        <v>29.927347300000001</v>
      </c>
      <c r="BG49" s="698">
        <v>26.14322847</v>
      </c>
      <c r="BH49" s="698">
        <v>22.568002275000001</v>
      </c>
      <c r="BI49" s="698">
        <v>21.090004270000001</v>
      </c>
      <c r="BJ49" s="699">
        <v>23.140720000000002</v>
      </c>
      <c r="BK49" s="699">
        <v>23.01934</v>
      </c>
      <c r="BL49" s="699">
        <v>20.441970000000001</v>
      </c>
      <c r="BM49" s="699">
        <v>21.21912</v>
      </c>
      <c r="BN49" s="699">
        <v>20.985019999999999</v>
      </c>
      <c r="BO49" s="699">
        <v>23.441459999999999</v>
      </c>
      <c r="BP49" s="699">
        <v>27.0945</v>
      </c>
      <c r="BQ49" s="699">
        <v>30.301089999999999</v>
      </c>
      <c r="BR49" s="699">
        <v>30.337610000000002</v>
      </c>
      <c r="BS49" s="699">
        <v>26.215340000000001</v>
      </c>
      <c r="BT49" s="699">
        <v>23.079049999999999</v>
      </c>
      <c r="BU49" s="699">
        <v>21.818380000000001</v>
      </c>
      <c r="BV49" s="699">
        <v>23.616409999999998</v>
      </c>
    </row>
    <row r="50" spans="1:74" s="116" customFormat="1" ht="11.15" customHeight="1" x14ac:dyDescent="0.25">
      <c r="A50" s="111" t="s">
        <v>1193</v>
      </c>
      <c r="B50" s="199" t="s">
        <v>241</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34.011586489999999</v>
      </c>
      <c r="AN50" s="698">
        <v>29.24578678</v>
      </c>
      <c r="AO50" s="698">
        <v>31.82647785</v>
      </c>
      <c r="AP50" s="698">
        <v>27.8363856</v>
      </c>
      <c r="AQ50" s="698">
        <v>29.0718526</v>
      </c>
      <c r="AR50" s="698">
        <v>31.764360929999999</v>
      </c>
      <c r="AS50" s="698">
        <v>37.37542517</v>
      </c>
      <c r="AT50" s="698">
        <v>35.377393089999998</v>
      </c>
      <c r="AU50" s="698">
        <v>34.220909140000003</v>
      </c>
      <c r="AV50" s="698">
        <v>34.214906130000003</v>
      </c>
      <c r="AW50" s="698">
        <v>28.108526250000001</v>
      </c>
      <c r="AX50" s="698">
        <v>34.846519010000002</v>
      </c>
      <c r="AY50" s="698">
        <v>31.189622190000001</v>
      </c>
      <c r="AZ50" s="698">
        <v>28.280823420000001</v>
      </c>
      <c r="BA50" s="698">
        <v>33.06973824</v>
      </c>
      <c r="BB50" s="698">
        <v>26.125652160000001</v>
      </c>
      <c r="BC50" s="698">
        <v>28.901364430000001</v>
      </c>
      <c r="BD50" s="698">
        <v>33.606015169999999</v>
      </c>
      <c r="BE50" s="698">
        <v>37.746520279999999</v>
      </c>
      <c r="BF50" s="698">
        <v>37.647755910000001</v>
      </c>
      <c r="BG50" s="698">
        <v>33.924443510000003</v>
      </c>
      <c r="BH50" s="698">
        <v>33.169991582999998</v>
      </c>
      <c r="BI50" s="698">
        <v>29.220000874</v>
      </c>
      <c r="BJ50" s="699">
        <v>34.893070000000002</v>
      </c>
      <c r="BK50" s="699">
        <v>31.212479999999999</v>
      </c>
      <c r="BL50" s="699">
        <v>28.018260000000001</v>
      </c>
      <c r="BM50" s="699">
        <v>32.319049999999997</v>
      </c>
      <c r="BN50" s="699">
        <v>26.21031</v>
      </c>
      <c r="BO50" s="699">
        <v>29.03904</v>
      </c>
      <c r="BP50" s="699">
        <v>33.060519999999997</v>
      </c>
      <c r="BQ50" s="699">
        <v>35.704810000000002</v>
      </c>
      <c r="BR50" s="699">
        <v>36.244070000000001</v>
      </c>
      <c r="BS50" s="699">
        <v>33.142949999999999</v>
      </c>
      <c r="BT50" s="699">
        <v>32.574060000000003</v>
      </c>
      <c r="BU50" s="699">
        <v>29.795400000000001</v>
      </c>
      <c r="BV50" s="699">
        <v>35.080689999999997</v>
      </c>
    </row>
    <row r="51" spans="1:74" s="116" customFormat="1" ht="11.25" customHeight="1" x14ac:dyDescent="0.25">
      <c r="A51" s="111" t="s">
        <v>1194</v>
      </c>
      <c r="B51" s="199" t="s">
        <v>242</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1.3641831799999999</v>
      </c>
      <c r="AN51" s="698">
        <v>1.21549544</v>
      </c>
      <c r="AO51" s="698">
        <v>1.26064127</v>
      </c>
      <c r="AP51" s="698">
        <v>1.0941694099999999</v>
      </c>
      <c r="AQ51" s="698">
        <v>1.1163381000000001</v>
      </c>
      <c r="AR51" s="698">
        <v>1.15963003</v>
      </c>
      <c r="AS51" s="698">
        <v>1.20826642</v>
      </c>
      <c r="AT51" s="698">
        <v>1.2356844199999999</v>
      </c>
      <c r="AU51" s="698">
        <v>1.19229567</v>
      </c>
      <c r="AV51" s="698">
        <v>1.27735804</v>
      </c>
      <c r="AW51" s="698">
        <v>1.2814326700000001</v>
      </c>
      <c r="AX51" s="698">
        <v>1.3088433399999999</v>
      </c>
      <c r="AY51" s="698">
        <v>1.26457379</v>
      </c>
      <c r="AZ51" s="698">
        <v>1.1429540300000001</v>
      </c>
      <c r="BA51" s="698">
        <v>1.2458027700000001</v>
      </c>
      <c r="BB51" s="698">
        <v>1.17380796</v>
      </c>
      <c r="BC51" s="698">
        <v>1.2125019500000001</v>
      </c>
      <c r="BD51" s="698">
        <v>1.1939374300000001</v>
      </c>
      <c r="BE51" s="698">
        <v>1.2557082500000001</v>
      </c>
      <c r="BF51" s="698">
        <v>1.2757257799999999</v>
      </c>
      <c r="BG51" s="698">
        <v>1.2183078700000001</v>
      </c>
      <c r="BH51" s="698">
        <v>1.27690426</v>
      </c>
      <c r="BI51" s="698">
        <v>1.2701946</v>
      </c>
      <c r="BJ51" s="699">
        <v>1.2934669999999999</v>
      </c>
      <c r="BK51" s="699">
        <v>1.256049</v>
      </c>
      <c r="BL51" s="699">
        <v>1.148868</v>
      </c>
      <c r="BM51" s="699">
        <v>1.2325410000000001</v>
      </c>
      <c r="BN51" s="699">
        <v>1.1843109999999999</v>
      </c>
      <c r="BO51" s="699">
        <v>1.211578</v>
      </c>
      <c r="BP51" s="699">
        <v>1.1944129999999999</v>
      </c>
      <c r="BQ51" s="699">
        <v>1.263693</v>
      </c>
      <c r="BR51" s="699">
        <v>1.294797</v>
      </c>
      <c r="BS51" s="699">
        <v>1.235986</v>
      </c>
      <c r="BT51" s="699">
        <v>1.2949889999999999</v>
      </c>
      <c r="BU51" s="699">
        <v>1.2880100000000001</v>
      </c>
      <c r="BV51" s="699">
        <v>1.3120670000000001</v>
      </c>
    </row>
    <row r="52" spans="1:74" s="116" customFormat="1" ht="11.15" customHeight="1" x14ac:dyDescent="0.25">
      <c r="A52" s="111" t="s">
        <v>1195</v>
      </c>
      <c r="B52" s="200" t="s">
        <v>442</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315.53278974</v>
      </c>
      <c r="AN52" s="700">
        <v>294.65940487</v>
      </c>
      <c r="AO52" s="700">
        <v>289.89378032000002</v>
      </c>
      <c r="AP52" s="700">
        <v>262.40056178999998</v>
      </c>
      <c r="AQ52" s="700">
        <v>274.7070812</v>
      </c>
      <c r="AR52" s="700">
        <v>320.05572389000002</v>
      </c>
      <c r="AS52" s="700">
        <v>379.53004105000002</v>
      </c>
      <c r="AT52" s="700">
        <v>368.88450417000001</v>
      </c>
      <c r="AU52" s="700">
        <v>322.55451332000001</v>
      </c>
      <c r="AV52" s="700">
        <v>296.87657754000003</v>
      </c>
      <c r="AW52" s="700">
        <v>277.24920094999999</v>
      </c>
      <c r="AX52" s="700">
        <v>315.33030202999998</v>
      </c>
      <c r="AY52" s="700">
        <v>320.93496965000003</v>
      </c>
      <c r="AZ52" s="700">
        <v>298.68434195999998</v>
      </c>
      <c r="BA52" s="700">
        <v>293.37842992999998</v>
      </c>
      <c r="BB52" s="700">
        <v>271.61839259999999</v>
      </c>
      <c r="BC52" s="700">
        <v>289.02690481000002</v>
      </c>
      <c r="BD52" s="700">
        <v>337.50565766</v>
      </c>
      <c r="BE52" s="700">
        <v>372.64871251</v>
      </c>
      <c r="BF52" s="700">
        <v>380.36577543999999</v>
      </c>
      <c r="BG52" s="700">
        <v>336.00277434999998</v>
      </c>
      <c r="BH52" s="700">
        <v>305.23189012</v>
      </c>
      <c r="BI52" s="700">
        <v>287.77022789</v>
      </c>
      <c r="BJ52" s="701">
        <v>322.07369999999997</v>
      </c>
      <c r="BK52" s="701">
        <v>323.91890000000001</v>
      </c>
      <c r="BL52" s="701">
        <v>291.55189999999999</v>
      </c>
      <c r="BM52" s="701">
        <v>293.1592</v>
      </c>
      <c r="BN52" s="701">
        <v>275.89929999999998</v>
      </c>
      <c r="BO52" s="701">
        <v>295.10079999999999</v>
      </c>
      <c r="BP52" s="701">
        <v>336.89960000000002</v>
      </c>
      <c r="BQ52" s="701">
        <v>374.88400000000001</v>
      </c>
      <c r="BR52" s="701">
        <v>377.25040000000001</v>
      </c>
      <c r="BS52" s="701">
        <v>334.18700000000001</v>
      </c>
      <c r="BT52" s="701">
        <v>307.99810000000002</v>
      </c>
      <c r="BU52" s="701">
        <v>292.2088</v>
      </c>
      <c r="BV52" s="701">
        <v>326.8614</v>
      </c>
    </row>
    <row r="53" spans="1:74" s="420" customFormat="1" ht="12" customHeight="1" x14ac:dyDescent="0.25">
      <c r="A53" s="419"/>
      <c r="B53" s="814" t="s">
        <v>868</v>
      </c>
      <c r="C53" s="759"/>
      <c r="D53" s="759"/>
      <c r="E53" s="759"/>
      <c r="F53" s="759"/>
      <c r="G53" s="759"/>
      <c r="H53" s="759"/>
      <c r="I53" s="759"/>
      <c r="J53" s="759"/>
      <c r="K53" s="759"/>
      <c r="L53" s="759"/>
      <c r="M53" s="759"/>
      <c r="N53" s="759"/>
      <c r="O53" s="759"/>
      <c r="P53" s="759"/>
      <c r="Q53" s="759"/>
      <c r="AY53" s="464"/>
      <c r="AZ53" s="464"/>
      <c r="BA53" s="464"/>
      <c r="BB53" s="464"/>
      <c r="BC53" s="464"/>
      <c r="BD53" s="612"/>
      <c r="BE53" s="612"/>
      <c r="BF53" s="612"/>
      <c r="BG53" s="464"/>
      <c r="BH53" s="251"/>
      <c r="BI53" s="464"/>
      <c r="BJ53" s="464"/>
    </row>
    <row r="54" spans="1:74" s="420" customFormat="1" ht="12" customHeight="1" x14ac:dyDescent="0.25">
      <c r="A54" s="419"/>
      <c r="B54" s="752" t="s">
        <v>810</v>
      </c>
      <c r="C54" s="744"/>
      <c r="D54" s="744"/>
      <c r="E54" s="744"/>
      <c r="F54" s="744"/>
      <c r="G54" s="744"/>
      <c r="H54" s="744"/>
      <c r="I54" s="744"/>
      <c r="J54" s="744"/>
      <c r="K54" s="744"/>
      <c r="L54" s="744"/>
      <c r="M54" s="744"/>
      <c r="N54" s="744"/>
      <c r="O54" s="744"/>
      <c r="P54" s="744"/>
      <c r="Q54" s="744"/>
      <c r="AY54" s="464"/>
      <c r="AZ54" s="464"/>
      <c r="BA54" s="464"/>
      <c r="BB54" s="464"/>
      <c r="BC54" s="464"/>
      <c r="BD54" s="612"/>
      <c r="BE54" s="612"/>
      <c r="BF54" s="612"/>
      <c r="BG54" s="464"/>
      <c r="BH54" s="251"/>
      <c r="BI54" s="464"/>
      <c r="BJ54" s="464"/>
    </row>
    <row r="55" spans="1:74" s="420" customFormat="1" ht="12" customHeight="1" x14ac:dyDescent="0.25">
      <c r="A55" s="419"/>
      <c r="B55" s="780" t="str">
        <f>"Notes: "&amp;"EIA completed modeling and analysis for this report on " &amp;Dates!D2&amp;"."</f>
        <v>Notes: EIA completed modeling and analysis for this report on Thursday December 2, 2021.</v>
      </c>
      <c r="C55" s="803"/>
      <c r="D55" s="803"/>
      <c r="E55" s="803"/>
      <c r="F55" s="803"/>
      <c r="G55" s="803"/>
      <c r="H55" s="803"/>
      <c r="I55" s="803"/>
      <c r="J55" s="803"/>
      <c r="K55" s="803"/>
      <c r="L55" s="803"/>
      <c r="M55" s="803"/>
      <c r="N55" s="803"/>
      <c r="O55" s="803"/>
      <c r="P55" s="803"/>
      <c r="Q55" s="781"/>
      <c r="AY55" s="464"/>
      <c r="AZ55" s="464"/>
      <c r="BA55" s="464"/>
      <c r="BB55" s="464"/>
      <c r="BC55" s="464"/>
      <c r="BD55" s="612"/>
      <c r="BE55" s="612"/>
      <c r="BF55" s="612"/>
      <c r="BG55" s="464"/>
      <c r="BH55" s="251"/>
      <c r="BI55" s="464"/>
      <c r="BJ55" s="464"/>
    </row>
    <row r="56" spans="1:74" s="420" customFormat="1" ht="12" customHeight="1" x14ac:dyDescent="0.25">
      <c r="A56" s="419"/>
      <c r="B56" s="770" t="s">
        <v>352</v>
      </c>
      <c r="C56" s="769"/>
      <c r="D56" s="769"/>
      <c r="E56" s="769"/>
      <c r="F56" s="769"/>
      <c r="G56" s="769"/>
      <c r="H56" s="769"/>
      <c r="I56" s="769"/>
      <c r="J56" s="769"/>
      <c r="K56" s="769"/>
      <c r="L56" s="769"/>
      <c r="M56" s="769"/>
      <c r="N56" s="769"/>
      <c r="O56" s="769"/>
      <c r="P56" s="769"/>
      <c r="Q56" s="769"/>
      <c r="AY56" s="464"/>
      <c r="AZ56" s="464"/>
      <c r="BA56" s="464"/>
      <c r="BB56" s="464"/>
      <c r="BC56" s="464"/>
      <c r="BD56" s="612"/>
      <c r="BE56" s="612"/>
      <c r="BF56" s="612"/>
      <c r="BG56" s="464"/>
      <c r="BH56" s="251"/>
      <c r="BI56" s="464"/>
      <c r="BJ56" s="464"/>
    </row>
    <row r="57" spans="1:74" s="420" customFormat="1" ht="12" customHeight="1" x14ac:dyDescent="0.25">
      <c r="A57" s="419"/>
      <c r="B57" s="765" t="s">
        <v>869</v>
      </c>
      <c r="C57" s="762"/>
      <c r="D57" s="762"/>
      <c r="E57" s="762"/>
      <c r="F57" s="762"/>
      <c r="G57" s="762"/>
      <c r="H57" s="762"/>
      <c r="I57" s="762"/>
      <c r="J57" s="762"/>
      <c r="K57" s="762"/>
      <c r="L57" s="762"/>
      <c r="M57" s="762"/>
      <c r="N57" s="762"/>
      <c r="O57" s="762"/>
      <c r="P57" s="762"/>
      <c r="Q57" s="759"/>
      <c r="AY57" s="464"/>
      <c r="AZ57" s="464"/>
      <c r="BA57" s="464"/>
      <c r="BB57" s="464"/>
      <c r="BC57" s="464"/>
      <c r="BD57" s="612"/>
      <c r="BE57" s="612"/>
      <c r="BF57" s="612"/>
      <c r="BG57" s="464"/>
      <c r="BH57" s="251"/>
      <c r="BI57" s="464"/>
      <c r="BJ57" s="464"/>
    </row>
    <row r="58" spans="1:74" s="420" customFormat="1" ht="12" customHeight="1" x14ac:dyDescent="0.25">
      <c r="A58" s="419"/>
      <c r="B58" s="765" t="s">
        <v>860</v>
      </c>
      <c r="C58" s="762"/>
      <c r="D58" s="762"/>
      <c r="E58" s="762"/>
      <c r="F58" s="762"/>
      <c r="G58" s="762"/>
      <c r="H58" s="762"/>
      <c r="I58" s="762"/>
      <c r="J58" s="762"/>
      <c r="K58" s="762"/>
      <c r="L58" s="762"/>
      <c r="M58" s="762"/>
      <c r="N58" s="762"/>
      <c r="O58" s="762"/>
      <c r="P58" s="762"/>
      <c r="Q58" s="759"/>
      <c r="AY58" s="464"/>
      <c r="AZ58" s="464"/>
      <c r="BA58" s="464"/>
      <c r="BB58" s="464"/>
      <c r="BC58" s="464"/>
      <c r="BD58" s="612"/>
      <c r="BE58" s="612"/>
      <c r="BF58" s="612"/>
      <c r="BG58" s="464"/>
      <c r="BH58" s="251"/>
      <c r="BI58" s="464"/>
      <c r="BJ58" s="464"/>
    </row>
    <row r="59" spans="1:74" s="420" customFormat="1" ht="12" customHeight="1" x14ac:dyDescent="0.25">
      <c r="A59" s="419"/>
      <c r="B59" s="800" t="s">
        <v>861</v>
      </c>
      <c r="C59" s="759"/>
      <c r="D59" s="759"/>
      <c r="E59" s="759"/>
      <c r="F59" s="759"/>
      <c r="G59" s="759"/>
      <c r="H59" s="759"/>
      <c r="I59" s="759"/>
      <c r="J59" s="759"/>
      <c r="K59" s="759"/>
      <c r="L59" s="759"/>
      <c r="M59" s="759"/>
      <c r="N59" s="759"/>
      <c r="O59" s="759"/>
      <c r="P59" s="759"/>
      <c r="Q59" s="759"/>
      <c r="AY59" s="464"/>
      <c r="AZ59" s="464"/>
      <c r="BA59" s="464"/>
      <c r="BB59" s="464"/>
      <c r="BC59" s="464"/>
      <c r="BD59" s="612"/>
      <c r="BE59" s="612"/>
      <c r="BF59" s="612"/>
      <c r="BG59" s="464"/>
      <c r="BH59" s="251"/>
      <c r="BI59" s="464"/>
      <c r="BJ59" s="464"/>
    </row>
    <row r="60" spans="1:74" s="420" customFormat="1" ht="12" customHeight="1" x14ac:dyDescent="0.25">
      <c r="A60" s="419"/>
      <c r="B60" s="763" t="s">
        <v>870</v>
      </c>
      <c r="C60" s="762"/>
      <c r="D60" s="762"/>
      <c r="E60" s="762"/>
      <c r="F60" s="762"/>
      <c r="G60" s="762"/>
      <c r="H60" s="762"/>
      <c r="I60" s="762"/>
      <c r="J60" s="762"/>
      <c r="K60" s="762"/>
      <c r="L60" s="762"/>
      <c r="M60" s="762"/>
      <c r="N60" s="762"/>
      <c r="O60" s="762"/>
      <c r="P60" s="762"/>
      <c r="Q60" s="759"/>
      <c r="AY60" s="464"/>
      <c r="AZ60" s="464"/>
      <c r="BA60" s="464"/>
      <c r="BB60" s="464"/>
      <c r="BC60" s="464"/>
      <c r="BD60" s="612"/>
      <c r="BE60" s="612"/>
      <c r="BF60" s="612"/>
      <c r="BG60" s="464"/>
      <c r="BH60" s="251"/>
      <c r="BI60" s="464"/>
      <c r="BJ60" s="464"/>
    </row>
    <row r="61" spans="1:74" s="420" customFormat="1" ht="12" customHeight="1" x14ac:dyDescent="0.25">
      <c r="A61" s="419"/>
      <c r="B61" s="765" t="s">
        <v>833</v>
      </c>
      <c r="C61" s="766"/>
      <c r="D61" s="766"/>
      <c r="E61" s="766"/>
      <c r="F61" s="766"/>
      <c r="G61" s="766"/>
      <c r="H61" s="766"/>
      <c r="I61" s="766"/>
      <c r="J61" s="766"/>
      <c r="K61" s="766"/>
      <c r="L61" s="766"/>
      <c r="M61" s="766"/>
      <c r="N61" s="766"/>
      <c r="O61" s="766"/>
      <c r="P61" s="766"/>
      <c r="Q61" s="759"/>
      <c r="AY61" s="464"/>
      <c r="AZ61" s="464"/>
      <c r="BA61" s="464"/>
      <c r="BB61" s="464"/>
      <c r="BC61" s="464"/>
      <c r="BD61" s="612"/>
      <c r="BE61" s="612"/>
      <c r="BF61" s="612"/>
      <c r="BG61" s="464"/>
      <c r="BH61" s="251"/>
      <c r="BI61" s="464"/>
      <c r="BJ61" s="464"/>
    </row>
    <row r="62" spans="1:74" s="418" customFormat="1" ht="12" customHeight="1" x14ac:dyDescent="0.25">
      <c r="A62" s="393"/>
      <c r="B62" s="771" t="s">
        <v>1375</v>
      </c>
      <c r="C62" s="759"/>
      <c r="D62" s="759"/>
      <c r="E62" s="759"/>
      <c r="F62" s="759"/>
      <c r="G62" s="759"/>
      <c r="H62" s="759"/>
      <c r="I62" s="759"/>
      <c r="J62" s="759"/>
      <c r="K62" s="759"/>
      <c r="L62" s="759"/>
      <c r="M62" s="759"/>
      <c r="N62" s="759"/>
      <c r="O62" s="759"/>
      <c r="P62" s="759"/>
      <c r="Q62" s="759"/>
      <c r="AY62" s="462"/>
      <c r="AZ62" s="462"/>
      <c r="BA62" s="462"/>
      <c r="BB62" s="462"/>
      <c r="BC62" s="462"/>
      <c r="BD62" s="610"/>
      <c r="BE62" s="610"/>
      <c r="BF62" s="610"/>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0.6328125" style="121" customWidth="1"/>
    <col min="2" max="2" width="16.6328125" style="121" customWidth="1"/>
    <col min="3" max="50" width="6.6328125" style="121" customWidth="1"/>
    <col min="51" max="55" width="6.6328125" style="336" customWidth="1"/>
    <col min="56" max="58" width="6.6328125" style="613" customWidth="1"/>
    <col min="59" max="62" width="6.6328125" style="336" customWidth="1"/>
    <col min="63" max="74" width="6.6328125" style="121" customWidth="1"/>
    <col min="75" max="16384" width="9.6328125" style="121"/>
  </cols>
  <sheetData>
    <row r="1" spans="1:74" ht="13.25" customHeight="1" x14ac:dyDescent="0.3">
      <c r="A1" s="741" t="s">
        <v>794</v>
      </c>
      <c r="B1" s="818" t="s">
        <v>1356</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120"/>
    </row>
    <row r="2" spans="1:74" s="112" customFormat="1" ht="13.25" customHeight="1"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617</v>
      </c>
      <c r="B6" s="199" t="s">
        <v>434</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21.68</v>
      </c>
      <c r="AN6" s="208">
        <v>22.11</v>
      </c>
      <c r="AO6" s="208">
        <v>21.72</v>
      </c>
      <c r="AP6" s="208">
        <v>22.07</v>
      </c>
      <c r="AQ6" s="208">
        <v>21.65</v>
      </c>
      <c r="AR6" s="208">
        <v>20.52</v>
      </c>
      <c r="AS6" s="208">
        <v>20.71</v>
      </c>
      <c r="AT6" s="208">
        <v>21.02</v>
      </c>
      <c r="AU6" s="208">
        <v>21.38</v>
      </c>
      <c r="AV6" s="208">
        <v>21.14</v>
      </c>
      <c r="AW6" s="208">
        <v>21.06</v>
      </c>
      <c r="AX6" s="208">
        <v>20.43</v>
      </c>
      <c r="AY6" s="208">
        <v>21</v>
      </c>
      <c r="AZ6" s="208">
        <v>21.51</v>
      </c>
      <c r="BA6" s="208">
        <v>21.71</v>
      </c>
      <c r="BB6" s="208">
        <v>22.12</v>
      </c>
      <c r="BC6" s="208">
        <v>21.39</v>
      </c>
      <c r="BD6" s="208">
        <v>20.73</v>
      </c>
      <c r="BE6" s="208">
        <v>21.37</v>
      </c>
      <c r="BF6" s="208">
        <v>20.86</v>
      </c>
      <c r="BG6" s="208">
        <v>22.23</v>
      </c>
      <c r="BH6" s="208">
        <v>22.400079999999999</v>
      </c>
      <c r="BI6" s="208">
        <v>22.659739999999999</v>
      </c>
      <c r="BJ6" s="324">
        <v>22.270409999999998</v>
      </c>
      <c r="BK6" s="324">
        <v>23.181830000000001</v>
      </c>
      <c r="BL6" s="324">
        <v>23.932569999999998</v>
      </c>
      <c r="BM6" s="324">
        <v>24.318629999999999</v>
      </c>
      <c r="BN6" s="324">
        <v>24.882639999999999</v>
      </c>
      <c r="BO6" s="324">
        <v>24.175229999999999</v>
      </c>
      <c r="BP6" s="324">
        <v>23.512280000000001</v>
      </c>
      <c r="BQ6" s="324">
        <v>24.278919999999999</v>
      </c>
      <c r="BR6" s="324">
        <v>23.71997</v>
      </c>
      <c r="BS6" s="324">
        <v>25.260539999999999</v>
      </c>
      <c r="BT6" s="324">
        <v>25.362010000000001</v>
      </c>
      <c r="BU6" s="324">
        <v>25.56654</v>
      </c>
      <c r="BV6" s="324">
        <v>24.968530000000001</v>
      </c>
    </row>
    <row r="7" spans="1:74" ht="11.15" customHeight="1" x14ac:dyDescent="0.25">
      <c r="A7" s="119" t="s">
        <v>618</v>
      </c>
      <c r="B7" s="184" t="s">
        <v>467</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15.43</v>
      </c>
      <c r="AN7" s="208">
        <v>15.47</v>
      </c>
      <c r="AO7" s="208">
        <v>15.57</v>
      </c>
      <c r="AP7" s="208">
        <v>15.54</v>
      </c>
      <c r="AQ7" s="208">
        <v>16.07</v>
      </c>
      <c r="AR7" s="208">
        <v>16.239999999999998</v>
      </c>
      <c r="AS7" s="208">
        <v>16.18</v>
      </c>
      <c r="AT7" s="208">
        <v>16.04</v>
      </c>
      <c r="AU7" s="208">
        <v>16.420000000000002</v>
      </c>
      <c r="AV7" s="208">
        <v>16.53</v>
      </c>
      <c r="AW7" s="208">
        <v>16.03</v>
      </c>
      <c r="AX7" s="208">
        <v>15.57</v>
      </c>
      <c r="AY7" s="208">
        <v>15.56</v>
      </c>
      <c r="AZ7" s="208">
        <v>15.8</v>
      </c>
      <c r="BA7" s="208">
        <v>15.53</v>
      </c>
      <c r="BB7" s="208">
        <v>16.2</v>
      </c>
      <c r="BC7" s="208">
        <v>16.62</v>
      </c>
      <c r="BD7" s="208">
        <v>16.670000000000002</v>
      </c>
      <c r="BE7" s="208">
        <v>16.760000000000002</v>
      </c>
      <c r="BF7" s="208">
        <v>16.899999999999999</v>
      </c>
      <c r="BG7" s="208">
        <v>17.2</v>
      </c>
      <c r="BH7" s="208">
        <v>17.486059999999998</v>
      </c>
      <c r="BI7" s="208">
        <v>17.09094</v>
      </c>
      <c r="BJ7" s="324">
        <v>16.652450000000002</v>
      </c>
      <c r="BK7" s="324">
        <v>16.67595</v>
      </c>
      <c r="BL7" s="324">
        <v>16.909379999999999</v>
      </c>
      <c r="BM7" s="324">
        <v>16.623899999999999</v>
      </c>
      <c r="BN7" s="324">
        <v>17.26024</v>
      </c>
      <c r="BO7" s="324">
        <v>17.6417</v>
      </c>
      <c r="BP7" s="324">
        <v>17.671679999999999</v>
      </c>
      <c r="BQ7" s="324">
        <v>17.658580000000001</v>
      </c>
      <c r="BR7" s="324">
        <v>17.671810000000001</v>
      </c>
      <c r="BS7" s="324">
        <v>17.835159999999998</v>
      </c>
      <c r="BT7" s="324">
        <v>17.927610000000001</v>
      </c>
      <c r="BU7" s="324">
        <v>17.383669999999999</v>
      </c>
      <c r="BV7" s="324">
        <v>16.870229999999999</v>
      </c>
    </row>
    <row r="8" spans="1:74" ht="11.15" customHeight="1" x14ac:dyDescent="0.25">
      <c r="A8" s="119" t="s">
        <v>619</v>
      </c>
      <c r="B8" s="199" t="s">
        <v>435</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13.08</v>
      </c>
      <c r="AN8" s="208">
        <v>13.12</v>
      </c>
      <c r="AO8" s="208">
        <v>13.48</v>
      </c>
      <c r="AP8" s="208">
        <v>13.86</v>
      </c>
      <c r="AQ8" s="208">
        <v>14.02</v>
      </c>
      <c r="AR8" s="208">
        <v>13.62</v>
      </c>
      <c r="AS8" s="208">
        <v>13.27</v>
      </c>
      <c r="AT8" s="208">
        <v>13.42</v>
      </c>
      <c r="AU8" s="208">
        <v>13.7</v>
      </c>
      <c r="AV8" s="208">
        <v>14.36</v>
      </c>
      <c r="AW8" s="208">
        <v>13.94</v>
      </c>
      <c r="AX8" s="208">
        <v>13.34</v>
      </c>
      <c r="AY8" s="208">
        <v>13.18</v>
      </c>
      <c r="AZ8" s="208">
        <v>13.11</v>
      </c>
      <c r="BA8" s="208">
        <v>14.01</v>
      </c>
      <c r="BB8" s="208">
        <v>14.55</v>
      </c>
      <c r="BC8" s="208">
        <v>14.72</v>
      </c>
      <c r="BD8" s="208">
        <v>14.31</v>
      </c>
      <c r="BE8" s="208">
        <v>14.12</v>
      </c>
      <c r="BF8" s="208">
        <v>14.15</v>
      </c>
      <c r="BG8" s="208">
        <v>14.21</v>
      </c>
      <c r="BH8" s="208">
        <v>15.01464</v>
      </c>
      <c r="BI8" s="208">
        <v>14.505050000000001</v>
      </c>
      <c r="BJ8" s="324">
        <v>13.912409999999999</v>
      </c>
      <c r="BK8" s="324">
        <v>13.806139999999999</v>
      </c>
      <c r="BL8" s="324">
        <v>13.90729</v>
      </c>
      <c r="BM8" s="324">
        <v>14.707369999999999</v>
      </c>
      <c r="BN8" s="324">
        <v>15.2248</v>
      </c>
      <c r="BO8" s="324">
        <v>15.373469999999999</v>
      </c>
      <c r="BP8" s="324">
        <v>15.08881</v>
      </c>
      <c r="BQ8" s="324">
        <v>14.730560000000001</v>
      </c>
      <c r="BR8" s="324">
        <v>14.886150000000001</v>
      </c>
      <c r="BS8" s="324">
        <v>14.86013</v>
      </c>
      <c r="BT8" s="324">
        <v>15.485910000000001</v>
      </c>
      <c r="BU8" s="324">
        <v>14.902889999999999</v>
      </c>
      <c r="BV8" s="324">
        <v>14.23258</v>
      </c>
    </row>
    <row r="9" spans="1:74" ht="11.15" customHeight="1" x14ac:dyDescent="0.25">
      <c r="A9" s="119" t="s">
        <v>620</v>
      </c>
      <c r="B9" s="199" t="s">
        <v>436</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10.73</v>
      </c>
      <c r="AN9" s="208">
        <v>10.87</v>
      </c>
      <c r="AO9" s="208">
        <v>11.34</v>
      </c>
      <c r="AP9" s="208">
        <v>11.71</v>
      </c>
      <c r="AQ9" s="208">
        <v>12.88</v>
      </c>
      <c r="AR9" s="208">
        <v>12.95</v>
      </c>
      <c r="AS9" s="208">
        <v>13.01</v>
      </c>
      <c r="AT9" s="208">
        <v>13.08</v>
      </c>
      <c r="AU9" s="208">
        <v>12.37</v>
      </c>
      <c r="AV9" s="208">
        <v>12.14</v>
      </c>
      <c r="AW9" s="208">
        <v>11.5</v>
      </c>
      <c r="AX9" s="208">
        <v>10.84</v>
      </c>
      <c r="AY9" s="208">
        <v>10.61</v>
      </c>
      <c r="AZ9" s="208">
        <v>10.77</v>
      </c>
      <c r="BA9" s="208">
        <v>11.37</v>
      </c>
      <c r="BB9" s="208">
        <v>12.15</v>
      </c>
      <c r="BC9" s="208">
        <v>12.6</v>
      </c>
      <c r="BD9" s="208">
        <v>13.33</v>
      </c>
      <c r="BE9" s="208">
        <v>13.31</v>
      </c>
      <c r="BF9" s="208">
        <v>13.32</v>
      </c>
      <c r="BG9" s="208">
        <v>13.24</v>
      </c>
      <c r="BH9" s="208">
        <v>13.044510000000001</v>
      </c>
      <c r="BI9" s="208">
        <v>12.160310000000001</v>
      </c>
      <c r="BJ9" s="324">
        <v>11.007809999999999</v>
      </c>
      <c r="BK9" s="324">
        <v>10.56287</v>
      </c>
      <c r="BL9" s="324">
        <v>10.71739</v>
      </c>
      <c r="BM9" s="324">
        <v>11.458830000000001</v>
      </c>
      <c r="BN9" s="324">
        <v>11.94145</v>
      </c>
      <c r="BO9" s="324">
        <v>12.167859999999999</v>
      </c>
      <c r="BP9" s="324">
        <v>12.82145</v>
      </c>
      <c r="BQ9" s="324">
        <v>12.49395</v>
      </c>
      <c r="BR9" s="324">
        <v>12.340400000000001</v>
      </c>
      <c r="BS9" s="324">
        <v>12.18596</v>
      </c>
      <c r="BT9" s="324">
        <v>11.850020000000001</v>
      </c>
      <c r="BU9" s="324">
        <v>11.19516</v>
      </c>
      <c r="BV9" s="324">
        <v>10.56612</v>
      </c>
    </row>
    <row r="10" spans="1:74" ht="11.15" customHeight="1" x14ac:dyDescent="0.25">
      <c r="A10" s="119" t="s">
        <v>621</v>
      </c>
      <c r="B10" s="199" t="s">
        <v>437</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11.53</v>
      </c>
      <c r="AN10" s="208">
        <v>11.73</v>
      </c>
      <c r="AO10" s="208">
        <v>11.87</v>
      </c>
      <c r="AP10" s="208">
        <v>11.97</v>
      </c>
      <c r="AQ10" s="208">
        <v>11.22</v>
      </c>
      <c r="AR10" s="208">
        <v>11.92</v>
      </c>
      <c r="AS10" s="208">
        <v>11.86</v>
      </c>
      <c r="AT10" s="208">
        <v>11.95</v>
      </c>
      <c r="AU10" s="208">
        <v>12.08</v>
      </c>
      <c r="AV10" s="208">
        <v>12.08</v>
      </c>
      <c r="AW10" s="208">
        <v>11.91</v>
      </c>
      <c r="AX10" s="208">
        <v>11.34</v>
      </c>
      <c r="AY10" s="208">
        <v>11.36</v>
      </c>
      <c r="AZ10" s="208">
        <v>11.77</v>
      </c>
      <c r="BA10" s="208">
        <v>11.92</v>
      </c>
      <c r="BB10" s="208">
        <v>12.19</v>
      </c>
      <c r="BC10" s="208">
        <v>12.33</v>
      </c>
      <c r="BD10" s="208">
        <v>12.45</v>
      </c>
      <c r="BE10" s="208">
        <v>12.39</v>
      </c>
      <c r="BF10" s="208">
        <v>12.43</v>
      </c>
      <c r="BG10" s="208">
        <v>12.66</v>
      </c>
      <c r="BH10" s="208">
        <v>12.69685</v>
      </c>
      <c r="BI10" s="208">
        <v>12.507999999999999</v>
      </c>
      <c r="BJ10" s="324">
        <v>11.999700000000001</v>
      </c>
      <c r="BK10" s="324">
        <v>12.164619999999999</v>
      </c>
      <c r="BL10" s="324">
        <v>12.72564</v>
      </c>
      <c r="BM10" s="324">
        <v>12.833030000000001</v>
      </c>
      <c r="BN10" s="324">
        <v>13.03721</v>
      </c>
      <c r="BO10" s="324">
        <v>13.14757</v>
      </c>
      <c r="BP10" s="324">
        <v>13.217829999999999</v>
      </c>
      <c r="BQ10" s="324">
        <v>13.08272</v>
      </c>
      <c r="BR10" s="324">
        <v>13.14012</v>
      </c>
      <c r="BS10" s="324">
        <v>13.277089999999999</v>
      </c>
      <c r="BT10" s="324">
        <v>13.151540000000001</v>
      </c>
      <c r="BU10" s="324">
        <v>12.843730000000001</v>
      </c>
      <c r="BV10" s="324">
        <v>12.20274</v>
      </c>
    </row>
    <row r="11" spans="1:74" ht="11.15" customHeight="1" x14ac:dyDescent="0.25">
      <c r="A11" s="119" t="s">
        <v>622</v>
      </c>
      <c r="B11" s="199" t="s">
        <v>438</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11.27</v>
      </c>
      <c r="AN11" s="208">
        <v>11.09</v>
      </c>
      <c r="AO11" s="208">
        <v>11.39</v>
      </c>
      <c r="AP11" s="208">
        <v>11.54</v>
      </c>
      <c r="AQ11" s="208">
        <v>11.56</v>
      </c>
      <c r="AR11" s="208">
        <v>11.45</v>
      </c>
      <c r="AS11" s="208">
        <v>11.2</v>
      </c>
      <c r="AT11" s="208">
        <v>11.17</v>
      </c>
      <c r="AU11" s="208">
        <v>11.36</v>
      </c>
      <c r="AV11" s="208">
        <v>11.8</v>
      </c>
      <c r="AW11" s="208">
        <v>11.82</v>
      </c>
      <c r="AX11" s="208">
        <v>10.83</v>
      </c>
      <c r="AY11" s="208">
        <v>10.99</v>
      </c>
      <c r="AZ11" s="208">
        <v>11.12</v>
      </c>
      <c r="BA11" s="208">
        <v>11.57</v>
      </c>
      <c r="BB11" s="208">
        <v>12.35</v>
      </c>
      <c r="BC11" s="208">
        <v>12.31</v>
      </c>
      <c r="BD11" s="208">
        <v>12.11</v>
      </c>
      <c r="BE11" s="208">
        <v>11.96</v>
      </c>
      <c r="BF11" s="208">
        <v>12.01</v>
      </c>
      <c r="BG11" s="208">
        <v>12.03</v>
      </c>
      <c r="BH11" s="208">
        <v>12.483510000000001</v>
      </c>
      <c r="BI11" s="208">
        <v>12.347099999999999</v>
      </c>
      <c r="BJ11" s="324">
        <v>11.3504</v>
      </c>
      <c r="BK11" s="324">
        <v>11.607250000000001</v>
      </c>
      <c r="BL11" s="324">
        <v>11.842879999999999</v>
      </c>
      <c r="BM11" s="324">
        <v>12.20335</v>
      </c>
      <c r="BN11" s="324">
        <v>12.82484</v>
      </c>
      <c r="BO11" s="324">
        <v>12.71344</v>
      </c>
      <c r="BP11" s="324">
        <v>12.418990000000001</v>
      </c>
      <c r="BQ11" s="324">
        <v>12.203989999999999</v>
      </c>
      <c r="BR11" s="324">
        <v>12.20025</v>
      </c>
      <c r="BS11" s="324">
        <v>12.245570000000001</v>
      </c>
      <c r="BT11" s="324">
        <v>12.60561</v>
      </c>
      <c r="BU11" s="324">
        <v>12.50155</v>
      </c>
      <c r="BV11" s="324">
        <v>11.42718</v>
      </c>
    </row>
    <row r="12" spans="1:74" ht="11.15" customHeight="1" x14ac:dyDescent="0.25">
      <c r="A12" s="119" t="s">
        <v>623</v>
      </c>
      <c r="B12" s="199" t="s">
        <v>439</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10.75</v>
      </c>
      <c r="AN12" s="208">
        <v>10.95</v>
      </c>
      <c r="AO12" s="208">
        <v>11.12</v>
      </c>
      <c r="AP12" s="208">
        <v>11.41</v>
      </c>
      <c r="AQ12" s="208">
        <v>11.28</v>
      </c>
      <c r="AR12" s="208">
        <v>11.27</v>
      </c>
      <c r="AS12" s="208">
        <v>11.12</v>
      </c>
      <c r="AT12" s="208">
        <v>11.08</v>
      </c>
      <c r="AU12" s="208">
        <v>11.39</v>
      </c>
      <c r="AV12" s="208">
        <v>11.5</v>
      </c>
      <c r="AW12" s="208">
        <v>11.42</v>
      </c>
      <c r="AX12" s="208">
        <v>10.9</v>
      </c>
      <c r="AY12" s="208">
        <v>10.69</v>
      </c>
      <c r="AZ12" s="208">
        <v>14</v>
      </c>
      <c r="BA12" s="208">
        <v>10.97</v>
      </c>
      <c r="BB12" s="208">
        <v>11.67</v>
      </c>
      <c r="BC12" s="208">
        <v>11.75</v>
      </c>
      <c r="BD12" s="208">
        <v>11.68</v>
      </c>
      <c r="BE12" s="208">
        <v>11.53</v>
      </c>
      <c r="BF12" s="208">
        <v>11.82</v>
      </c>
      <c r="BG12" s="208">
        <v>12.11</v>
      </c>
      <c r="BH12" s="208">
        <v>12.390499999999999</v>
      </c>
      <c r="BI12" s="208">
        <v>12.376860000000001</v>
      </c>
      <c r="BJ12" s="324">
        <v>11.91277</v>
      </c>
      <c r="BK12" s="324">
        <v>11.82206</v>
      </c>
      <c r="BL12" s="324">
        <v>15.94899</v>
      </c>
      <c r="BM12" s="324">
        <v>12.077719999999999</v>
      </c>
      <c r="BN12" s="324">
        <v>12.593730000000001</v>
      </c>
      <c r="BO12" s="324">
        <v>12.53172</v>
      </c>
      <c r="BP12" s="324">
        <v>12.446619999999999</v>
      </c>
      <c r="BQ12" s="324">
        <v>12.297800000000001</v>
      </c>
      <c r="BR12" s="324">
        <v>12.59586</v>
      </c>
      <c r="BS12" s="324">
        <v>13.049250000000001</v>
      </c>
      <c r="BT12" s="324">
        <v>13.36124</v>
      </c>
      <c r="BU12" s="324">
        <v>13.265129999999999</v>
      </c>
      <c r="BV12" s="324">
        <v>12.731030000000001</v>
      </c>
    </row>
    <row r="13" spans="1:74" ht="11.15" customHeight="1" x14ac:dyDescent="0.25">
      <c r="A13" s="119" t="s">
        <v>624</v>
      </c>
      <c r="B13" s="199" t="s">
        <v>440</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11.23</v>
      </c>
      <c r="AN13" s="208">
        <v>11.3</v>
      </c>
      <c r="AO13" s="208">
        <v>11.45</v>
      </c>
      <c r="AP13" s="208">
        <v>11.69</v>
      </c>
      <c r="AQ13" s="208">
        <v>11.91</v>
      </c>
      <c r="AR13" s="208">
        <v>12.13</v>
      </c>
      <c r="AS13" s="208">
        <v>12.06</v>
      </c>
      <c r="AT13" s="208">
        <v>11.93</v>
      </c>
      <c r="AU13" s="208">
        <v>12.21</v>
      </c>
      <c r="AV13" s="208">
        <v>11.8</v>
      </c>
      <c r="AW13" s="208">
        <v>11.4</v>
      </c>
      <c r="AX13" s="208">
        <v>11.39</v>
      </c>
      <c r="AY13" s="208">
        <v>11.37</v>
      </c>
      <c r="AZ13" s="208">
        <v>11.59</v>
      </c>
      <c r="BA13" s="208">
        <v>11.65</v>
      </c>
      <c r="BB13" s="208">
        <v>11.89</v>
      </c>
      <c r="BC13" s="208">
        <v>12.14</v>
      </c>
      <c r="BD13" s="208">
        <v>12.17</v>
      </c>
      <c r="BE13" s="208">
        <v>12.21</v>
      </c>
      <c r="BF13" s="208">
        <v>12.32</v>
      </c>
      <c r="BG13" s="208">
        <v>12.5</v>
      </c>
      <c r="BH13" s="208">
        <v>12.104469999999999</v>
      </c>
      <c r="BI13" s="208">
        <v>11.72481</v>
      </c>
      <c r="BJ13" s="324">
        <v>11.742100000000001</v>
      </c>
      <c r="BK13" s="324">
        <v>11.73395</v>
      </c>
      <c r="BL13" s="324">
        <v>11.95346</v>
      </c>
      <c r="BM13" s="324">
        <v>11.973280000000001</v>
      </c>
      <c r="BN13" s="324">
        <v>12.1861</v>
      </c>
      <c r="BO13" s="324">
        <v>12.3901</v>
      </c>
      <c r="BP13" s="324">
        <v>12.355359999999999</v>
      </c>
      <c r="BQ13" s="324">
        <v>12.301360000000001</v>
      </c>
      <c r="BR13" s="324">
        <v>12.31828</v>
      </c>
      <c r="BS13" s="324">
        <v>12.43056</v>
      </c>
      <c r="BT13" s="324">
        <v>11.97161</v>
      </c>
      <c r="BU13" s="324">
        <v>11.53524</v>
      </c>
      <c r="BV13" s="324">
        <v>11.505890000000001</v>
      </c>
    </row>
    <row r="14" spans="1:74" ht="11.15" customHeight="1" x14ac:dyDescent="0.25">
      <c r="A14" s="119" t="s">
        <v>625</v>
      </c>
      <c r="B14" s="201" t="s">
        <v>441</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15.59</v>
      </c>
      <c r="AN14" s="208">
        <v>15.9</v>
      </c>
      <c r="AO14" s="208">
        <v>15.63</v>
      </c>
      <c r="AP14" s="208">
        <v>15.9</v>
      </c>
      <c r="AQ14" s="208">
        <v>15.85</v>
      </c>
      <c r="AR14" s="208">
        <v>16.73</v>
      </c>
      <c r="AS14" s="208">
        <v>17.239999999999998</v>
      </c>
      <c r="AT14" s="208">
        <v>17.78</v>
      </c>
      <c r="AU14" s="208">
        <v>18.309999999999999</v>
      </c>
      <c r="AV14" s="208">
        <v>17.66</v>
      </c>
      <c r="AW14" s="208">
        <v>16.690000000000001</v>
      </c>
      <c r="AX14" s="208">
        <v>16.14</v>
      </c>
      <c r="AY14" s="208">
        <v>16.43</v>
      </c>
      <c r="AZ14" s="208">
        <v>16.579999999999998</v>
      </c>
      <c r="BA14" s="208">
        <v>17.25</v>
      </c>
      <c r="BB14" s="208">
        <v>17.53</v>
      </c>
      <c r="BC14" s="208">
        <v>18.25</v>
      </c>
      <c r="BD14" s="208">
        <v>18.579999999999998</v>
      </c>
      <c r="BE14" s="208">
        <v>19</v>
      </c>
      <c r="BF14" s="208">
        <v>19.579999999999998</v>
      </c>
      <c r="BG14" s="208">
        <v>19.78</v>
      </c>
      <c r="BH14" s="208">
        <v>17.080380000000002</v>
      </c>
      <c r="BI14" s="208">
        <v>16.723700000000001</v>
      </c>
      <c r="BJ14" s="324">
        <v>16.328690000000002</v>
      </c>
      <c r="BK14" s="324">
        <v>16.67877</v>
      </c>
      <c r="BL14" s="324">
        <v>16.869610000000002</v>
      </c>
      <c r="BM14" s="324">
        <v>17.579059999999998</v>
      </c>
      <c r="BN14" s="324">
        <v>19.00873</v>
      </c>
      <c r="BO14" s="324">
        <v>18.902760000000001</v>
      </c>
      <c r="BP14" s="324">
        <v>19.282830000000001</v>
      </c>
      <c r="BQ14" s="324">
        <v>19.746449999999999</v>
      </c>
      <c r="BR14" s="324">
        <v>20.43984</v>
      </c>
      <c r="BS14" s="324">
        <v>20.706939999999999</v>
      </c>
      <c r="BT14" s="324">
        <v>17.21095</v>
      </c>
      <c r="BU14" s="324">
        <v>17.538599999999999</v>
      </c>
      <c r="BV14" s="324">
        <v>16.95739</v>
      </c>
    </row>
    <row r="15" spans="1:74" ht="11.15" customHeight="1" x14ac:dyDescent="0.25">
      <c r="A15" s="119" t="s">
        <v>626</v>
      </c>
      <c r="B15" s="201" t="s">
        <v>415</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12.76</v>
      </c>
      <c r="AN15" s="208">
        <v>12.82</v>
      </c>
      <c r="AO15" s="208">
        <v>13.04</v>
      </c>
      <c r="AP15" s="208">
        <v>13.24</v>
      </c>
      <c r="AQ15" s="208">
        <v>13.1</v>
      </c>
      <c r="AR15" s="208">
        <v>13.22</v>
      </c>
      <c r="AS15" s="208">
        <v>13.21</v>
      </c>
      <c r="AT15" s="208">
        <v>13.26</v>
      </c>
      <c r="AU15" s="208">
        <v>13.49</v>
      </c>
      <c r="AV15" s="208">
        <v>13.66</v>
      </c>
      <c r="AW15" s="208">
        <v>13.31</v>
      </c>
      <c r="AX15" s="208">
        <v>12.78</v>
      </c>
      <c r="AY15" s="208">
        <v>12.69</v>
      </c>
      <c r="AZ15" s="208">
        <v>13.35</v>
      </c>
      <c r="BA15" s="208">
        <v>13.3</v>
      </c>
      <c r="BB15" s="208">
        <v>13.76</v>
      </c>
      <c r="BC15" s="208">
        <v>13.89</v>
      </c>
      <c r="BD15" s="208">
        <v>13.85</v>
      </c>
      <c r="BE15" s="208">
        <v>13.87</v>
      </c>
      <c r="BF15" s="208">
        <v>13.97</v>
      </c>
      <c r="BG15" s="208">
        <v>14.19</v>
      </c>
      <c r="BH15" s="208">
        <v>14.2073</v>
      </c>
      <c r="BI15" s="208">
        <v>13.928979999999999</v>
      </c>
      <c r="BJ15" s="324">
        <v>13.411149999999999</v>
      </c>
      <c r="BK15" s="324">
        <v>13.433310000000001</v>
      </c>
      <c r="BL15" s="324">
        <v>14.27802</v>
      </c>
      <c r="BM15" s="324">
        <v>14.112500000000001</v>
      </c>
      <c r="BN15" s="324">
        <v>14.595700000000001</v>
      </c>
      <c r="BO15" s="324">
        <v>14.56284</v>
      </c>
      <c r="BP15" s="324">
        <v>14.46373</v>
      </c>
      <c r="BQ15" s="324">
        <v>14.38184</v>
      </c>
      <c r="BR15" s="324">
        <v>14.47688</v>
      </c>
      <c r="BS15" s="324">
        <v>14.718220000000001</v>
      </c>
      <c r="BT15" s="324">
        <v>14.59333</v>
      </c>
      <c r="BU15" s="324">
        <v>14.35163</v>
      </c>
      <c r="BV15" s="324">
        <v>13.72972</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1"/>
      <c r="BH16" s="441"/>
      <c r="BI16" s="441"/>
      <c r="BJ16" s="442"/>
      <c r="BK16" s="442"/>
      <c r="BL16" s="442"/>
      <c r="BM16" s="442"/>
      <c r="BN16" s="442"/>
      <c r="BO16" s="442"/>
      <c r="BP16" s="442"/>
      <c r="BQ16" s="442"/>
      <c r="BR16" s="442"/>
      <c r="BS16" s="442"/>
      <c r="BT16" s="442"/>
      <c r="BU16" s="442"/>
      <c r="BV16" s="442"/>
    </row>
    <row r="17" spans="1:74" ht="11.15" customHeight="1" x14ac:dyDescent="0.25">
      <c r="A17" s="119" t="s">
        <v>627</v>
      </c>
      <c r="B17" s="199" t="s">
        <v>434</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16.190000000000001</v>
      </c>
      <c r="AN17" s="208">
        <v>16.350000000000001</v>
      </c>
      <c r="AO17" s="208">
        <v>15.98</v>
      </c>
      <c r="AP17" s="208">
        <v>16.100000000000001</v>
      </c>
      <c r="AQ17" s="208">
        <v>15.43</v>
      </c>
      <c r="AR17" s="208">
        <v>15.33</v>
      </c>
      <c r="AS17" s="208">
        <v>15.81</v>
      </c>
      <c r="AT17" s="208">
        <v>16.190000000000001</v>
      </c>
      <c r="AU17" s="208">
        <v>15.72</v>
      </c>
      <c r="AV17" s="208">
        <v>15.67</v>
      </c>
      <c r="AW17" s="208">
        <v>15.5</v>
      </c>
      <c r="AX17" s="208">
        <v>15.62</v>
      </c>
      <c r="AY17" s="208">
        <v>15.99</v>
      </c>
      <c r="AZ17" s="208">
        <v>16.600000000000001</v>
      </c>
      <c r="BA17" s="208">
        <v>16.38</v>
      </c>
      <c r="BB17" s="208">
        <v>15.83</v>
      </c>
      <c r="BC17" s="208">
        <v>15.78</v>
      </c>
      <c r="BD17" s="208">
        <v>16.239999999999998</v>
      </c>
      <c r="BE17" s="208">
        <v>17.02</v>
      </c>
      <c r="BF17" s="208">
        <v>16.29</v>
      </c>
      <c r="BG17" s="208">
        <v>17.16</v>
      </c>
      <c r="BH17" s="208">
        <v>17.136679999999998</v>
      </c>
      <c r="BI17" s="208">
        <v>16.991140000000001</v>
      </c>
      <c r="BJ17" s="324">
        <v>17.15541</v>
      </c>
      <c r="BK17" s="324">
        <v>17.540669999999999</v>
      </c>
      <c r="BL17" s="324">
        <v>18.191690000000001</v>
      </c>
      <c r="BM17" s="324">
        <v>17.901509999999998</v>
      </c>
      <c r="BN17" s="324">
        <v>17.275030000000001</v>
      </c>
      <c r="BO17" s="324">
        <v>17.208449999999999</v>
      </c>
      <c r="BP17" s="324">
        <v>17.75112</v>
      </c>
      <c r="BQ17" s="324">
        <v>18.450880000000002</v>
      </c>
      <c r="BR17" s="324">
        <v>17.692789999999999</v>
      </c>
      <c r="BS17" s="324">
        <v>18.552379999999999</v>
      </c>
      <c r="BT17" s="324">
        <v>18.400639999999999</v>
      </c>
      <c r="BU17" s="324">
        <v>18.17642</v>
      </c>
      <c r="BV17" s="324">
        <v>18.26125</v>
      </c>
    </row>
    <row r="18" spans="1:74" ht="11.15" customHeight="1" x14ac:dyDescent="0.25">
      <c r="A18" s="119" t="s">
        <v>628</v>
      </c>
      <c r="B18" s="184" t="s">
        <v>467</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v>
      </c>
      <c r="AN18" s="208">
        <v>11.61</v>
      </c>
      <c r="AO18" s="208">
        <v>11.86</v>
      </c>
      <c r="AP18" s="208">
        <v>11.86</v>
      </c>
      <c r="AQ18" s="208">
        <v>12.28</v>
      </c>
      <c r="AR18" s="208">
        <v>13.29</v>
      </c>
      <c r="AS18" s="208">
        <v>13.17</v>
      </c>
      <c r="AT18" s="208">
        <v>13.19</v>
      </c>
      <c r="AU18" s="208">
        <v>13.27</v>
      </c>
      <c r="AV18" s="208">
        <v>12.79</v>
      </c>
      <c r="AW18" s="208">
        <v>12.45</v>
      </c>
      <c r="AX18" s="208">
        <v>11.99</v>
      </c>
      <c r="AY18" s="208">
        <v>12.14</v>
      </c>
      <c r="AZ18" s="208">
        <v>12.71</v>
      </c>
      <c r="BA18" s="208">
        <v>12.73</v>
      </c>
      <c r="BB18" s="208">
        <v>12.35</v>
      </c>
      <c r="BC18" s="208">
        <v>13.14</v>
      </c>
      <c r="BD18" s="208">
        <v>14.09</v>
      </c>
      <c r="BE18" s="208">
        <v>14.68</v>
      </c>
      <c r="BF18" s="208">
        <v>14.74</v>
      </c>
      <c r="BG18" s="208">
        <v>14.96</v>
      </c>
      <c r="BH18" s="208">
        <v>14.09882</v>
      </c>
      <c r="BI18" s="208">
        <v>13.53947</v>
      </c>
      <c r="BJ18" s="324">
        <v>12.868460000000001</v>
      </c>
      <c r="BK18" s="324">
        <v>12.985340000000001</v>
      </c>
      <c r="BL18" s="324">
        <v>13.496130000000001</v>
      </c>
      <c r="BM18" s="324">
        <v>13.620150000000001</v>
      </c>
      <c r="BN18" s="324">
        <v>13.13674</v>
      </c>
      <c r="BO18" s="324">
        <v>13.92144</v>
      </c>
      <c r="BP18" s="324">
        <v>14.774559999999999</v>
      </c>
      <c r="BQ18" s="324">
        <v>15.26981</v>
      </c>
      <c r="BR18" s="324">
        <v>15.06668</v>
      </c>
      <c r="BS18" s="324">
        <v>15.20622</v>
      </c>
      <c r="BT18" s="324">
        <v>14.30284</v>
      </c>
      <c r="BU18" s="324">
        <v>13.72612</v>
      </c>
      <c r="BV18" s="324">
        <v>13.087759999999999</v>
      </c>
    </row>
    <row r="19" spans="1:74" ht="11.15" customHeight="1" x14ac:dyDescent="0.25">
      <c r="A19" s="119" t="s">
        <v>629</v>
      </c>
      <c r="B19" s="199" t="s">
        <v>435</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9.94</v>
      </c>
      <c r="AN19" s="208">
        <v>9.94</v>
      </c>
      <c r="AO19" s="208">
        <v>10.16</v>
      </c>
      <c r="AP19" s="208">
        <v>10.41</v>
      </c>
      <c r="AQ19" s="208">
        <v>10.36</v>
      </c>
      <c r="AR19" s="208">
        <v>10.55</v>
      </c>
      <c r="AS19" s="208">
        <v>10.119999999999999</v>
      </c>
      <c r="AT19" s="208">
        <v>10.130000000000001</v>
      </c>
      <c r="AU19" s="208">
        <v>10.62</v>
      </c>
      <c r="AV19" s="208">
        <v>10.44</v>
      </c>
      <c r="AW19" s="208">
        <v>10.47</v>
      </c>
      <c r="AX19" s="208">
        <v>10.19</v>
      </c>
      <c r="AY19" s="208">
        <v>10.08</v>
      </c>
      <c r="AZ19" s="208">
        <v>10.46</v>
      </c>
      <c r="BA19" s="208">
        <v>10.67</v>
      </c>
      <c r="BB19" s="208">
        <v>10.62</v>
      </c>
      <c r="BC19" s="208">
        <v>10.75</v>
      </c>
      <c r="BD19" s="208">
        <v>10.72</v>
      </c>
      <c r="BE19" s="208">
        <v>10.55</v>
      </c>
      <c r="BF19" s="208">
        <v>10.67</v>
      </c>
      <c r="BG19" s="208">
        <v>10.85</v>
      </c>
      <c r="BH19" s="208">
        <v>10.926909999999999</v>
      </c>
      <c r="BI19" s="208">
        <v>11.08928</v>
      </c>
      <c r="BJ19" s="324">
        <v>10.83858</v>
      </c>
      <c r="BK19" s="324">
        <v>10.748419999999999</v>
      </c>
      <c r="BL19" s="324">
        <v>11.116619999999999</v>
      </c>
      <c r="BM19" s="324">
        <v>11.34262</v>
      </c>
      <c r="BN19" s="324">
        <v>11.25896</v>
      </c>
      <c r="BO19" s="324">
        <v>11.36309</v>
      </c>
      <c r="BP19" s="324">
        <v>11.282019999999999</v>
      </c>
      <c r="BQ19" s="324">
        <v>11.040380000000001</v>
      </c>
      <c r="BR19" s="324">
        <v>11.06725</v>
      </c>
      <c r="BS19" s="324">
        <v>11.15784</v>
      </c>
      <c r="BT19" s="324">
        <v>11.13509</v>
      </c>
      <c r="BU19" s="324">
        <v>11.209949999999999</v>
      </c>
      <c r="BV19" s="324">
        <v>10.910130000000001</v>
      </c>
    </row>
    <row r="20" spans="1:74" ht="11.15" customHeight="1" x14ac:dyDescent="0.25">
      <c r="A20" s="119" t="s">
        <v>630</v>
      </c>
      <c r="B20" s="199" t="s">
        <v>436</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8.9</v>
      </c>
      <c r="AN20" s="208">
        <v>9.09</v>
      </c>
      <c r="AO20" s="208">
        <v>9.2100000000000009</v>
      </c>
      <c r="AP20" s="208">
        <v>9.5</v>
      </c>
      <c r="AQ20" s="208">
        <v>10.14</v>
      </c>
      <c r="AR20" s="208">
        <v>10.6</v>
      </c>
      <c r="AS20" s="208">
        <v>10.46</v>
      </c>
      <c r="AT20" s="208">
        <v>10.47</v>
      </c>
      <c r="AU20" s="208">
        <v>10</v>
      </c>
      <c r="AV20" s="208">
        <v>9.2799999999999994</v>
      </c>
      <c r="AW20" s="208">
        <v>9.14</v>
      </c>
      <c r="AX20" s="208">
        <v>8.86</v>
      </c>
      <c r="AY20" s="208">
        <v>8.81</v>
      </c>
      <c r="AZ20" s="208">
        <v>9.23</v>
      </c>
      <c r="BA20" s="208">
        <v>9.26</v>
      </c>
      <c r="BB20" s="208">
        <v>9.49</v>
      </c>
      <c r="BC20" s="208">
        <v>9.89</v>
      </c>
      <c r="BD20" s="208">
        <v>11.03</v>
      </c>
      <c r="BE20" s="208">
        <v>10.93</v>
      </c>
      <c r="BF20" s="208">
        <v>10.85</v>
      </c>
      <c r="BG20" s="208">
        <v>10.7</v>
      </c>
      <c r="BH20" s="208">
        <v>10.033189999999999</v>
      </c>
      <c r="BI20" s="208">
        <v>9.8249940000000002</v>
      </c>
      <c r="BJ20" s="324">
        <v>9.2312130000000003</v>
      </c>
      <c r="BK20" s="324">
        <v>8.9759539999999998</v>
      </c>
      <c r="BL20" s="324">
        <v>9.1145150000000008</v>
      </c>
      <c r="BM20" s="324">
        <v>9.3206720000000001</v>
      </c>
      <c r="BN20" s="324">
        <v>9.2486999999999995</v>
      </c>
      <c r="BO20" s="324">
        <v>9.3849260000000001</v>
      </c>
      <c r="BP20" s="324">
        <v>10.42245</v>
      </c>
      <c r="BQ20" s="324">
        <v>10.10547</v>
      </c>
      <c r="BR20" s="324">
        <v>9.856249</v>
      </c>
      <c r="BS20" s="324">
        <v>9.6002089999999995</v>
      </c>
      <c r="BT20" s="324">
        <v>8.9861550000000001</v>
      </c>
      <c r="BU20" s="324">
        <v>8.9763549999999999</v>
      </c>
      <c r="BV20" s="324">
        <v>8.7720629999999993</v>
      </c>
    </row>
    <row r="21" spans="1:74" ht="11.15" customHeight="1" x14ac:dyDescent="0.25">
      <c r="A21" s="119" t="s">
        <v>631</v>
      </c>
      <c r="B21" s="199" t="s">
        <v>437</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9.0299999999999994</v>
      </c>
      <c r="AN21" s="208">
        <v>9.23</v>
      </c>
      <c r="AO21" s="208">
        <v>9.2100000000000009</v>
      </c>
      <c r="AP21" s="208">
        <v>9.23</v>
      </c>
      <c r="AQ21" s="208">
        <v>8.6199999999999992</v>
      </c>
      <c r="AR21" s="208">
        <v>9</v>
      </c>
      <c r="AS21" s="208">
        <v>8.93</v>
      </c>
      <c r="AT21" s="208">
        <v>9</v>
      </c>
      <c r="AU21" s="208">
        <v>9.11</v>
      </c>
      <c r="AV21" s="208">
        <v>9.08</v>
      </c>
      <c r="AW21" s="208">
        <v>9.02</v>
      </c>
      <c r="AX21" s="208">
        <v>9.25</v>
      </c>
      <c r="AY21" s="208">
        <v>8.9600000000000009</v>
      </c>
      <c r="AZ21" s="208">
        <v>9.5500000000000007</v>
      </c>
      <c r="BA21" s="208">
        <v>9.3800000000000008</v>
      </c>
      <c r="BB21" s="208">
        <v>8.93</v>
      </c>
      <c r="BC21" s="208">
        <v>9.2100000000000009</v>
      </c>
      <c r="BD21" s="208">
        <v>9.3800000000000008</v>
      </c>
      <c r="BE21" s="208">
        <v>9.42</v>
      </c>
      <c r="BF21" s="208">
        <v>9.52</v>
      </c>
      <c r="BG21" s="208">
        <v>9.65</v>
      </c>
      <c r="BH21" s="208">
        <v>9.6482720000000004</v>
      </c>
      <c r="BI21" s="208">
        <v>9.6374390000000005</v>
      </c>
      <c r="BJ21" s="324">
        <v>9.9561200000000003</v>
      </c>
      <c r="BK21" s="324">
        <v>9.6624929999999996</v>
      </c>
      <c r="BL21" s="324">
        <v>10.30715</v>
      </c>
      <c r="BM21" s="324">
        <v>10.093859999999999</v>
      </c>
      <c r="BN21" s="324">
        <v>9.5455579999999998</v>
      </c>
      <c r="BO21" s="324">
        <v>9.7827520000000003</v>
      </c>
      <c r="BP21" s="324">
        <v>9.891</v>
      </c>
      <c r="BQ21" s="324">
        <v>9.8692039999999999</v>
      </c>
      <c r="BR21" s="324">
        <v>9.8644110000000005</v>
      </c>
      <c r="BS21" s="324">
        <v>9.9287550000000007</v>
      </c>
      <c r="BT21" s="324">
        <v>9.8394539999999999</v>
      </c>
      <c r="BU21" s="324">
        <v>9.7706959999999992</v>
      </c>
      <c r="BV21" s="324">
        <v>10.00468</v>
      </c>
    </row>
    <row r="22" spans="1:74" ht="11.15" customHeight="1" x14ac:dyDescent="0.25">
      <c r="A22" s="119" t="s">
        <v>632</v>
      </c>
      <c r="B22" s="199" t="s">
        <v>438</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10.82</v>
      </c>
      <c r="AN22" s="208">
        <v>10.72</v>
      </c>
      <c r="AO22" s="208">
        <v>10.81</v>
      </c>
      <c r="AP22" s="208">
        <v>10.82</v>
      </c>
      <c r="AQ22" s="208">
        <v>10.88</v>
      </c>
      <c r="AR22" s="208">
        <v>10.84</v>
      </c>
      <c r="AS22" s="208">
        <v>10.59</v>
      </c>
      <c r="AT22" s="208">
        <v>10.56</v>
      </c>
      <c r="AU22" s="208">
        <v>10.74</v>
      </c>
      <c r="AV22" s="208">
        <v>10.67</v>
      </c>
      <c r="AW22" s="208">
        <v>10.92</v>
      </c>
      <c r="AX22" s="208">
        <v>10.53</v>
      </c>
      <c r="AY22" s="208">
        <v>10.72</v>
      </c>
      <c r="AZ22" s="208">
        <v>11.1</v>
      </c>
      <c r="BA22" s="208">
        <v>11.13</v>
      </c>
      <c r="BB22" s="208">
        <v>11.26</v>
      </c>
      <c r="BC22" s="208">
        <v>11.21</v>
      </c>
      <c r="BD22" s="208">
        <v>11.26</v>
      </c>
      <c r="BE22" s="208">
        <v>11.24</v>
      </c>
      <c r="BF22" s="208">
        <v>11.23</v>
      </c>
      <c r="BG22" s="208">
        <v>11.34</v>
      </c>
      <c r="BH22" s="208">
        <v>11.27305</v>
      </c>
      <c r="BI22" s="208">
        <v>11.52711</v>
      </c>
      <c r="BJ22" s="324">
        <v>11.137980000000001</v>
      </c>
      <c r="BK22" s="324">
        <v>11.3157</v>
      </c>
      <c r="BL22" s="324">
        <v>11.66521</v>
      </c>
      <c r="BM22" s="324">
        <v>11.678879999999999</v>
      </c>
      <c r="BN22" s="324">
        <v>11.73607</v>
      </c>
      <c r="BO22" s="324">
        <v>11.607049999999999</v>
      </c>
      <c r="BP22" s="324">
        <v>11.619899999999999</v>
      </c>
      <c r="BQ22" s="324">
        <v>11.56744</v>
      </c>
      <c r="BR22" s="324">
        <v>11.536429999999999</v>
      </c>
      <c r="BS22" s="324">
        <v>11.58602</v>
      </c>
      <c r="BT22" s="324">
        <v>11.482799999999999</v>
      </c>
      <c r="BU22" s="324">
        <v>11.71306</v>
      </c>
      <c r="BV22" s="324">
        <v>11.266500000000001</v>
      </c>
    </row>
    <row r="23" spans="1:74" ht="11.15" customHeight="1" x14ac:dyDescent="0.25">
      <c r="A23" s="119" t="s">
        <v>633</v>
      </c>
      <c r="B23" s="199" t="s">
        <v>439</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7.63</v>
      </c>
      <c r="AN23" s="208">
        <v>7.88</v>
      </c>
      <c r="AO23" s="208">
        <v>7.83</v>
      </c>
      <c r="AP23" s="208">
        <v>7.86</v>
      </c>
      <c r="AQ23" s="208">
        <v>7.76</v>
      </c>
      <c r="AR23" s="208">
        <v>7.81</v>
      </c>
      <c r="AS23" s="208">
        <v>7.63</v>
      </c>
      <c r="AT23" s="208">
        <v>7.84</v>
      </c>
      <c r="AU23" s="208">
        <v>8.0299999999999994</v>
      </c>
      <c r="AV23" s="208">
        <v>7.77</v>
      </c>
      <c r="AW23" s="208">
        <v>8.06</v>
      </c>
      <c r="AX23" s="208">
        <v>7.79</v>
      </c>
      <c r="AY23" s="208">
        <v>7.88</v>
      </c>
      <c r="AZ23" s="208">
        <v>13.51</v>
      </c>
      <c r="BA23" s="208">
        <v>10.15</v>
      </c>
      <c r="BB23" s="208">
        <v>10.210000000000001</v>
      </c>
      <c r="BC23" s="208">
        <v>8.75</v>
      </c>
      <c r="BD23" s="208">
        <v>7.92</v>
      </c>
      <c r="BE23" s="208">
        <v>8.52</v>
      </c>
      <c r="BF23" s="208">
        <v>8.5</v>
      </c>
      <c r="BG23" s="208">
        <v>8.64</v>
      </c>
      <c r="BH23" s="208">
        <v>7.730105</v>
      </c>
      <c r="BI23" s="208">
        <v>7.9904719999999996</v>
      </c>
      <c r="BJ23" s="324">
        <v>7.6631030000000004</v>
      </c>
      <c r="BK23" s="324">
        <v>7.6692470000000004</v>
      </c>
      <c r="BL23" s="324">
        <v>12.9465</v>
      </c>
      <c r="BM23" s="324">
        <v>10.092029999999999</v>
      </c>
      <c r="BN23" s="324">
        <v>10.031790000000001</v>
      </c>
      <c r="BO23" s="324">
        <v>8.5396970000000003</v>
      </c>
      <c r="BP23" s="324">
        <v>7.6466560000000001</v>
      </c>
      <c r="BQ23" s="324">
        <v>8.1964609999999993</v>
      </c>
      <c r="BR23" s="324">
        <v>8.13279</v>
      </c>
      <c r="BS23" s="324">
        <v>8.1092809999999993</v>
      </c>
      <c r="BT23" s="324">
        <v>7.2193069999999997</v>
      </c>
      <c r="BU23" s="324">
        <v>7.4248589999999997</v>
      </c>
      <c r="BV23" s="324">
        <v>7.0329179999999996</v>
      </c>
    </row>
    <row r="24" spans="1:74" ht="11.15" customHeight="1" x14ac:dyDescent="0.25">
      <c r="A24" s="119" t="s">
        <v>634</v>
      </c>
      <c r="B24" s="199" t="s">
        <v>440</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8.77</v>
      </c>
      <c r="AN24" s="208">
        <v>8.92</v>
      </c>
      <c r="AO24" s="208">
        <v>8.9700000000000006</v>
      </c>
      <c r="AP24" s="208">
        <v>9.27</v>
      </c>
      <c r="AQ24" s="208">
        <v>9.64</v>
      </c>
      <c r="AR24" s="208">
        <v>10.09</v>
      </c>
      <c r="AS24" s="208">
        <v>10.039999999999999</v>
      </c>
      <c r="AT24" s="208">
        <v>9.92</v>
      </c>
      <c r="AU24" s="208">
        <v>9.91</v>
      </c>
      <c r="AV24" s="208">
        <v>9.39</v>
      </c>
      <c r="AW24" s="208">
        <v>9.17</v>
      </c>
      <c r="AX24" s="208">
        <v>8.9499999999999993</v>
      </c>
      <c r="AY24" s="208">
        <v>8.91</v>
      </c>
      <c r="AZ24" s="208">
        <v>9.2799999999999994</v>
      </c>
      <c r="BA24" s="208">
        <v>9.15</v>
      </c>
      <c r="BB24" s="208">
        <v>9.3699999999999992</v>
      </c>
      <c r="BC24" s="208">
        <v>9.65</v>
      </c>
      <c r="BD24" s="208">
        <v>10.17</v>
      </c>
      <c r="BE24" s="208">
        <v>10.32</v>
      </c>
      <c r="BF24" s="208">
        <v>10.15</v>
      </c>
      <c r="BG24" s="208">
        <v>10.119999999999999</v>
      </c>
      <c r="BH24" s="208">
        <v>9.6132570000000008</v>
      </c>
      <c r="BI24" s="208">
        <v>9.3815150000000003</v>
      </c>
      <c r="BJ24" s="324">
        <v>9.1527410000000007</v>
      </c>
      <c r="BK24" s="324">
        <v>9.0880980000000005</v>
      </c>
      <c r="BL24" s="324">
        <v>9.4097120000000007</v>
      </c>
      <c r="BM24" s="324">
        <v>9.2640250000000002</v>
      </c>
      <c r="BN24" s="324">
        <v>9.4410050000000005</v>
      </c>
      <c r="BO24" s="324">
        <v>9.6638830000000002</v>
      </c>
      <c r="BP24" s="324">
        <v>10.127079999999999</v>
      </c>
      <c r="BQ24" s="324">
        <v>10.179510000000001</v>
      </c>
      <c r="BR24" s="324">
        <v>9.9220439999999996</v>
      </c>
      <c r="BS24" s="324">
        <v>9.8711079999999995</v>
      </c>
      <c r="BT24" s="324">
        <v>9.3039860000000001</v>
      </c>
      <c r="BU24" s="324">
        <v>9.0379629999999995</v>
      </c>
      <c r="BV24" s="324">
        <v>8.8120089999999998</v>
      </c>
    </row>
    <row r="25" spans="1:74" ht="11.15" customHeight="1" x14ac:dyDescent="0.25">
      <c r="A25" s="119" t="s">
        <v>635</v>
      </c>
      <c r="B25" s="201" t="s">
        <v>441</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13.29</v>
      </c>
      <c r="AN25" s="208">
        <v>13.48</v>
      </c>
      <c r="AO25" s="208">
        <v>13.3</v>
      </c>
      <c r="AP25" s="208">
        <v>13.16</v>
      </c>
      <c r="AQ25" s="208">
        <v>14.42</v>
      </c>
      <c r="AR25" s="208">
        <v>16.36</v>
      </c>
      <c r="AS25" s="208">
        <v>16.82</v>
      </c>
      <c r="AT25" s="208">
        <v>17.440000000000001</v>
      </c>
      <c r="AU25" s="208">
        <v>17.03</v>
      </c>
      <c r="AV25" s="208">
        <v>15.99</v>
      </c>
      <c r="AW25" s="208">
        <v>14.75</v>
      </c>
      <c r="AX25" s="208">
        <v>14.07</v>
      </c>
      <c r="AY25" s="208">
        <v>14.06</v>
      </c>
      <c r="AZ25" s="208">
        <v>14.53</v>
      </c>
      <c r="BA25" s="208">
        <v>14.9</v>
      </c>
      <c r="BB25" s="208">
        <v>15.32</v>
      </c>
      <c r="BC25" s="208">
        <v>15.15</v>
      </c>
      <c r="BD25" s="208">
        <v>17.18</v>
      </c>
      <c r="BE25" s="208">
        <v>17.75</v>
      </c>
      <c r="BF25" s="208">
        <v>18.059999999999999</v>
      </c>
      <c r="BG25" s="208">
        <v>18.46</v>
      </c>
      <c r="BH25" s="208">
        <v>17.023810000000001</v>
      </c>
      <c r="BI25" s="208">
        <v>15.61068</v>
      </c>
      <c r="BJ25" s="324">
        <v>14.847799999999999</v>
      </c>
      <c r="BK25" s="324">
        <v>14.92672</v>
      </c>
      <c r="BL25" s="324">
        <v>15.2583</v>
      </c>
      <c r="BM25" s="324">
        <v>15.726660000000001</v>
      </c>
      <c r="BN25" s="324">
        <v>16.088080000000001</v>
      </c>
      <c r="BO25" s="324">
        <v>15.70012</v>
      </c>
      <c r="BP25" s="324">
        <v>17.554600000000001</v>
      </c>
      <c r="BQ25" s="324">
        <v>17.776340000000001</v>
      </c>
      <c r="BR25" s="324">
        <v>17.85885</v>
      </c>
      <c r="BS25" s="324">
        <v>18.197340000000001</v>
      </c>
      <c r="BT25" s="324">
        <v>16.547029999999999</v>
      </c>
      <c r="BU25" s="324">
        <v>15.18299</v>
      </c>
      <c r="BV25" s="324">
        <v>14.291219999999999</v>
      </c>
    </row>
    <row r="26" spans="1:74" ht="11.15" customHeight="1" x14ac:dyDescent="0.25">
      <c r="A26" s="119" t="s">
        <v>636</v>
      </c>
      <c r="B26" s="201" t="s">
        <v>415</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10.18</v>
      </c>
      <c r="AN26" s="208">
        <v>10.3</v>
      </c>
      <c r="AO26" s="208">
        <v>10.34</v>
      </c>
      <c r="AP26" s="208">
        <v>10.37</v>
      </c>
      <c r="AQ26" s="208">
        <v>10.4</v>
      </c>
      <c r="AR26" s="208">
        <v>10.89</v>
      </c>
      <c r="AS26" s="208">
        <v>10.84</v>
      </c>
      <c r="AT26" s="208">
        <v>10.9</v>
      </c>
      <c r="AU26" s="208">
        <v>11.02</v>
      </c>
      <c r="AV26" s="208">
        <v>10.72</v>
      </c>
      <c r="AW26" s="208">
        <v>10.53</v>
      </c>
      <c r="AX26" s="208">
        <v>10.41</v>
      </c>
      <c r="AY26" s="208">
        <v>10.31</v>
      </c>
      <c r="AZ26" s="208">
        <v>11.52</v>
      </c>
      <c r="BA26" s="208">
        <v>11.18</v>
      </c>
      <c r="BB26" s="208">
        <v>10.93</v>
      </c>
      <c r="BC26" s="208">
        <v>10.9</v>
      </c>
      <c r="BD26" s="208">
        <v>11.34</v>
      </c>
      <c r="BE26" s="208">
        <v>11.57</v>
      </c>
      <c r="BF26" s="208">
        <v>11.61</v>
      </c>
      <c r="BG26" s="208">
        <v>11.76</v>
      </c>
      <c r="BH26" s="208">
        <v>11.3079</v>
      </c>
      <c r="BI26" s="208">
        <v>11.10933</v>
      </c>
      <c r="BJ26" s="324">
        <v>10.969329999999999</v>
      </c>
      <c r="BK26" s="324">
        <v>10.85121</v>
      </c>
      <c r="BL26" s="324">
        <v>11.99737</v>
      </c>
      <c r="BM26" s="324">
        <v>11.72846</v>
      </c>
      <c r="BN26" s="324">
        <v>11.37754</v>
      </c>
      <c r="BO26" s="324">
        <v>11.248430000000001</v>
      </c>
      <c r="BP26" s="324">
        <v>11.60746</v>
      </c>
      <c r="BQ26" s="324">
        <v>11.715249999999999</v>
      </c>
      <c r="BR26" s="324">
        <v>11.64114</v>
      </c>
      <c r="BS26" s="324">
        <v>11.714919999999999</v>
      </c>
      <c r="BT26" s="324">
        <v>11.204639999999999</v>
      </c>
      <c r="BU26" s="324">
        <v>11.051920000000001</v>
      </c>
      <c r="BV26" s="324">
        <v>10.811909999999999</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1"/>
      <c r="BH27" s="441"/>
      <c r="BI27" s="441"/>
      <c r="BJ27" s="442"/>
      <c r="BK27" s="442"/>
      <c r="BL27" s="442"/>
      <c r="BM27" s="442"/>
      <c r="BN27" s="442"/>
      <c r="BO27" s="442"/>
      <c r="BP27" s="442"/>
      <c r="BQ27" s="442"/>
      <c r="BR27" s="442"/>
      <c r="BS27" s="442"/>
      <c r="BT27" s="442"/>
      <c r="BU27" s="442"/>
      <c r="BV27" s="442"/>
    </row>
    <row r="28" spans="1:74" ht="11.15" customHeight="1" x14ac:dyDescent="0.25">
      <c r="A28" s="119" t="s">
        <v>637</v>
      </c>
      <c r="B28" s="199" t="s">
        <v>434</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13.21</v>
      </c>
      <c r="AN28" s="208">
        <v>13.09</v>
      </c>
      <c r="AO28" s="208">
        <v>12.85</v>
      </c>
      <c r="AP28" s="208">
        <v>12.87</v>
      </c>
      <c r="AQ28" s="208">
        <v>13.04</v>
      </c>
      <c r="AR28" s="208">
        <v>12.83</v>
      </c>
      <c r="AS28" s="208">
        <v>13.09</v>
      </c>
      <c r="AT28" s="208">
        <v>13.04</v>
      </c>
      <c r="AU28" s="208">
        <v>12.81</v>
      </c>
      <c r="AV28" s="208">
        <v>12.52</v>
      </c>
      <c r="AW28" s="208">
        <v>12.56</v>
      </c>
      <c r="AX28" s="208">
        <v>12.72</v>
      </c>
      <c r="AY28" s="208">
        <v>13.1</v>
      </c>
      <c r="AZ28" s="208">
        <v>13.94</v>
      </c>
      <c r="BA28" s="208">
        <v>13.45</v>
      </c>
      <c r="BB28" s="208">
        <v>12.65</v>
      </c>
      <c r="BC28" s="208">
        <v>12.81</v>
      </c>
      <c r="BD28" s="208">
        <v>13.44</v>
      </c>
      <c r="BE28" s="208">
        <v>13.62</v>
      </c>
      <c r="BF28" s="208">
        <v>13.55</v>
      </c>
      <c r="BG28" s="208">
        <v>13.87</v>
      </c>
      <c r="BH28" s="208">
        <v>13.413779999999999</v>
      </c>
      <c r="BI28" s="208">
        <v>13.321619999999999</v>
      </c>
      <c r="BJ28" s="324">
        <v>13.405939999999999</v>
      </c>
      <c r="BK28" s="324">
        <v>13.754670000000001</v>
      </c>
      <c r="BL28" s="324">
        <v>14.619339999999999</v>
      </c>
      <c r="BM28" s="324">
        <v>14.045669999999999</v>
      </c>
      <c r="BN28" s="324">
        <v>13.17038</v>
      </c>
      <c r="BO28" s="324">
        <v>13.3064</v>
      </c>
      <c r="BP28" s="324">
        <v>13.9373</v>
      </c>
      <c r="BQ28" s="324">
        <v>14.105930000000001</v>
      </c>
      <c r="BR28" s="324">
        <v>14.0176</v>
      </c>
      <c r="BS28" s="324">
        <v>14.331110000000001</v>
      </c>
      <c r="BT28" s="324">
        <v>13.822649999999999</v>
      </c>
      <c r="BU28" s="324">
        <v>13.69314</v>
      </c>
      <c r="BV28" s="324">
        <v>13.745240000000001</v>
      </c>
    </row>
    <row r="29" spans="1:74" ht="11.15" customHeight="1" x14ac:dyDescent="0.25">
      <c r="A29" s="119" t="s">
        <v>638</v>
      </c>
      <c r="B29" s="184" t="s">
        <v>467</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6.42</v>
      </c>
      <c r="AN29" s="208">
        <v>6.48</v>
      </c>
      <c r="AO29" s="208">
        <v>6.3</v>
      </c>
      <c r="AP29" s="208">
        <v>6.34</v>
      </c>
      <c r="AQ29" s="208">
        <v>6.37</v>
      </c>
      <c r="AR29" s="208">
        <v>6.42</v>
      </c>
      <c r="AS29" s="208">
        <v>6.49</v>
      </c>
      <c r="AT29" s="208">
        <v>6.42</v>
      </c>
      <c r="AU29" s="208">
        <v>6.4</v>
      </c>
      <c r="AV29" s="208">
        <v>6.26</v>
      </c>
      <c r="AW29" s="208">
        <v>6.28</v>
      </c>
      <c r="AX29" s="208">
        <v>6.34</v>
      </c>
      <c r="AY29" s="208">
        <v>6.33</v>
      </c>
      <c r="AZ29" s="208">
        <v>6.72</v>
      </c>
      <c r="BA29" s="208">
        <v>6.51</v>
      </c>
      <c r="BB29" s="208">
        <v>6.37</v>
      </c>
      <c r="BC29" s="208">
        <v>6.54</v>
      </c>
      <c r="BD29" s="208">
        <v>6.87</v>
      </c>
      <c r="BE29" s="208">
        <v>7.19</v>
      </c>
      <c r="BF29" s="208">
        <v>7.26</v>
      </c>
      <c r="BG29" s="208">
        <v>7.31</v>
      </c>
      <c r="BH29" s="208">
        <v>6.9106269999999999</v>
      </c>
      <c r="BI29" s="208">
        <v>6.8105729999999998</v>
      </c>
      <c r="BJ29" s="324">
        <v>6.4920200000000001</v>
      </c>
      <c r="BK29" s="324">
        <v>6.4909520000000001</v>
      </c>
      <c r="BL29" s="324">
        <v>6.5232929999999998</v>
      </c>
      <c r="BM29" s="324">
        <v>6.6619450000000002</v>
      </c>
      <c r="BN29" s="324">
        <v>6.4709450000000004</v>
      </c>
      <c r="BO29" s="324">
        <v>6.5707950000000004</v>
      </c>
      <c r="BP29" s="324">
        <v>6.8348529999999998</v>
      </c>
      <c r="BQ29" s="324">
        <v>7.1280789999999996</v>
      </c>
      <c r="BR29" s="324">
        <v>7.0904049999999996</v>
      </c>
      <c r="BS29" s="324">
        <v>7.0432540000000001</v>
      </c>
      <c r="BT29" s="324">
        <v>6.4685240000000004</v>
      </c>
      <c r="BU29" s="324">
        <v>6.3501310000000002</v>
      </c>
      <c r="BV29" s="324">
        <v>6.3198559999999997</v>
      </c>
    </row>
    <row r="30" spans="1:74" ht="11.15" customHeight="1" x14ac:dyDescent="0.25">
      <c r="A30" s="119" t="s">
        <v>639</v>
      </c>
      <c r="B30" s="199" t="s">
        <v>435</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6.65</v>
      </c>
      <c r="AN30" s="208">
        <v>6.69</v>
      </c>
      <c r="AO30" s="208">
        <v>6.53</v>
      </c>
      <c r="AP30" s="208">
        <v>6.8</v>
      </c>
      <c r="AQ30" s="208">
        <v>6.83</v>
      </c>
      <c r="AR30" s="208">
        <v>6.98</v>
      </c>
      <c r="AS30" s="208">
        <v>6.99</v>
      </c>
      <c r="AT30" s="208">
        <v>6.83</v>
      </c>
      <c r="AU30" s="208">
        <v>6.8</v>
      </c>
      <c r="AV30" s="208">
        <v>6.77</v>
      </c>
      <c r="AW30" s="208">
        <v>6.69</v>
      </c>
      <c r="AX30" s="208">
        <v>6.76</v>
      </c>
      <c r="AY30" s="208">
        <v>6.64</v>
      </c>
      <c r="AZ30" s="208">
        <v>7.38</v>
      </c>
      <c r="BA30" s="208">
        <v>6.91</v>
      </c>
      <c r="BB30" s="208">
        <v>6.79</v>
      </c>
      <c r="BC30" s="208">
        <v>6.88</v>
      </c>
      <c r="BD30" s="208">
        <v>7.21</v>
      </c>
      <c r="BE30" s="208">
        <v>7.34</v>
      </c>
      <c r="BF30" s="208">
        <v>7.36</v>
      </c>
      <c r="BG30" s="208">
        <v>7.49</v>
      </c>
      <c r="BH30" s="208">
        <v>7.4240259999999996</v>
      </c>
      <c r="BI30" s="208">
        <v>7.3176949999999996</v>
      </c>
      <c r="BJ30" s="324">
        <v>7.0722589999999999</v>
      </c>
      <c r="BK30" s="324">
        <v>6.9466720000000004</v>
      </c>
      <c r="BL30" s="324">
        <v>7.2776170000000002</v>
      </c>
      <c r="BM30" s="324">
        <v>7.2054960000000001</v>
      </c>
      <c r="BN30" s="324">
        <v>6.9929410000000001</v>
      </c>
      <c r="BO30" s="324">
        <v>7.0384869999999999</v>
      </c>
      <c r="BP30" s="324">
        <v>7.3419290000000004</v>
      </c>
      <c r="BQ30" s="324">
        <v>7.4603089999999996</v>
      </c>
      <c r="BR30" s="324">
        <v>7.410317</v>
      </c>
      <c r="BS30" s="324">
        <v>7.4369670000000001</v>
      </c>
      <c r="BT30" s="324">
        <v>7.2147839999999999</v>
      </c>
      <c r="BU30" s="324">
        <v>7.1019100000000002</v>
      </c>
      <c r="BV30" s="324">
        <v>7.0984420000000004</v>
      </c>
    </row>
    <row r="31" spans="1:74" ht="11.15" customHeight="1" x14ac:dyDescent="0.25">
      <c r="A31" s="119" t="s">
        <v>640</v>
      </c>
      <c r="B31" s="199" t="s">
        <v>436</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6.72</v>
      </c>
      <c r="AN31" s="208">
        <v>6.86</v>
      </c>
      <c r="AO31" s="208">
        <v>7.03</v>
      </c>
      <c r="AP31" s="208">
        <v>6.94</v>
      </c>
      <c r="AQ31" s="208">
        <v>7.1</v>
      </c>
      <c r="AR31" s="208">
        <v>7.59</v>
      </c>
      <c r="AS31" s="208">
        <v>7.98</v>
      </c>
      <c r="AT31" s="208">
        <v>7.78</v>
      </c>
      <c r="AU31" s="208">
        <v>7.5</v>
      </c>
      <c r="AV31" s="208">
        <v>6.72</v>
      </c>
      <c r="AW31" s="208">
        <v>6.53</v>
      </c>
      <c r="AX31" s="208">
        <v>6.41</v>
      </c>
      <c r="AY31" s="208">
        <v>6.53</v>
      </c>
      <c r="AZ31" s="208">
        <v>7.68</v>
      </c>
      <c r="BA31" s="208">
        <v>6.74</v>
      </c>
      <c r="BB31" s="208">
        <v>6.99</v>
      </c>
      <c r="BC31" s="208">
        <v>6.86</v>
      </c>
      <c r="BD31" s="208">
        <v>8.02</v>
      </c>
      <c r="BE31" s="208">
        <v>8.0399999999999991</v>
      </c>
      <c r="BF31" s="208">
        <v>7.98</v>
      </c>
      <c r="BG31" s="208">
        <v>7.97</v>
      </c>
      <c r="BH31" s="208">
        <v>7.0371870000000003</v>
      </c>
      <c r="BI31" s="208">
        <v>6.8577209999999997</v>
      </c>
      <c r="BJ31" s="324">
        <v>6.6093349999999997</v>
      </c>
      <c r="BK31" s="324">
        <v>6.7286450000000002</v>
      </c>
      <c r="BL31" s="324">
        <v>7.335426</v>
      </c>
      <c r="BM31" s="324">
        <v>6.9644979999999999</v>
      </c>
      <c r="BN31" s="324">
        <v>7.1696650000000002</v>
      </c>
      <c r="BO31" s="324">
        <v>7.0196249999999996</v>
      </c>
      <c r="BP31" s="324">
        <v>8.1672910000000005</v>
      </c>
      <c r="BQ31" s="324">
        <v>8.2042210000000004</v>
      </c>
      <c r="BR31" s="324">
        <v>8.1051210000000005</v>
      </c>
      <c r="BS31" s="324">
        <v>7.9907009999999996</v>
      </c>
      <c r="BT31" s="324">
        <v>7.0063029999999999</v>
      </c>
      <c r="BU31" s="324">
        <v>6.8367389999999997</v>
      </c>
      <c r="BV31" s="324">
        <v>6.6872959999999999</v>
      </c>
    </row>
    <row r="32" spans="1:74" ht="11.15" customHeight="1" x14ac:dyDescent="0.25">
      <c r="A32" s="119" t="s">
        <v>641</v>
      </c>
      <c r="B32" s="199" t="s">
        <v>437</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6.05</v>
      </c>
      <c r="AN32" s="208">
        <v>6.14</v>
      </c>
      <c r="AO32" s="208">
        <v>5.98</v>
      </c>
      <c r="AP32" s="208">
        <v>6.24</v>
      </c>
      <c r="AQ32" s="208">
        <v>5.9</v>
      </c>
      <c r="AR32" s="208">
        <v>6.38</v>
      </c>
      <c r="AS32" s="208">
        <v>6.7</v>
      </c>
      <c r="AT32" s="208">
        <v>6.44</v>
      </c>
      <c r="AU32" s="208">
        <v>6.6</v>
      </c>
      <c r="AV32" s="208">
        <v>6.18</v>
      </c>
      <c r="AW32" s="208">
        <v>6</v>
      </c>
      <c r="AX32" s="208">
        <v>6.37</v>
      </c>
      <c r="AY32" s="208">
        <v>6</v>
      </c>
      <c r="AZ32" s="208">
        <v>6.56</v>
      </c>
      <c r="BA32" s="208">
        <v>6.17</v>
      </c>
      <c r="BB32" s="208">
        <v>6.09</v>
      </c>
      <c r="BC32" s="208">
        <v>6.33</v>
      </c>
      <c r="BD32" s="208">
        <v>6.49</v>
      </c>
      <c r="BE32" s="208">
        <v>6.93</v>
      </c>
      <c r="BF32" s="208">
        <v>7.08</v>
      </c>
      <c r="BG32" s="208">
        <v>7.14</v>
      </c>
      <c r="BH32" s="208">
        <v>6.6932929999999997</v>
      </c>
      <c r="BI32" s="208">
        <v>6.3320309999999997</v>
      </c>
      <c r="BJ32" s="324">
        <v>6.6341890000000001</v>
      </c>
      <c r="BK32" s="324">
        <v>6.250578</v>
      </c>
      <c r="BL32" s="324">
        <v>6.6980490000000001</v>
      </c>
      <c r="BM32" s="324">
        <v>6.4375220000000004</v>
      </c>
      <c r="BN32" s="324">
        <v>6.2849649999999997</v>
      </c>
      <c r="BO32" s="324">
        <v>6.470631</v>
      </c>
      <c r="BP32" s="324">
        <v>6.4954140000000002</v>
      </c>
      <c r="BQ32" s="324">
        <v>6.9563819999999996</v>
      </c>
      <c r="BR32" s="324">
        <v>7.0338940000000001</v>
      </c>
      <c r="BS32" s="324">
        <v>7.0538239999999996</v>
      </c>
      <c r="BT32" s="324">
        <v>6.476572</v>
      </c>
      <c r="BU32" s="324">
        <v>6.1520320000000002</v>
      </c>
      <c r="BV32" s="324">
        <v>6.582268</v>
      </c>
    </row>
    <row r="33" spans="1:74" ht="11.15" customHeight="1" x14ac:dyDescent="0.25">
      <c r="A33" s="119" t="s">
        <v>642</v>
      </c>
      <c r="B33" s="199" t="s">
        <v>438</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5.51</v>
      </c>
      <c r="AN33" s="208">
        <v>5.49</v>
      </c>
      <c r="AO33" s="208">
        <v>5.4</v>
      </c>
      <c r="AP33" s="208">
        <v>5.44</v>
      </c>
      <c r="AQ33" s="208">
        <v>5.47</v>
      </c>
      <c r="AR33" s="208">
        <v>5.63</v>
      </c>
      <c r="AS33" s="208">
        <v>5.74</v>
      </c>
      <c r="AT33" s="208">
        <v>5.73</v>
      </c>
      <c r="AU33" s="208">
        <v>5.64</v>
      </c>
      <c r="AV33" s="208">
        <v>5.56</v>
      </c>
      <c r="AW33" s="208">
        <v>5.58</v>
      </c>
      <c r="AX33" s="208">
        <v>5.41</v>
      </c>
      <c r="AY33" s="208">
        <v>5.48</v>
      </c>
      <c r="AZ33" s="208">
        <v>6.15</v>
      </c>
      <c r="BA33" s="208">
        <v>5.64</v>
      </c>
      <c r="BB33" s="208">
        <v>5.81</v>
      </c>
      <c r="BC33" s="208">
        <v>5.73</v>
      </c>
      <c r="BD33" s="208">
        <v>6.04</v>
      </c>
      <c r="BE33" s="208">
        <v>6.29</v>
      </c>
      <c r="BF33" s="208">
        <v>6.27</v>
      </c>
      <c r="BG33" s="208">
        <v>6.26</v>
      </c>
      <c r="BH33" s="208">
        <v>6.1100250000000003</v>
      </c>
      <c r="BI33" s="208">
        <v>5.9391369999999997</v>
      </c>
      <c r="BJ33" s="324">
        <v>5.6647470000000002</v>
      </c>
      <c r="BK33" s="324">
        <v>5.7291559999999997</v>
      </c>
      <c r="BL33" s="324">
        <v>6.0072739999999998</v>
      </c>
      <c r="BM33" s="324">
        <v>5.8228609999999996</v>
      </c>
      <c r="BN33" s="324">
        <v>5.9494800000000003</v>
      </c>
      <c r="BO33" s="324">
        <v>5.8195420000000002</v>
      </c>
      <c r="BP33" s="324">
        <v>6.0654440000000003</v>
      </c>
      <c r="BQ33" s="324">
        <v>6.3341810000000001</v>
      </c>
      <c r="BR33" s="324">
        <v>6.2722629999999997</v>
      </c>
      <c r="BS33" s="324">
        <v>6.1934670000000001</v>
      </c>
      <c r="BT33" s="324">
        <v>5.9525180000000004</v>
      </c>
      <c r="BU33" s="324">
        <v>5.7967120000000003</v>
      </c>
      <c r="BV33" s="324">
        <v>5.6162770000000002</v>
      </c>
    </row>
    <row r="34" spans="1:74" ht="11.15" customHeight="1" x14ac:dyDescent="0.25">
      <c r="A34" s="119" t="s">
        <v>643</v>
      </c>
      <c r="B34" s="199" t="s">
        <v>439</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4.9400000000000004</v>
      </c>
      <c r="AN34" s="208">
        <v>5.08</v>
      </c>
      <c r="AO34" s="208">
        <v>5.0599999999999996</v>
      </c>
      <c r="AP34" s="208">
        <v>4.8899999999999997</v>
      </c>
      <c r="AQ34" s="208">
        <v>4.96</v>
      </c>
      <c r="AR34" s="208">
        <v>5.07</v>
      </c>
      <c r="AS34" s="208">
        <v>5.18</v>
      </c>
      <c r="AT34" s="208">
        <v>5.3</v>
      </c>
      <c r="AU34" s="208">
        <v>5.14</v>
      </c>
      <c r="AV34" s="208">
        <v>5.16</v>
      </c>
      <c r="AW34" s="208">
        <v>4.97</v>
      </c>
      <c r="AX34" s="208">
        <v>4.93</v>
      </c>
      <c r="AY34" s="208">
        <v>5.0199999999999996</v>
      </c>
      <c r="AZ34" s="208">
        <v>10.02</v>
      </c>
      <c r="BA34" s="208">
        <v>7.18</v>
      </c>
      <c r="BB34" s="208">
        <v>5.93</v>
      </c>
      <c r="BC34" s="208">
        <v>4.97</v>
      </c>
      <c r="BD34" s="208">
        <v>5.46</v>
      </c>
      <c r="BE34" s="208">
        <v>5.63</v>
      </c>
      <c r="BF34" s="208">
        <v>6.15</v>
      </c>
      <c r="BG34" s="208">
        <v>6.23</v>
      </c>
      <c r="BH34" s="208">
        <v>5.9836320000000001</v>
      </c>
      <c r="BI34" s="208">
        <v>5.4703629999999999</v>
      </c>
      <c r="BJ34" s="324">
        <v>5.2854749999999999</v>
      </c>
      <c r="BK34" s="324">
        <v>6.0526780000000002</v>
      </c>
      <c r="BL34" s="324">
        <v>8.2857629999999993</v>
      </c>
      <c r="BM34" s="324">
        <v>8.2726159999999993</v>
      </c>
      <c r="BN34" s="324">
        <v>5.8928729999999998</v>
      </c>
      <c r="BO34" s="324">
        <v>4.984477</v>
      </c>
      <c r="BP34" s="324">
        <v>5.9247759999999996</v>
      </c>
      <c r="BQ34" s="324">
        <v>6.2257600000000002</v>
      </c>
      <c r="BR34" s="324">
        <v>6.0260429999999996</v>
      </c>
      <c r="BS34" s="324">
        <v>6.7089980000000002</v>
      </c>
      <c r="BT34" s="324">
        <v>5.6016019999999997</v>
      </c>
      <c r="BU34" s="324">
        <v>5.8948609999999997</v>
      </c>
      <c r="BV34" s="324">
        <v>5.8791669999999998</v>
      </c>
    </row>
    <row r="35" spans="1:74" s="120" customFormat="1" ht="11.15" customHeight="1" x14ac:dyDescent="0.25">
      <c r="A35" s="119" t="s">
        <v>644</v>
      </c>
      <c r="B35" s="199" t="s">
        <v>440</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5.74</v>
      </c>
      <c r="AN35" s="208">
        <v>5.82</v>
      </c>
      <c r="AO35" s="208">
        <v>5.8</v>
      </c>
      <c r="AP35" s="208">
        <v>5.79</v>
      </c>
      <c r="AQ35" s="208">
        <v>6.15</v>
      </c>
      <c r="AR35" s="208">
        <v>6.62</v>
      </c>
      <c r="AS35" s="208">
        <v>6.93</v>
      </c>
      <c r="AT35" s="208">
        <v>7.08</v>
      </c>
      <c r="AU35" s="208">
        <v>6.79</v>
      </c>
      <c r="AV35" s="208">
        <v>6.16</v>
      </c>
      <c r="AW35" s="208">
        <v>5.96</v>
      </c>
      <c r="AX35" s="208">
        <v>5.84</v>
      </c>
      <c r="AY35" s="208">
        <v>6.01</v>
      </c>
      <c r="AZ35" s="208">
        <v>6.54</v>
      </c>
      <c r="BA35" s="208">
        <v>6.29</v>
      </c>
      <c r="BB35" s="208">
        <v>6.23</v>
      </c>
      <c r="BC35" s="208">
        <v>6.47</v>
      </c>
      <c r="BD35" s="208">
        <v>7.13</v>
      </c>
      <c r="BE35" s="208">
        <v>7.47</v>
      </c>
      <c r="BF35" s="208">
        <v>7.37</v>
      </c>
      <c r="BG35" s="208">
        <v>7.32</v>
      </c>
      <c r="BH35" s="208">
        <v>6.4859989999999996</v>
      </c>
      <c r="BI35" s="208">
        <v>6.2341100000000003</v>
      </c>
      <c r="BJ35" s="324">
        <v>5.842244</v>
      </c>
      <c r="BK35" s="324">
        <v>5.9710859999999997</v>
      </c>
      <c r="BL35" s="324">
        <v>6.3426549999999997</v>
      </c>
      <c r="BM35" s="324">
        <v>6.1706459999999996</v>
      </c>
      <c r="BN35" s="324">
        <v>6.1386440000000002</v>
      </c>
      <c r="BO35" s="324">
        <v>6.5397220000000003</v>
      </c>
      <c r="BP35" s="324">
        <v>7.0138470000000002</v>
      </c>
      <c r="BQ35" s="324">
        <v>7.3263680000000004</v>
      </c>
      <c r="BR35" s="324">
        <v>7.2870650000000001</v>
      </c>
      <c r="BS35" s="324">
        <v>7.1981830000000002</v>
      </c>
      <c r="BT35" s="324">
        <v>6.4135150000000003</v>
      </c>
      <c r="BU35" s="324">
        <v>6.1775650000000004</v>
      </c>
      <c r="BV35" s="324">
        <v>6.0131269999999999</v>
      </c>
    </row>
    <row r="36" spans="1:74" s="120" customFormat="1" ht="11.15" customHeight="1" x14ac:dyDescent="0.25">
      <c r="A36" s="119" t="s">
        <v>645</v>
      </c>
      <c r="B36" s="201" t="s">
        <v>441</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8.4700000000000006</v>
      </c>
      <c r="AN36" s="208">
        <v>8.58</v>
      </c>
      <c r="AO36" s="208">
        <v>8.8800000000000008</v>
      </c>
      <c r="AP36" s="208">
        <v>8.56</v>
      </c>
      <c r="AQ36" s="208">
        <v>9.7200000000000006</v>
      </c>
      <c r="AR36" s="208">
        <v>11.42</v>
      </c>
      <c r="AS36" s="208">
        <v>11.96</v>
      </c>
      <c r="AT36" s="208">
        <v>11.68</v>
      </c>
      <c r="AU36" s="208">
        <v>12</v>
      </c>
      <c r="AV36" s="208">
        <v>11.51</v>
      </c>
      <c r="AW36" s="208">
        <v>10.5</v>
      </c>
      <c r="AX36" s="208">
        <v>9.39</v>
      </c>
      <c r="AY36" s="208">
        <v>9.4700000000000006</v>
      </c>
      <c r="AZ36" s="208">
        <v>9.7899999999999991</v>
      </c>
      <c r="BA36" s="208">
        <v>9.8000000000000007</v>
      </c>
      <c r="BB36" s="208">
        <v>9.7899999999999991</v>
      </c>
      <c r="BC36" s="208">
        <v>10.38</v>
      </c>
      <c r="BD36" s="208">
        <v>11.76</v>
      </c>
      <c r="BE36" s="208">
        <v>12.72</v>
      </c>
      <c r="BF36" s="208">
        <v>12.46</v>
      </c>
      <c r="BG36" s="208">
        <v>12.68</v>
      </c>
      <c r="BH36" s="208">
        <v>12.043519999999999</v>
      </c>
      <c r="BI36" s="208">
        <v>11.036989999999999</v>
      </c>
      <c r="BJ36" s="324">
        <v>9.4530169999999991</v>
      </c>
      <c r="BK36" s="324">
        <v>9.5309969999999993</v>
      </c>
      <c r="BL36" s="324">
        <v>9.6318710000000003</v>
      </c>
      <c r="BM36" s="324">
        <v>9.7975169999999991</v>
      </c>
      <c r="BN36" s="324">
        <v>9.865672</v>
      </c>
      <c r="BO36" s="324">
        <v>10.76681</v>
      </c>
      <c r="BP36" s="324">
        <v>11.881779999999999</v>
      </c>
      <c r="BQ36" s="324">
        <v>12.772970000000001</v>
      </c>
      <c r="BR36" s="324">
        <v>12.62378</v>
      </c>
      <c r="BS36" s="324">
        <v>12.752079999999999</v>
      </c>
      <c r="BT36" s="324">
        <v>12.182729999999999</v>
      </c>
      <c r="BU36" s="324">
        <v>11.1792</v>
      </c>
      <c r="BV36" s="324">
        <v>9.9994619999999994</v>
      </c>
    </row>
    <row r="37" spans="1:74" s="120" customFormat="1" ht="11.15" customHeight="1" x14ac:dyDescent="0.25">
      <c r="A37" s="119" t="s">
        <v>646</v>
      </c>
      <c r="B37" s="201" t="s">
        <v>415</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6.37</v>
      </c>
      <c r="AN37" s="208">
        <v>6.44</v>
      </c>
      <c r="AO37" s="208">
        <v>6.39</v>
      </c>
      <c r="AP37" s="208">
        <v>6.39</v>
      </c>
      <c r="AQ37" s="208">
        <v>6.54</v>
      </c>
      <c r="AR37" s="208">
        <v>6.94</v>
      </c>
      <c r="AS37" s="208">
        <v>7.16</v>
      </c>
      <c r="AT37" s="208">
        <v>7.07</v>
      </c>
      <c r="AU37" s="208">
        <v>7</v>
      </c>
      <c r="AV37" s="208">
        <v>6.72</v>
      </c>
      <c r="AW37" s="208">
        <v>6.49</v>
      </c>
      <c r="AX37" s="208">
        <v>6.41</v>
      </c>
      <c r="AY37" s="208">
        <v>6.39</v>
      </c>
      <c r="AZ37" s="208">
        <v>7.9</v>
      </c>
      <c r="BA37" s="208">
        <v>7.05</v>
      </c>
      <c r="BB37" s="208">
        <v>6.76</v>
      </c>
      <c r="BC37" s="208">
        <v>6.71</v>
      </c>
      <c r="BD37" s="208">
        <v>7.28</v>
      </c>
      <c r="BE37" s="208">
        <v>7.54</v>
      </c>
      <c r="BF37" s="208">
        <v>7.65</v>
      </c>
      <c r="BG37" s="208">
        <v>7.71</v>
      </c>
      <c r="BH37" s="208">
        <v>7.3063120000000001</v>
      </c>
      <c r="BI37" s="208">
        <v>6.9476620000000002</v>
      </c>
      <c r="BJ37" s="324">
        <v>6.6690959999999997</v>
      </c>
      <c r="BK37" s="324">
        <v>6.7807120000000003</v>
      </c>
      <c r="BL37" s="324">
        <v>7.4956079999999998</v>
      </c>
      <c r="BM37" s="324">
        <v>7.4040499999999998</v>
      </c>
      <c r="BN37" s="324">
        <v>6.8630610000000001</v>
      </c>
      <c r="BO37" s="324">
        <v>6.8395349999999997</v>
      </c>
      <c r="BP37" s="324">
        <v>7.42204</v>
      </c>
      <c r="BQ37" s="324">
        <v>7.6975860000000003</v>
      </c>
      <c r="BR37" s="324">
        <v>7.6382729999999999</v>
      </c>
      <c r="BS37" s="324">
        <v>7.7538200000000002</v>
      </c>
      <c r="BT37" s="324">
        <v>7.1061800000000002</v>
      </c>
      <c r="BU37" s="324">
        <v>6.9584109999999999</v>
      </c>
      <c r="BV37" s="324">
        <v>6.8498890000000001</v>
      </c>
    </row>
    <row r="38" spans="1:74" ht="11.15" customHeight="1" x14ac:dyDescent="0.25">
      <c r="A38" s="119"/>
      <c r="B38" s="122" t="s">
        <v>243</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1"/>
      <c r="BH38" s="441"/>
      <c r="BI38" s="441"/>
      <c r="BJ38" s="442"/>
      <c r="BK38" s="442"/>
      <c r="BL38" s="442"/>
      <c r="BM38" s="442"/>
      <c r="BN38" s="442"/>
      <c r="BO38" s="442"/>
      <c r="BP38" s="442"/>
      <c r="BQ38" s="442"/>
      <c r="BR38" s="442"/>
      <c r="BS38" s="442"/>
      <c r="BT38" s="442"/>
      <c r="BU38" s="442"/>
      <c r="BV38" s="442"/>
    </row>
    <row r="39" spans="1:74" ht="11.15" customHeight="1" x14ac:dyDescent="0.25">
      <c r="A39" s="256" t="s">
        <v>187</v>
      </c>
      <c r="B39" s="199" t="s">
        <v>434</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18.16</v>
      </c>
      <c r="AN39" s="253">
        <v>18.239999999999998</v>
      </c>
      <c r="AO39" s="253">
        <v>17.84</v>
      </c>
      <c r="AP39" s="253">
        <v>18.22</v>
      </c>
      <c r="AQ39" s="253">
        <v>17.670000000000002</v>
      </c>
      <c r="AR39" s="253">
        <v>17.22</v>
      </c>
      <c r="AS39" s="253">
        <v>17.78</v>
      </c>
      <c r="AT39" s="253">
        <v>18.059999999999999</v>
      </c>
      <c r="AU39" s="253">
        <v>17.600000000000001</v>
      </c>
      <c r="AV39" s="253">
        <v>17.28</v>
      </c>
      <c r="AW39" s="253">
        <v>17.29</v>
      </c>
      <c r="AX39" s="253">
        <v>17.34</v>
      </c>
      <c r="AY39" s="253">
        <v>17.920000000000002</v>
      </c>
      <c r="AZ39" s="253">
        <v>18.48</v>
      </c>
      <c r="BA39" s="253">
        <v>18.239999999999998</v>
      </c>
      <c r="BB39" s="253">
        <v>17.87</v>
      </c>
      <c r="BC39" s="253">
        <v>17.43</v>
      </c>
      <c r="BD39" s="253">
        <v>17.72</v>
      </c>
      <c r="BE39" s="253">
        <v>18.489999999999998</v>
      </c>
      <c r="BF39" s="253">
        <v>17.91</v>
      </c>
      <c r="BG39" s="253">
        <v>18.88</v>
      </c>
      <c r="BH39" s="253">
        <v>18.553940000000001</v>
      </c>
      <c r="BI39" s="253">
        <v>18.70063</v>
      </c>
      <c r="BJ39" s="348">
        <v>18.879940000000001</v>
      </c>
      <c r="BK39" s="348">
        <v>19.59543</v>
      </c>
      <c r="BL39" s="348">
        <v>20.197369999999999</v>
      </c>
      <c r="BM39" s="348">
        <v>19.98226</v>
      </c>
      <c r="BN39" s="348">
        <v>19.657209999999999</v>
      </c>
      <c r="BO39" s="348">
        <v>19.19576</v>
      </c>
      <c r="BP39" s="348">
        <v>19.53219</v>
      </c>
      <c r="BQ39" s="348">
        <v>20.415230000000001</v>
      </c>
      <c r="BR39" s="348">
        <v>19.755739999999999</v>
      </c>
      <c r="BS39" s="348">
        <v>20.710339999999999</v>
      </c>
      <c r="BT39" s="348">
        <v>20.33877</v>
      </c>
      <c r="BU39" s="348">
        <v>20.457799999999999</v>
      </c>
      <c r="BV39" s="348">
        <v>20.56561</v>
      </c>
    </row>
    <row r="40" spans="1:74" ht="11.15" customHeight="1" x14ac:dyDescent="0.25">
      <c r="A40" s="256" t="s">
        <v>188</v>
      </c>
      <c r="B40" s="184" t="s">
        <v>467</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v>
      </c>
      <c r="AN40" s="253">
        <v>11.94</v>
      </c>
      <c r="AO40" s="253">
        <v>11.94</v>
      </c>
      <c r="AP40" s="253">
        <v>12.06</v>
      </c>
      <c r="AQ40" s="253">
        <v>12.44</v>
      </c>
      <c r="AR40" s="253">
        <v>13.08</v>
      </c>
      <c r="AS40" s="253">
        <v>13.34</v>
      </c>
      <c r="AT40" s="253">
        <v>13.18</v>
      </c>
      <c r="AU40" s="253">
        <v>13.09</v>
      </c>
      <c r="AV40" s="253">
        <v>12.56</v>
      </c>
      <c r="AW40" s="253">
        <v>12.38</v>
      </c>
      <c r="AX40" s="253">
        <v>12.29</v>
      </c>
      <c r="AY40" s="253">
        <v>12.47</v>
      </c>
      <c r="AZ40" s="253">
        <v>12.78</v>
      </c>
      <c r="BA40" s="253">
        <v>12.49</v>
      </c>
      <c r="BB40" s="253">
        <v>12.31</v>
      </c>
      <c r="BC40" s="253">
        <v>12.81</v>
      </c>
      <c r="BD40" s="253">
        <v>13.69</v>
      </c>
      <c r="BE40" s="253">
        <v>14.16</v>
      </c>
      <c r="BF40" s="253">
        <v>14.24</v>
      </c>
      <c r="BG40" s="253">
        <v>14.24</v>
      </c>
      <c r="BH40" s="253">
        <v>13.53675</v>
      </c>
      <c r="BI40" s="253">
        <v>13.30677</v>
      </c>
      <c r="BJ40" s="348">
        <v>13.096629999999999</v>
      </c>
      <c r="BK40" s="348">
        <v>13.287750000000001</v>
      </c>
      <c r="BL40" s="348">
        <v>13.42731</v>
      </c>
      <c r="BM40" s="348">
        <v>13.28448</v>
      </c>
      <c r="BN40" s="348">
        <v>13.038119999999999</v>
      </c>
      <c r="BO40" s="348">
        <v>13.48298</v>
      </c>
      <c r="BP40" s="348">
        <v>14.284840000000001</v>
      </c>
      <c r="BQ40" s="348">
        <v>14.71261</v>
      </c>
      <c r="BR40" s="348">
        <v>14.554040000000001</v>
      </c>
      <c r="BS40" s="348">
        <v>14.40681</v>
      </c>
      <c r="BT40" s="348">
        <v>13.67109</v>
      </c>
      <c r="BU40" s="348">
        <v>13.39635</v>
      </c>
      <c r="BV40" s="348">
        <v>13.224539999999999</v>
      </c>
    </row>
    <row r="41" spans="1:74" ht="11.15" customHeight="1" x14ac:dyDescent="0.25">
      <c r="A41" s="256" t="s">
        <v>189</v>
      </c>
      <c r="B41" s="199" t="s">
        <v>435</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9.98</v>
      </c>
      <c r="AN41" s="253">
        <v>9.94</v>
      </c>
      <c r="AO41" s="253">
        <v>9.94</v>
      </c>
      <c r="AP41" s="253">
        <v>10.39</v>
      </c>
      <c r="AQ41" s="253">
        <v>10.45</v>
      </c>
      <c r="AR41" s="253">
        <v>10.6</v>
      </c>
      <c r="AS41" s="253">
        <v>10.53</v>
      </c>
      <c r="AT41" s="253">
        <v>10.36</v>
      </c>
      <c r="AU41" s="253">
        <v>10.29</v>
      </c>
      <c r="AV41" s="253">
        <v>10.28</v>
      </c>
      <c r="AW41" s="253">
        <v>10.25</v>
      </c>
      <c r="AX41" s="253">
        <v>10.28</v>
      </c>
      <c r="AY41" s="253">
        <v>10.18</v>
      </c>
      <c r="AZ41" s="253">
        <v>10.51</v>
      </c>
      <c r="BA41" s="253">
        <v>10.46</v>
      </c>
      <c r="BB41" s="253">
        <v>10.41</v>
      </c>
      <c r="BC41" s="253">
        <v>10.53</v>
      </c>
      <c r="BD41" s="253">
        <v>10.88</v>
      </c>
      <c r="BE41" s="253">
        <v>10.89</v>
      </c>
      <c r="BF41" s="253">
        <v>11</v>
      </c>
      <c r="BG41" s="253">
        <v>10.83</v>
      </c>
      <c r="BH41" s="253">
        <v>10.80728</v>
      </c>
      <c r="BI41" s="253">
        <v>10.84259</v>
      </c>
      <c r="BJ41" s="348">
        <v>10.7681</v>
      </c>
      <c r="BK41" s="348">
        <v>10.66474</v>
      </c>
      <c r="BL41" s="348">
        <v>10.752129999999999</v>
      </c>
      <c r="BM41" s="348">
        <v>10.925649999999999</v>
      </c>
      <c r="BN41" s="348">
        <v>10.864409999999999</v>
      </c>
      <c r="BO41" s="348">
        <v>10.980549999999999</v>
      </c>
      <c r="BP41" s="348">
        <v>11.2463</v>
      </c>
      <c r="BQ41" s="348">
        <v>11.27533</v>
      </c>
      <c r="BR41" s="348">
        <v>11.24901</v>
      </c>
      <c r="BS41" s="348">
        <v>10.99877</v>
      </c>
      <c r="BT41" s="348">
        <v>10.928649999999999</v>
      </c>
      <c r="BU41" s="348">
        <v>10.91621</v>
      </c>
      <c r="BV41" s="348">
        <v>10.89991</v>
      </c>
    </row>
    <row r="42" spans="1:74" ht="11.15" customHeight="1" x14ac:dyDescent="0.25">
      <c r="A42" s="256" t="s">
        <v>190</v>
      </c>
      <c r="B42" s="199" t="s">
        <v>436</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8.98</v>
      </c>
      <c r="AN42" s="253">
        <v>9.07</v>
      </c>
      <c r="AO42" s="253">
        <v>9.24</v>
      </c>
      <c r="AP42" s="253">
        <v>9.41</v>
      </c>
      <c r="AQ42" s="253">
        <v>10.039999999999999</v>
      </c>
      <c r="AR42" s="253">
        <v>10.61</v>
      </c>
      <c r="AS42" s="253">
        <v>10.8</v>
      </c>
      <c r="AT42" s="253">
        <v>10.62</v>
      </c>
      <c r="AU42" s="253">
        <v>9.9700000000000006</v>
      </c>
      <c r="AV42" s="253">
        <v>9.3000000000000007</v>
      </c>
      <c r="AW42" s="253">
        <v>9.0399999999999991</v>
      </c>
      <c r="AX42" s="253">
        <v>8.89</v>
      </c>
      <c r="AY42" s="253">
        <v>8.8699999999999992</v>
      </c>
      <c r="AZ42" s="253">
        <v>9.42</v>
      </c>
      <c r="BA42" s="253">
        <v>9.19</v>
      </c>
      <c r="BB42" s="253">
        <v>9.4600000000000009</v>
      </c>
      <c r="BC42" s="253">
        <v>9.6300000000000008</v>
      </c>
      <c r="BD42" s="253">
        <v>10.93</v>
      </c>
      <c r="BE42" s="253">
        <v>10.96</v>
      </c>
      <c r="BF42" s="253">
        <v>10.91</v>
      </c>
      <c r="BG42" s="253">
        <v>10.69</v>
      </c>
      <c r="BH42" s="253">
        <v>9.8435469999999992</v>
      </c>
      <c r="BI42" s="253">
        <v>9.5531500000000005</v>
      </c>
      <c r="BJ42" s="348">
        <v>9.1496390000000005</v>
      </c>
      <c r="BK42" s="348">
        <v>8.9914609999999993</v>
      </c>
      <c r="BL42" s="348">
        <v>9.1974269999999994</v>
      </c>
      <c r="BM42" s="348">
        <v>9.3100480000000001</v>
      </c>
      <c r="BN42" s="348">
        <v>9.3849590000000003</v>
      </c>
      <c r="BO42" s="348">
        <v>9.4270099999999992</v>
      </c>
      <c r="BP42" s="348">
        <v>10.54181</v>
      </c>
      <c r="BQ42" s="348">
        <v>10.46374</v>
      </c>
      <c r="BR42" s="348">
        <v>10.270390000000001</v>
      </c>
      <c r="BS42" s="348">
        <v>9.9594039999999993</v>
      </c>
      <c r="BT42" s="348">
        <v>9.1921429999999997</v>
      </c>
      <c r="BU42" s="348">
        <v>9.0327669999999998</v>
      </c>
      <c r="BV42" s="348">
        <v>8.8900269999999999</v>
      </c>
    </row>
    <row r="43" spans="1:74" ht="11.15" customHeight="1" x14ac:dyDescent="0.25">
      <c r="A43" s="256" t="s">
        <v>191</v>
      </c>
      <c r="B43" s="199" t="s">
        <v>437</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9.67</v>
      </c>
      <c r="AN43" s="253">
        <v>9.7899999999999991</v>
      </c>
      <c r="AO43" s="253">
        <v>9.73</v>
      </c>
      <c r="AP43" s="253">
        <v>9.91</v>
      </c>
      <c r="AQ43" s="253">
        <v>9.3000000000000007</v>
      </c>
      <c r="AR43" s="253">
        <v>10.01</v>
      </c>
      <c r="AS43" s="253">
        <v>10.08</v>
      </c>
      <c r="AT43" s="253">
        <v>10.07</v>
      </c>
      <c r="AU43" s="253">
        <v>10.09</v>
      </c>
      <c r="AV43" s="253">
        <v>9.7899999999999991</v>
      </c>
      <c r="AW43" s="253">
        <v>9.6300000000000008</v>
      </c>
      <c r="AX43" s="253">
        <v>9.83</v>
      </c>
      <c r="AY43" s="253">
        <v>9.67</v>
      </c>
      <c r="AZ43" s="253">
        <v>10.130000000000001</v>
      </c>
      <c r="BA43" s="253">
        <v>9.9499999999999993</v>
      </c>
      <c r="BB43" s="253">
        <v>9.7200000000000006</v>
      </c>
      <c r="BC43" s="253">
        <v>9.99</v>
      </c>
      <c r="BD43" s="253">
        <v>10.28</v>
      </c>
      <c r="BE43" s="253">
        <v>10.41</v>
      </c>
      <c r="BF43" s="253">
        <v>10.51</v>
      </c>
      <c r="BG43" s="253">
        <v>10.61</v>
      </c>
      <c r="BH43" s="253">
        <v>10.338480000000001</v>
      </c>
      <c r="BI43" s="253">
        <v>10.19281</v>
      </c>
      <c r="BJ43" s="348">
        <v>10.43079</v>
      </c>
      <c r="BK43" s="348">
        <v>10.296580000000001</v>
      </c>
      <c r="BL43" s="348">
        <v>10.772030000000001</v>
      </c>
      <c r="BM43" s="348">
        <v>10.610060000000001</v>
      </c>
      <c r="BN43" s="348">
        <v>10.320919999999999</v>
      </c>
      <c r="BO43" s="348">
        <v>10.55668</v>
      </c>
      <c r="BP43" s="348">
        <v>10.801170000000001</v>
      </c>
      <c r="BQ43" s="348">
        <v>10.89615</v>
      </c>
      <c r="BR43" s="348">
        <v>10.91376</v>
      </c>
      <c r="BS43" s="348">
        <v>10.940910000000001</v>
      </c>
      <c r="BT43" s="348">
        <v>10.54421</v>
      </c>
      <c r="BU43" s="348">
        <v>10.330069999999999</v>
      </c>
      <c r="BV43" s="348">
        <v>10.52576</v>
      </c>
    </row>
    <row r="44" spans="1:74" ht="11.15" customHeight="1" x14ac:dyDescent="0.25">
      <c r="A44" s="256" t="s">
        <v>192</v>
      </c>
      <c r="B44" s="199" t="s">
        <v>438</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9.2899999999999991</v>
      </c>
      <c r="AN44" s="253">
        <v>9.18</v>
      </c>
      <c r="AO44" s="253">
        <v>9.15</v>
      </c>
      <c r="AP44" s="253">
        <v>9.19</v>
      </c>
      <c r="AQ44" s="253">
        <v>9.2799999999999994</v>
      </c>
      <c r="AR44" s="253">
        <v>9.52</v>
      </c>
      <c r="AS44" s="253">
        <v>9.5500000000000007</v>
      </c>
      <c r="AT44" s="253">
        <v>9.4700000000000006</v>
      </c>
      <c r="AU44" s="253">
        <v>9.4600000000000009</v>
      </c>
      <c r="AV44" s="253">
        <v>9.27</v>
      </c>
      <c r="AW44" s="253">
        <v>9.33</v>
      </c>
      <c r="AX44" s="253">
        <v>9.0500000000000007</v>
      </c>
      <c r="AY44" s="253">
        <v>9.3000000000000007</v>
      </c>
      <c r="AZ44" s="253">
        <v>9.68</v>
      </c>
      <c r="BA44" s="253">
        <v>9.4600000000000009</v>
      </c>
      <c r="BB44" s="253">
        <v>9.65</v>
      </c>
      <c r="BC44" s="253">
        <v>9.58</v>
      </c>
      <c r="BD44" s="253">
        <v>9.91</v>
      </c>
      <c r="BE44" s="253">
        <v>10.08</v>
      </c>
      <c r="BF44" s="253">
        <v>10.11</v>
      </c>
      <c r="BG44" s="253">
        <v>10.06</v>
      </c>
      <c r="BH44" s="253">
        <v>9.8335489999999997</v>
      </c>
      <c r="BI44" s="253">
        <v>9.8415009999999992</v>
      </c>
      <c r="BJ44" s="348">
        <v>9.5020199999999999</v>
      </c>
      <c r="BK44" s="348">
        <v>9.7455820000000006</v>
      </c>
      <c r="BL44" s="348">
        <v>9.9675039999999999</v>
      </c>
      <c r="BM44" s="348">
        <v>9.8353409999999997</v>
      </c>
      <c r="BN44" s="348">
        <v>9.9971460000000008</v>
      </c>
      <c r="BO44" s="348">
        <v>9.8780789999999996</v>
      </c>
      <c r="BP44" s="348">
        <v>10.16419</v>
      </c>
      <c r="BQ44" s="348">
        <v>10.30551</v>
      </c>
      <c r="BR44" s="348">
        <v>10.27735</v>
      </c>
      <c r="BS44" s="348">
        <v>10.17737</v>
      </c>
      <c r="BT44" s="348">
        <v>9.8964300000000005</v>
      </c>
      <c r="BU44" s="348">
        <v>9.8805460000000007</v>
      </c>
      <c r="BV44" s="348">
        <v>9.5513700000000004</v>
      </c>
    </row>
    <row r="45" spans="1:74" ht="11.15" customHeight="1" x14ac:dyDescent="0.25">
      <c r="A45" s="256" t="s">
        <v>193</v>
      </c>
      <c r="B45" s="199" t="s">
        <v>439</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7.85</v>
      </c>
      <c r="AN45" s="253">
        <v>8</v>
      </c>
      <c r="AO45" s="253">
        <v>7.9</v>
      </c>
      <c r="AP45" s="253">
        <v>7.95</v>
      </c>
      <c r="AQ45" s="253">
        <v>8.09</v>
      </c>
      <c r="AR45" s="253">
        <v>8.3800000000000008</v>
      </c>
      <c r="AS45" s="253">
        <v>8.4700000000000006</v>
      </c>
      <c r="AT45" s="253">
        <v>8.52</v>
      </c>
      <c r="AU45" s="253">
        <v>8.52</v>
      </c>
      <c r="AV45" s="253">
        <v>8.1199999999999992</v>
      </c>
      <c r="AW45" s="253">
        <v>7.98</v>
      </c>
      <c r="AX45" s="253">
        <v>7.9</v>
      </c>
      <c r="AY45" s="253">
        <v>8.0500000000000007</v>
      </c>
      <c r="AZ45" s="253">
        <v>12.66</v>
      </c>
      <c r="BA45" s="253">
        <v>9.58</v>
      </c>
      <c r="BB45" s="253">
        <v>9.09</v>
      </c>
      <c r="BC45" s="253">
        <v>8.42</v>
      </c>
      <c r="BD45" s="253">
        <v>8.6</v>
      </c>
      <c r="BE45" s="253">
        <v>8.9</v>
      </c>
      <c r="BF45" s="253">
        <v>9.2100000000000009</v>
      </c>
      <c r="BG45" s="253">
        <v>9.2899999999999991</v>
      </c>
      <c r="BH45" s="253">
        <v>8.6485909999999997</v>
      </c>
      <c r="BI45" s="253">
        <v>8.4144620000000003</v>
      </c>
      <c r="BJ45" s="348">
        <v>8.2685110000000002</v>
      </c>
      <c r="BK45" s="348">
        <v>8.6498390000000001</v>
      </c>
      <c r="BL45" s="348">
        <v>12.47396</v>
      </c>
      <c r="BM45" s="348">
        <v>10.21012</v>
      </c>
      <c r="BN45" s="348">
        <v>9.2172879999999999</v>
      </c>
      <c r="BO45" s="348">
        <v>8.5819310000000009</v>
      </c>
      <c r="BP45" s="348">
        <v>8.9208379999999998</v>
      </c>
      <c r="BQ45" s="348">
        <v>9.2594110000000001</v>
      </c>
      <c r="BR45" s="348">
        <v>9.3533310000000007</v>
      </c>
      <c r="BS45" s="348">
        <v>9.5634329999999999</v>
      </c>
      <c r="BT45" s="348">
        <v>8.5602769999999992</v>
      </c>
      <c r="BU45" s="348">
        <v>8.6118679999999994</v>
      </c>
      <c r="BV45" s="348">
        <v>8.5444840000000006</v>
      </c>
    </row>
    <row r="46" spans="1:74" s="120" customFormat="1" ht="11.15" customHeight="1" x14ac:dyDescent="0.25">
      <c r="A46" s="256" t="s">
        <v>194</v>
      </c>
      <c r="B46" s="199" t="s">
        <v>440</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8.75</v>
      </c>
      <c r="AN46" s="253">
        <v>8.8000000000000007</v>
      </c>
      <c r="AO46" s="253">
        <v>8.77</v>
      </c>
      <c r="AP46" s="253">
        <v>9</v>
      </c>
      <c r="AQ46" s="253">
        <v>9.4700000000000006</v>
      </c>
      <c r="AR46" s="253">
        <v>9.93</v>
      </c>
      <c r="AS46" s="253">
        <v>10.1</v>
      </c>
      <c r="AT46" s="253">
        <v>10.07</v>
      </c>
      <c r="AU46" s="253">
        <v>9.94</v>
      </c>
      <c r="AV46" s="253">
        <v>9.26</v>
      </c>
      <c r="AW46" s="253">
        <v>8.9700000000000006</v>
      </c>
      <c r="AX46" s="253">
        <v>8.98</v>
      </c>
      <c r="AY46" s="253">
        <v>9.02</v>
      </c>
      <c r="AZ46" s="253">
        <v>9.3000000000000007</v>
      </c>
      <c r="BA46" s="253">
        <v>9.16</v>
      </c>
      <c r="BB46" s="253">
        <v>9.25</v>
      </c>
      <c r="BC46" s="253">
        <v>9.5299999999999994</v>
      </c>
      <c r="BD46" s="253">
        <v>10.16</v>
      </c>
      <c r="BE46" s="253">
        <v>10.37</v>
      </c>
      <c r="BF46" s="253">
        <v>10.31</v>
      </c>
      <c r="BG46" s="253">
        <v>10.25</v>
      </c>
      <c r="BH46" s="253">
        <v>9.4690650000000005</v>
      </c>
      <c r="BI46" s="253">
        <v>9.1979009999999999</v>
      </c>
      <c r="BJ46" s="348">
        <v>9.1724990000000002</v>
      </c>
      <c r="BK46" s="348">
        <v>9.1961659999999998</v>
      </c>
      <c r="BL46" s="348">
        <v>9.3684630000000002</v>
      </c>
      <c r="BM46" s="348">
        <v>9.2425339999999991</v>
      </c>
      <c r="BN46" s="348">
        <v>9.3095210000000002</v>
      </c>
      <c r="BO46" s="348">
        <v>9.6251139999999999</v>
      </c>
      <c r="BP46" s="348">
        <v>10.090630000000001</v>
      </c>
      <c r="BQ46" s="348">
        <v>10.26648</v>
      </c>
      <c r="BR46" s="348">
        <v>10.214840000000001</v>
      </c>
      <c r="BS46" s="348">
        <v>10.08854</v>
      </c>
      <c r="BT46" s="348">
        <v>9.3115419999999993</v>
      </c>
      <c r="BU46" s="348">
        <v>9.0355609999999995</v>
      </c>
      <c r="BV46" s="348">
        <v>9.0343900000000001</v>
      </c>
    </row>
    <row r="47" spans="1:74" s="120" customFormat="1" ht="11.15" customHeight="1" x14ac:dyDescent="0.25">
      <c r="A47" s="256" t="s">
        <v>195</v>
      </c>
      <c r="B47" s="201" t="s">
        <v>441</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13.24</v>
      </c>
      <c r="AN47" s="253">
        <v>13.25</v>
      </c>
      <c r="AO47" s="253">
        <v>13.18</v>
      </c>
      <c r="AP47" s="253">
        <v>13.04</v>
      </c>
      <c r="AQ47" s="253">
        <v>13.84</v>
      </c>
      <c r="AR47" s="253">
        <v>15.32</v>
      </c>
      <c r="AS47" s="253">
        <v>15.93</v>
      </c>
      <c r="AT47" s="253">
        <v>16.25</v>
      </c>
      <c r="AU47" s="253">
        <v>16.440000000000001</v>
      </c>
      <c r="AV47" s="253">
        <v>15.67</v>
      </c>
      <c r="AW47" s="253">
        <v>14.49</v>
      </c>
      <c r="AX47" s="253">
        <v>14.07</v>
      </c>
      <c r="AY47" s="253">
        <v>14.2</v>
      </c>
      <c r="AZ47" s="253">
        <v>14.45</v>
      </c>
      <c r="BA47" s="253">
        <v>14.83</v>
      </c>
      <c r="BB47" s="253">
        <v>14.83</v>
      </c>
      <c r="BC47" s="253">
        <v>15.11</v>
      </c>
      <c r="BD47" s="253">
        <v>16.420000000000002</v>
      </c>
      <c r="BE47" s="253">
        <v>17.22</v>
      </c>
      <c r="BF47" s="253">
        <v>17.47</v>
      </c>
      <c r="BG47" s="253">
        <v>17.690000000000001</v>
      </c>
      <c r="BH47" s="253">
        <v>15.921329999999999</v>
      </c>
      <c r="BI47" s="253">
        <v>14.86492</v>
      </c>
      <c r="BJ47" s="348">
        <v>14.381500000000001</v>
      </c>
      <c r="BK47" s="348">
        <v>14.590769999999999</v>
      </c>
      <c r="BL47" s="348">
        <v>14.707280000000001</v>
      </c>
      <c r="BM47" s="348">
        <v>15.197800000000001</v>
      </c>
      <c r="BN47" s="348">
        <v>15.6302</v>
      </c>
      <c r="BO47" s="348">
        <v>15.604789999999999</v>
      </c>
      <c r="BP47" s="348">
        <v>16.774819999999998</v>
      </c>
      <c r="BQ47" s="348">
        <v>17.41647</v>
      </c>
      <c r="BR47" s="348">
        <v>17.651440000000001</v>
      </c>
      <c r="BS47" s="348">
        <v>17.90325</v>
      </c>
      <c r="BT47" s="348">
        <v>15.791679999999999</v>
      </c>
      <c r="BU47" s="348">
        <v>15.06639</v>
      </c>
      <c r="BV47" s="348">
        <v>14.560790000000001</v>
      </c>
    </row>
    <row r="48" spans="1:74" s="120" customFormat="1" ht="11.15" customHeight="1" x14ac:dyDescent="0.25">
      <c r="A48" s="256" t="s">
        <v>196</v>
      </c>
      <c r="B48" s="202" t="s">
        <v>415</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10.220000000000001</v>
      </c>
      <c r="AN48" s="209">
        <v>10.220000000000001</v>
      </c>
      <c r="AO48" s="209">
        <v>10.210000000000001</v>
      </c>
      <c r="AP48" s="209">
        <v>10.34</v>
      </c>
      <c r="AQ48" s="209">
        <v>10.39</v>
      </c>
      <c r="AR48" s="209">
        <v>10.88</v>
      </c>
      <c r="AS48" s="209">
        <v>11.06</v>
      </c>
      <c r="AT48" s="209">
        <v>11.02</v>
      </c>
      <c r="AU48" s="209">
        <v>10.99</v>
      </c>
      <c r="AV48" s="209">
        <v>10.65</v>
      </c>
      <c r="AW48" s="209">
        <v>10.38</v>
      </c>
      <c r="AX48" s="209">
        <v>10.37</v>
      </c>
      <c r="AY48" s="209">
        <v>10.36</v>
      </c>
      <c r="AZ48" s="209">
        <v>11.41</v>
      </c>
      <c r="BA48" s="209">
        <v>10.93</v>
      </c>
      <c r="BB48" s="209">
        <v>10.7</v>
      </c>
      <c r="BC48" s="209">
        <v>10.75</v>
      </c>
      <c r="BD48" s="209">
        <v>11.3</v>
      </c>
      <c r="BE48" s="209">
        <v>11.56</v>
      </c>
      <c r="BF48" s="209">
        <v>11.65</v>
      </c>
      <c r="BG48" s="209">
        <v>11.69</v>
      </c>
      <c r="BH48" s="209">
        <v>11.16431</v>
      </c>
      <c r="BI48" s="209">
        <v>10.90395</v>
      </c>
      <c r="BJ48" s="350">
        <v>10.86046</v>
      </c>
      <c r="BK48" s="350">
        <v>10.899139999999999</v>
      </c>
      <c r="BL48" s="350">
        <v>11.715920000000001</v>
      </c>
      <c r="BM48" s="350">
        <v>11.44929</v>
      </c>
      <c r="BN48" s="350">
        <v>11.145949999999999</v>
      </c>
      <c r="BO48" s="350">
        <v>11.13354</v>
      </c>
      <c r="BP48" s="350">
        <v>11.620150000000001</v>
      </c>
      <c r="BQ48" s="350">
        <v>11.8329</v>
      </c>
      <c r="BR48" s="350">
        <v>11.817410000000001</v>
      </c>
      <c r="BS48" s="350">
        <v>11.83207</v>
      </c>
      <c r="BT48" s="350">
        <v>11.193519999999999</v>
      </c>
      <c r="BU48" s="350">
        <v>11.04368</v>
      </c>
      <c r="BV48" s="350">
        <v>10.98217</v>
      </c>
    </row>
    <row r="49" spans="1:74" s="422" customFormat="1" ht="12" customHeight="1" x14ac:dyDescent="0.25">
      <c r="A49" s="421"/>
      <c r="B49" s="817" t="s">
        <v>871</v>
      </c>
      <c r="C49" s="759"/>
      <c r="D49" s="759"/>
      <c r="E49" s="759"/>
      <c r="F49" s="759"/>
      <c r="G49" s="759"/>
      <c r="H49" s="759"/>
      <c r="I49" s="759"/>
      <c r="J49" s="759"/>
      <c r="K49" s="759"/>
      <c r="L49" s="759"/>
      <c r="M49" s="759"/>
      <c r="N49" s="759"/>
      <c r="O49" s="759"/>
      <c r="P49" s="759"/>
      <c r="Q49" s="759"/>
      <c r="AY49" s="463"/>
      <c r="AZ49" s="463"/>
      <c r="BA49" s="463"/>
      <c r="BB49" s="463"/>
      <c r="BC49" s="463"/>
      <c r="BD49" s="614"/>
      <c r="BE49" s="614"/>
      <c r="BF49" s="614"/>
      <c r="BG49" s="463"/>
      <c r="BH49" s="463"/>
      <c r="BI49" s="463"/>
      <c r="BJ49" s="463"/>
    </row>
    <row r="50" spans="1:74" s="422" customFormat="1" ht="12" customHeight="1" x14ac:dyDescent="0.25">
      <c r="A50" s="421"/>
      <c r="B50" s="752" t="s">
        <v>810</v>
      </c>
      <c r="C50" s="744"/>
      <c r="D50" s="744"/>
      <c r="E50" s="744"/>
      <c r="F50" s="744"/>
      <c r="G50" s="744"/>
      <c r="H50" s="744"/>
      <c r="I50" s="744"/>
      <c r="J50" s="744"/>
      <c r="K50" s="744"/>
      <c r="L50" s="744"/>
      <c r="M50" s="744"/>
      <c r="N50" s="744"/>
      <c r="O50" s="744"/>
      <c r="P50" s="744"/>
      <c r="Q50" s="744"/>
      <c r="AY50" s="463"/>
      <c r="AZ50" s="463"/>
      <c r="BA50" s="463"/>
      <c r="BB50" s="463"/>
      <c r="BC50" s="463"/>
      <c r="BD50" s="614"/>
      <c r="BE50" s="614"/>
      <c r="BF50" s="614"/>
      <c r="BG50" s="463"/>
      <c r="BH50" s="463"/>
      <c r="BI50" s="463"/>
      <c r="BJ50" s="463"/>
    </row>
    <row r="51" spans="1:74" s="422" customFormat="1" ht="12" customHeight="1" x14ac:dyDescent="0.25">
      <c r="A51" s="423"/>
      <c r="B51" s="780" t="str">
        <f>"Notes: "&amp;"EIA completed modeling and analysis for this report on " &amp;Dates!D2&amp;"."</f>
        <v>Notes: EIA completed modeling and analysis for this report on Thursday December 2, 2021.</v>
      </c>
      <c r="C51" s="803"/>
      <c r="D51" s="803"/>
      <c r="E51" s="803"/>
      <c r="F51" s="803"/>
      <c r="G51" s="803"/>
      <c r="H51" s="803"/>
      <c r="I51" s="803"/>
      <c r="J51" s="803"/>
      <c r="K51" s="803"/>
      <c r="L51" s="803"/>
      <c r="M51" s="803"/>
      <c r="N51" s="803"/>
      <c r="O51" s="803"/>
      <c r="P51" s="803"/>
      <c r="Q51" s="781"/>
      <c r="AY51" s="463"/>
      <c r="AZ51" s="463"/>
      <c r="BA51" s="463"/>
      <c r="BB51" s="463"/>
      <c r="BC51" s="463"/>
      <c r="BD51" s="614"/>
      <c r="BE51" s="614"/>
      <c r="BF51" s="614"/>
      <c r="BG51" s="463"/>
      <c r="BH51" s="463"/>
      <c r="BI51" s="463"/>
      <c r="BJ51" s="463"/>
    </row>
    <row r="52" spans="1:74" s="422" customFormat="1" ht="12" customHeight="1" x14ac:dyDescent="0.25">
      <c r="A52" s="423"/>
      <c r="B52" s="770" t="s">
        <v>352</v>
      </c>
      <c r="C52" s="769"/>
      <c r="D52" s="769"/>
      <c r="E52" s="769"/>
      <c r="F52" s="769"/>
      <c r="G52" s="769"/>
      <c r="H52" s="769"/>
      <c r="I52" s="769"/>
      <c r="J52" s="769"/>
      <c r="K52" s="769"/>
      <c r="L52" s="769"/>
      <c r="M52" s="769"/>
      <c r="N52" s="769"/>
      <c r="O52" s="769"/>
      <c r="P52" s="769"/>
      <c r="Q52" s="769"/>
      <c r="AY52" s="463"/>
      <c r="AZ52" s="463"/>
      <c r="BA52" s="463"/>
      <c r="BB52" s="463"/>
      <c r="BC52" s="463"/>
      <c r="BD52" s="614"/>
      <c r="BE52" s="614"/>
      <c r="BF52" s="614"/>
      <c r="BG52" s="463"/>
      <c r="BH52" s="463"/>
      <c r="BI52" s="463"/>
      <c r="BJ52" s="463"/>
    </row>
    <row r="53" spans="1:74" s="422" customFormat="1" ht="12" customHeight="1" x14ac:dyDescent="0.25">
      <c r="A53" s="423"/>
      <c r="B53" s="753" t="s">
        <v>128</v>
      </c>
      <c r="C53" s="744"/>
      <c r="D53" s="744"/>
      <c r="E53" s="744"/>
      <c r="F53" s="744"/>
      <c r="G53" s="744"/>
      <c r="H53" s="744"/>
      <c r="I53" s="744"/>
      <c r="J53" s="744"/>
      <c r="K53" s="744"/>
      <c r="L53" s="744"/>
      <c r="M53" s="744"/>
      <c r="N53" s="744"/>
      <c r="O53" s="744"/>
      <c r="P53" s="744"/>
      <c r="Q53" s="744"/>
      <c r="AY53" s="463"/>
      <c r="AZ53" s="463"/>
      <c r="BA53" s="463"/>
      <c r="BB53" s="463"/>
      <c r="BC53" s="463"/>
      <c r="BD53" s="614"/>
      <c r="BE53" s="614"/>
      <c r="BF53" s="614"/>
      <c r="BG53" s="463"/>
      <c r="BH53" s="463"/>
      <c r="BI53" s="463"/>
      <c r="BJ53" s="463"/>
    </row>
    <row r="54" spans="1:74" s="422" customFormat="1" ht="12" customHeight="1" x14ac:dyDescent="0.25">
      <c r="A54" s="423"/>
      <c r="B54" s="765" t="s">
        <v>860</v>
      </c>
      <c r="C54" s="762"/>
      <c r="D54" s="762"/>
      <c r="E54" s="762"/>
      <c r="F54" s="762"/>
      <c r="G54" s="762"/>
      <c r="H54" s="762"/>
      <c r="I54" s="762"/>
      <c r="J54" s="762"/>
      <c r="K54" s="762"/>
      <c r="L54" s="762"/>
      <c r="M54" s="762"/>
      <c r="N54" s="762"/>
      <c r="O54" s="762"/>
      <c r="P54" s="762"/>
      <c r="Q54" s="759"/>
      <c r="AY54" s="463"/>
      <c r="AZ54" s="463"/>
      <c r="BA54" s="463"/>
      <c r="BB54" s="463"/>
      <c r="BC54" s="463"/>
      <c r="BD54" s="614"/>
      <c r="BE54" s="614"/>
      <c r="BF54" s="614"/>
      <c r="BG54" s="463"/>
      <c r="BH54" s="463"/>
      <c r="BI54" s="463"/>
      <c r="BJ54" s="463"/>
    </row>
    <row r="55" spans="1:74" s="422" customFormat="1" ht="12" customHeight="1" x14ac:dyDescent="0.25">
      <c r="A55" s="423"/>
      <c r="B55" s="800" t="s">
        <v>861</v>
      </c>
      <c r="C55" s="759"/>
      <c r="D55" s="759"/>
      <c r="E55" s="759"/>
      <c r="F55" s="759"/>
      <c r="G55" s="759"/>
      <c r="H55" s="759"/>
      <c r="I55" s="759"/>
      <c r="J55" s="759"/>
      <c r="K55" s="759"/>
      <c r="L55" s="759"/>
      <c r="M55" s="759"/>
      <c r="N55" s="759"/>
      <c r="O55" s="759"/>
      <c r="P55" s="759"/>
      <c r="Q55" s="759"/>
      <c r="AY55" s="463"/>
      <c r="AZ55" s="463"/>
      <c r="BA55" s="463"/>
      <c r="BB55" s="463"/>
      <c r="BC55" s="463"/>
      <c r="BD55" s="614"/>
      <c r="BE55" s="614"/>
      <c r="BF55" s="614"/>
      <c r="BG55" s="463"/>
      <c r="BH55" s="463"/>
      <c r="BI55" s="463"/>
      <c r="BJ55" s="463"/>
    </row>
    <row r="56" spans="1:74" s="422" customFormat="1" ht="12" customHeight="1" x14ac:dyDescent="0.25">
      <c r="A56" s="423"/>
      <c r="B56" s="763" t="s">
        <v>867</v>
      </c>
      <c r="C56" s="762"/>
      <c r="D56" s="762"/>
      <c r="E56" s="762"/>
      <c r="F56" s="762"/>
      <c r="G56" s="762"/>
      <c r="H56" s="762"/>
      <c r="I56" s="762"/>
      <c r="J56" s="762"/>
      <c r="K56" s="762"/>
      <c r="L56" s="762"/>
      <c r="M56" s="762"/>
      <c r="N56" s="762"/>
      <c r="O56" s="762"/>
      <c r="P56" s="762"/>
      <c r="Q56" s="759"/>
      <c r="AY56" s="463"/>
      <c r="AZ56" s="463"/>
      <c r="BA56" s="463"/>
      <c r="BB56" s="463"/>
      <c r="BC56" s="463"/>
      <c r="BD56" s="614"/>
      <c r="BE56" s="614"/>
      <c r="BF56" s="614"/>
      <c r="BG56" s="463"/>
      <c r="BH56" s="463"/>
      <c r="BI56" s="463"/>
      <c r="BJ56" s="463"/>
    </row>
    <row r="57" spans="1:74" s="422" customFormat="1" ht="12" customHeight="1" x14ac:dyDescent="0.25">
      <c r="A57" s="423"/>
      <c r="B57" s="765" t="s">
        <v>833</v>
      </c>
      <c r="C57" s="766"/>
      <c r="D57" s="766"/>
      <c r="E57" s="766"/>
      <c r="F57" s="766"/>
      <c r="G57" s="766"/>
      <c r="H57" s="766"/>
      <c r="I57" s="766"/>
      <c r="J57" s="766"/>
      <c r="K57" s="766"/>
      <c r="L57" s="766"/>
      <c r="M57" s="766"/>
      <c r="N57" s="766"/>
      <c r="O57" s="766"/>
      <c r="P57" s="766"/>
      <c r="Q57" s="759"/>
      <c r="AY57" s="463"/>
      <c r="AZ57" s="463"/>
      <c r="BA57" s="463"/>
      <c r="BB57" s="463"/>
      <c r="BC57" s="463"/>
      <c r="BD57" s="614"/>
      <c r="BE57" s="614"/>
      <c r="BF57" s="614"/>
      <c r="BG57" s="463"/>
      <c r="BH57" s="463"/>
      <c r="BI57" s="463"/>
      <c r="BJ57" s="463"/>
    </row>
    <row r="58" spans="1:74" s="418" customFormat="1" ht="12" customHeight="1" x14ac:dyDescent="0.25">
      <c r="A58" s="393"/>
      <c r="B58" s="771" t="s">
        <v>1375</v>
      </c>
      <c r="C58" s="759"/>
      <c r="D58" s="759"/>
      <c r="E58" s="759"/>
      <c r="F58" s="759"/>
      <c r="G58" s="759"/>
      <c r="H58" s="759"/>
      <c r="I58" s="759"/>
      <c r="J58" s="759"/>
      <c r="K58" s="759"/>
      <c r="L58" s="759"/>
      <c r="M58" s="759"/>
      <c r="N58" s="759"/>
      <c r="O58" s="759"/>
      <c r="P58" s="759"/>
      <c r="Q58" s="759"/>
      <c r="AY58" s="462"/>
      <c r="AZ58" s="462"/>
      <c r="BA58" s="462"/>
      <c r="BB58" s="462"/>
      <c r="BC58" s="462"/>
      <c r="BD58" s="610"/>
      <c r="BE58" s="610"/>
      <c r="BF58" s="610"/>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6328125" style="491" customWidth="1"/>
    <col min="2" max="2" width="27" style="491" customWidth="1"/>
    <col min="3" max="55" width="6.6328125" style="491" customWidth="1"/>
    <col min="56" max="58" width="6.6328125" style="627" customWidth="1"/>
    <col min="59" max="74" width="6.6328125" style="491" customWidth="1"/>
    <col min="75" max="238" width="11" style="491"/>
    <col min="239" max="239" width="1.6328125" style="491" customWidth="1"/>
    <col min="240" max="16384" width="11" style="491"/>
  </cols>
  <sheetData>
    <row r="1" spans="1:74" ht="12.75" customHeight="1" x14ac:dyDescent="0.3">
      <c r="A1" s="741" t="s">
        <v>794</v>
      </c>
      <c r="B1" s="490" t="s">
        <v>1322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42"/>
      <c r="B2" s="486" t="str">
        <f>"U.S. Energy Information Administration  |  Short-Term Energy Outlook  - "&amp;Dates!D1</f>
        <v>U.S. Energy Information Administration  |  Short-Term Energy Outlook  - December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5">
      <c r="A4" s="493"/>
      <c r="B4" s="495"/>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493"/>
      <c r="B5" s="129" t="s">
        <v>339</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1196</v>
      </c>
      <c r="B6" s="500" t="s">
        <v>83</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126.24547738</v>
      </c>
      <c r="AN6" s="702">
        <v>119.0378613</v>
      </c>
      <c r="AO6" s="702">
        <v>117.05019351999999</v>
      </c>
      <c r="AP6" s="702">
        <v>102.37215216</v>
      </c>
      <c r="AQ6" s="702">
        <v>108.90895087</v>
      </c>
      <c r="AR6" s="702">
        <v>134.22890329000001</v>
      </c>
      <c r="AS6" s="702">
        <v>171.95924765000001</v>
      </c>
      <c r="AT6" s="702">
        <v>164.06324000999999</v>
      </c>
      <c r="AU6" s="702">
        <v>132.77697932999999</v>
      </c>
      <c r="AV6" s="702">
        <v>123.08000351</v>
      </c>
      <c r="AW6" s="702">
        <v>101.45119788</v>
      </c>
      <c r="AX6" s="702">
        <v>118.38523060999999</v>
      </c>
      <c r="AY6" s="702">
        <v>116.54639087</v>
      </c>
      <c r="AZ6" s="702">
        <v>105.43957788</v>
      </c>
      <c r="BA6" s="702">
        <v>98.682013079000001</v>
      </c>
      <c r="BB6" s="702">
        <v>99.285361717000001</v>
      </c>
      <c r="BC6" s="702">
        <v>106.11031837</v>
      </c>
      <c r="BD6" s="702">
        <v>140.19686780000001</v>
      </c>
      <c r="BE6" s="702">
        <v>160.32386183</v>
      </c>
      <c r="BF6" s="702">
        <v>163.56434372999999</v>
      </c>
      <c r="BG6" s="702">
        <v>129.74550205</v>
      </c>
      <c r="BH6" s="702">
        <v>121.5594</v>
      </c>
      <c r="BI6" s="702">
        <v>107.9204</v>
      </c>
      <c r="BJ6" s="703">
        <v>121.2991</v>
      </c>
      <c r="BK6" s="703">
        <v>112.32559999999999</v>
      </c>
      <c r="BL6" s="703">
        <v>97.506420000000006</v>
      </c>
      <c r="BM6" s="703">
        <v>92.024320000000003</v>
      </c>
      <c r="BN6" s="703">
        <v>90.729810000000001</v>
      </c>
      <c r="BO6" s="703">
        <v>98.615579999999994</v>
      </c>
      <c r="BP6" s="703">
        <v>128.22409999999999</v>
      </c>
      <c r="BQ6" s="703">
        <v>156.0376</v>
      </c>
      <c r="BR6" s="703">
        <v>153.7312</v>
      </c>
      <c r="BS6" s="703">
        <v>127.6468</v>
      </c>
      <c r="BT6" s="703">
        <v>113.92789999999999</v>
      </c>
      <c r="BU6" s="703">
        <v>100.45399999999999</v>
      </c>
      <c r="BV6" s="703">
        <v>116.9709</v>
      </c>
    </row>
    <row r="7" spans="1:74" ht="11.15" customHeight="1" x14ac:dyDescent="0.25">
      <c r="A7" s="499" t="s">
        <v>1197</v>
      </c>
      <c r="B7" s="500" t="s">
        <v>82</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64.563948737000004</v>
      </c>
      <c r="AN7" s="702">
        <v>55.665121610999996</v>
      </c>
      <c r="AO7" s="702">
        <v>50.230395651999999</v>
      </c>
      <c r="AP7" s="702">
        <v>40.233843508</v>
      </c>
      <c r="AQ7" s="702">
        <v>46.090292931</v>
      </c>
      <c r="AR7" s="702">
        <v>64.863443848000003</v>
      </c>
      <c r="AS7" s="702">
        <v>89.245923423999997</v>
      </c>
      <c r="AT7" s="702">
        <v>90.695629866999994</v>
      </c>
      <c r="AU7" s="702">
        <v>67.924857051000004</v>
      </c>
      <c r="AV7" s="702">
        <v>59.338810713000001</v>
      </c>
      <c r="AW7" s="702">
        <v>60.748456773999997</v>
      </c>
      <c r="AX7" s="702">
        <v>78.100861441000006</v>
      </c>
      <c r="AY7" s="702">
        <v>80.96902412</v>
      </c>
      <c r="AZ7" s="702">
        <v>87.406064311999998</v>
      </c>
      <c r="BA7" s="702">
        <v>61.581415661999998</v>
      </c>
      <c r="BB7" s="702">
        <v>53.551828604999997</v>
      </c>
      <c r="BC7" s="702">
        <v>63.422072084</v>
      </c>
      <c r="BD7" s="702">
        <v>86.852911664000004</v>
      </c>
      <c r="BE7" s="702">
        <v>101.09265335000001</v>
      </c>
      <c r="BF7" s="702">
        <v>101.41084151</v>
      </c>
      <c r="BG7" s="702">
        <v>78.370983217000003</v>
      </c>
      <c r="BH7" s="702">
        <v>62.215470000000003</v>
      </c>
      <c r="BI7" s="702">
        <v>57.567990000000002</v>
      </c>
      <c r="BJ7" s="703">
        <v>79.993549999999999</v>
      </c>
      <c r="BK7" s="703">
        <v>80.312179999999998</v>
      </c>
      <c r="BL7" s="703">
        <v>66.990859999999998</v>
      </c>
      <c r="BM7" s="703">
        <v>59.716760000000001</v>
      </c>
      <c r="BN7" s="703">
        <v>53.305720000000001</v>
      </c>
      <c r="BO7" s="703">
        <v>63.801549999999999</v>
      </c>
      <c r="BP7" s="703">
        <v>82.36103</v>
      </c>
      <c r="BQ7" s="703">
        <v>99.434449999999998</v>
      </c>
      <c r="BR7" s="703">
        <v>98.243669999999995</v>
      </c>
      <c r="BS7" s="703">
        <v>71.355739999999997</v>
      </c>
      <c r="BT7" s="703">
        <v>66.727580000000003</v>
      </c>
      <c r="BU7" s="703">
        <v>65.534880000000001</v>
      </c>
      <c r="BV7" s="703">
        <v>84.604680000000002</v>
      </c>
    </row>
    <row r="8" spans="1:74" ht="11.15" customHeight="1" x14ac:dyDescent="0.25">
      <c r="A8" s="501" t="s">
        <v>1198</v>
      </c>
      <c r="B8" s="502" t="s">
        <v>85</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65.910573999999997</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71.732462999999996</v>
      </c>
      <c r="AZ8" s="702">
        <v>62.954160000000002</v>
      </c>
      <c r="BA8" s="702">
        <v>63.708238000000001</v>
      </c>
      <c r="BB8" s="702">
        <v>57.092024000000002</v>
      </c>
      <c r="BC8" s="702">
        <v>63.394114999999999</v>
      </c>
      <c r="BD8" s="702">
        <v>66.070373000000004</v>
      </c>
      <c r="BE8" s="702">
        <v>68.831592999999998</v>
      </c>
      <c r="BF8" s="702">
        <v>69.471331000000006</v>
      </c>
      <c r="BG8" s="702">
        <v>64.483542999999997</v>
      </c>
      <c r="BH8" s="702">
        <v>58.72081</v>
      </c>
      <c r="BI8" s="702">
        <v>63.01934</v>
      </c>
      <c r="BJ8" s="703">
        <v>69.108999999999995</v>
      </c>
      <c r="BK8" s="703">
        <v>69.804929999999999</v>
      </c>
      <c r="BL8" s="703">
        <v>60.01126</v>
      </c>
      <c r="BM8" s="703">
        <v>63.718440000000001</v>
      </c>
      <c r="BN8" s="703">
        <v>56.182000000000002</v>
      </c>
      <c r="BO8" s="703">
        <v>66.636949999999999</v>
      </c>
      <c r="BP8" s="703">
        <v>67.401349999999994</v>
      </c>
      <c r="BQ8" s="703">
        <v>69.249390000000005</v>
      </c>
      <c r="BR8" s="703">
        <v>69.249390000000005</v>
      </c>
      <c r="BS8" s="703">
        <v>65.366140000000001</v>
      </c>
      <c r="BT8" s="703">
        <v>59.45082</v>
      </c>
      <c r="BU8" s="703">
        <v>62.754669999999997</v>
      </c>
      <c r="BV8" s="703">
        <v>70.072270000000003</v>
      </c>
    </row>
    <row r="9" spans="1:74" ht="11.15" customHeight="1" x14ac:dyDescent="0.25">
      <c r="A9" s="501" t="s">
        <v>1199</v>
      </c>
      <c r="B9" s="502" t="s">
        <v>348</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60.458993206000002</v>
      </c>
      <c r="AN9" s="702">
        <v>63.771547431999998</v>
      </c>
      <c r="AO9" s="702">
        <v>63.025730893999999</v>
      </c>
      <c r="AP9" s="702">
        <v>64.074704686999993</v>
      </c>
      <c r="AQ9" s="702">
        <v>71.287911554000004</v>
      </c>
      <c r="AR9" s="702">
        <v>70.944862358999998</v>
      </c>
      <c r="AS9" s="702">
        <v>63.583396364999999</v>
      </c>
      <c r="AT9" s="702">
        <v>59.122898124000002</v>
      </c>
      <c r="AU9" s="702">
        <v>52.804779717000002</v>
      </c>
      <c r="AV9" s="702">
        <v>57.833716844000001</v>
      </c>
      <c r="AW9" s="702">
        <v>63.065824614999997</v>
      </c>
      <c r="AX9" s="702">
        <v>62.026754752000002</v>
      </c>
      <c r="AY9" s="702">
        <v>65.509421868999993</v>
      </c>
      <c r="AZ9" s="702">
        <v>58.179762351999997</v>
      </c>
      <c r="BA9" s="702">
        <v>74.197099180999999</v>
      </c>
      <c r="BB9" s="702">
        <v>69.196996729999995</v>
      </c>
      <c r="BC9" s="702">
        <v>72.028289642000004</v>
      </c>
      <c r="BD9" s="702">
        <v>66.032834238999996</v>
      </c>
      <c r="BE9" s="702">
        <v>59.100027412000003</v>
      </c>
      <c r="BF9" s="702">
        <v>63.059583504999999</v>
      </c>
      <c r="BG9" s="702">
        <v>61.043862851999997</v>
      </c>
      <c r="BH9" s="702">
        <v>64.56156</v>
      </c>
      <c r="BI9" s="702">
        <v>70.384500000000003</v>
      </c>
      <c r="BJ9" s="703">
        <v>69.405699999999996</v>
      </c>
      <c r="BK9" s="703">
        <v>71.146969999999996</v>
      </c>
      <c r="BL9" s="703">
        <v>68.869050000000001</v>
      </c>
      <c r="BM9" s="703">
        <v>84.539150000000006</v>
      </c>
      <c r="BN9" s="703">
        <v>81.569850000000002</v>
      </c>
      <c r="BO9" s="703">
        <v>84.61842</v>
      </c>
      <c r="BP9" s="703">
        <v>76.136060000000001</v>
      </c>
      <c r="BQ9" s="703">
        <v>68.805490000000006</v>
      </c>
      <c r="BR9" s="703">
        <v>68.728560000000002</v>
      </c>
      <c r="BS9" s="703">
        <v>66.821269999999998</v>
      </c>
      <c r="BT9" s="703">
        <v>69.080110000000005</v>
      </c>
      <c r="BU9" s="703">
        <v>74.299279999999996</v>
      </c>
      <c r="BV9" s="703">
        <v>72.41713</v>
      </c>
    </row>
    <row r="10" spans="1:74" ht="11.15" customHeight="1" x14ac:dyDescent="0.25">
      <c r="A10" s="501" t="s">
        <v>1200</v>
      </c>
      <c r="B10" s="502" t="s">
        <v>350</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24.378466810999999</v>
      </c>
      <c r="AN10" s="702">
        <v>25.741441330000001</v>
      </c>
      <c r="AO10" s="702">
        <v>23.683213074000001</v>
      </c>
      <c r="AP10" s="702">
        <v>23.066096221999999</v>
      </c>
      <c r="AQ10" s="702">
        <v>29.851186449</v>
      </c>
      <c r="AR10" s="702">
        <v>27.904505568000001</v>
      </c>
      <c r="AS10" s="702">
        <v>26.657362586000001</v>
      </c>
      <c r="AT10" s="702">
        <v>23.203464775</v>
      </c>
      <c r="AU10" s="702">
        <v>18.610584712000001</v>
      </c>
      <c r="AV10" s="702">
        <v>18.74334953</v>
      </c>
      <c r="AW10" s="702">
        <v>20.810550576000001</v>
      </c>
      <c r="AX10" s="702">
        <v>21.409093505000001</v>
      </c>
      <c r="AY10" s="702">
        <v>25.702525429000001</v>
      </c>
      <c r="AZ10" s="702">
        <v>21.530620209999999</v>
      </c>
      <c r="BA10" s="702">
        <v>21.472276264000001</v>
      </c>
      <c r="BB10" s="702">
        <v>19.103764379000001</v>
      </c>
      <c r="BC10" s="702">
        <v>22.692631063</v>
      </c>
      <c r="BD10" s="702">
        <v>23.980579156000001</v>
      </c>
      <c r="BE10" s="702">
        <v>22.019104290000001</v>
      </c>
      <c r="BF10" s="702">
        <v>20.861984965000001</v>
      </c>
      <c r="BG10" s="702">
        <v>17.878559725999999</v>
      </c>
      <c r="BH10" s="702">
        <v>18.171779999999998</v>
      </c>
      <c r="BI10" s="702">
        <v>20.202559999999998</v>
      </c>
      <c r="BJ10" s="703">
        <v>22.57742</v>
      </c>
      <c r="BK10" s="703">
        <v>24.47317</v>
      </c>
      <c r="BL10" s="703">
        <v>21.720230000000001</v>
      </c>
      <c r="BM10" s="703">
        <v>24.27224</v>
      </c>
      <c r="BN10" s="703">
        <v>24.116430000000001</v>
      </c>
      <c r="BO10" s="703">
        <v>27.516829999999999</v>
      </c>
      <c r="BP10" s="703">
        <v>27.51727</v>
      </c>
      <c r="BQ10" s="703">
        <v>25.53518</v>
      </c>
      <c r="BR10" s="703">
        <v>21.600090000000002</v>
      </c>
      <c r="BS10" s="703">
        <v>17.887060000000002</v>
      </c>
      <c r="BT10" s="703">
        <v>17.692720000000001</v>
      </c>
      <c r="BU10" s="703">
        <v>19.569269999999999</v>
      </c>
      <c r="BV10" s="703">
        <v>21.759799999999998</v>
      </c>
    </row>
    <row r="11" spans="1:74" ht="11.15" customHeight="1" x14ac:dyDescent="0.25">
      <c r="A11" s="499" t="s">
        <v>1201</v>
      </c>
      <c r="B11" s="503" t="s">
        <v>87</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28.097183625</v>
      </c>
      <c r="AN11" s="702">
        <v>29.085602094999999</v>
      </c>
      <c r="AO11" s="702">
        <v>29.294104785999998</v>
      </c>
      <c r="AP11" s="702">
        <v>29.726316482000001</v>
      </c>
      <c r="AQ11" s="702">
        <v>28.354006102</v>
      </c>
      <c r="AR11" s="702">
        <v>30.137789464000001</v>
      </c>
      <c r="AS11" s="702">
        <v>22.787481359000001</v>
      </c>
      <c r="AT11" s="702">
        <v>22.962044226</v>
      </c>
      <c r="AU11" s="702">
        <v>23.101733179</v>
      </c>
      <c r="AV11" s="702">
        <v>28.716803453000001</v>
      </c>
      <c r="AW11" s="702">
        <v>33.010522897999998</v>
      </c>
      <c r="AX11" s="702">
        <v>31.879334530000001</v>
      </c>
      <c r="AY11" s="702">
        <v>30.337818705</v>
      </c>
      <c r="AZ11" s="702">
        <v>26.754526122000001</v>
      </c>
      <c r="BA11" s="702">
        <v>39.845724056999998</v>
      </c>
      <c r="BB11" s="702">
        <v>36.074311262999998</v>
      </c>
      <c r="BC11" s="702">
        <v>33.471502258999998</v>
      </c>
      <c r="BD11" s="702">
        <v>26.529611673000002</v>
      </c>
      <c r="BE11" s="702">
        <v>21.476997321999999</v>
      </c>
      <c r="BF11" s="702">
        <v>26.695936344</v>
      </c>
      <c r="BG11" s="702">
        <v>28.597975729000002</v>
      </c>
      <c r="BH11" s="702">
        <v>34.029119999999999</v>
      </c>
      <c r="BI11" s="702">
        <v>39.430900000000001</v>
      </c>
      <c r="BJ11" s="703">
        <v>36.562280000000001</v>
      </c>
      <c r="BK11" s="703">
        <v>35.317189999999997</v>
      </c>
      <c r="BL11" s="703">
        <v>35.33484</v>
      </c>
      <c r="BM11" s="703">
        <v>44.525230000000001</v>
      </c>
      <c r="BN11" s="703">
        <v>40.294449999999998</v>
      </c>
      <c r="BO11" s="703">
        <v>37.86553</v>
      </c>
      <c r="BP11" s="703">
        <v>29.663229999999999</v>
      </c>
      <c r="BQ11" s="703">
        <v>23.82349</v>
      </c>
      <c r="BR11" s="703">
        <v>28.266269999999999</v>
      </c>
      <c r="BS11" s="703">
        <v>31.33492</v>
      </c>
      <c r="BT11" s="703">
        <v>36.376899999999999</v>
      </c>
      <c r="BU11" s="703">
        <v>42.01896</v>
      </c>
      <c r="BV11" s="703">
        <v>38.343600000000002</v>
      </c>
    </row>
    <row r="12" spans="1:74" ht="11.15" customHeight="1" x14ac:dyDescent="0.25">
      <c r="A12" s="499" t="s">
        <v>1202</v>
      </c>
      <c r="B12" s="500" t="s">
        <v>1312</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4.4229060579999997</v>
      </c>
      <c r="AN12" s="702">
        <v>5.5184411139999998</v>
      </c>
      <c r="AO12" s="702">
        <v>6.2971697119999996</v>
      </c>
      <c r="AP12" s="702">
        <v>7.8583712969999997</v>
      </c>
      <c r="AQ12" s="702">
        <v>9.5755289730000008</v>
      </c>
      <c r="AR12" s="702">
        <v>9.5756096119999992</v>
      </c>
      <c r="AS12" s="702">
        <v>10.527688213999999</v>
      </c>
      <c r="AT12" s="702">
        <v>9.2458384430000002</v>
      </c>
      <c r="AU12" s="702">
        <v>7.6728804139999998</v>
      </c>
      <c r="AV12" s="702">
        <v>7.0342844749999998</v>
      </c>
      <c r="AW12" s="702">
        <v>5.7245923249999997</v>
      </c>
      <c r="AX12" s="702">
        <v>5.0581372690000004</v>
      </c>
      <c r="AY12" s="702">
        <v>5.6785202000000004</v>
      </c>
      <c r="AZ12" s="702">
        <v>6.3649507090000004</v>
      </c>
      <c r="BA12" s="702">
        <v>9.1952125060000007</v>
      </c>
      <c r="BB12" s="702">
        <v>10.741618083000001</v>
      </c>
      <c r="BC12" s="702">
        <v>12.194690140000001</v>
      </c>
      <c r="BD12" s="702">
        <v>11.748178448000001</v>
      </c>
      <c r="BE12" s="702">
        <v>11.817592921999999</v>
      </c>
      <c r="BF12" s="702">
        <v>11.673599468999999</v>
      </c>
      <c r="BG12" s="702">
        <v>10.971338960000001</v>
      </c>
      <c r="BH12" s="702">
        <v>9.0612759999999994</v>
      </c>
      <c r="BI12" s="702">
        <v>7.315137</v>
      </c>
      <c r="BJ12" s="703">
        <v>6.708901</v>
      </c>
      <c r="BK12" s="703">
        <v>7.6959590000000002</v>
      </c>
      <c r="BL12" s="703">
        <v>8.4395170000000004</v>
      </c>
      <c r="BM12" s="703">
        <v>12.24518</v>
      </c>
      <c r="BN12" s="703">
        <v>13.999969999999999</v>
      </c>
      <c r="BO12" s="703">
        <v>15.743169999999999</v>
      </c>
      <c r="BP12" s="703">
        <v>15.460750000000001</v>
      </c>
      <c r="BQ12" s="703">
        <v>15.72852</v>
      </c>
      <c r="BR12" s="703">
        <v>15.174060000000001</v>
      </c>
      <c r="BS12" s="703">
        <v>14.143520000000001</v>
      </c>
      <c r="BT12" s="703">
        <v>11.67592</v>
      </c>
      <c r="BU12" s="703">
        <v>9.2566380000000006</v>
      </c>
      <c r="BV12" s="703">
        <v>8.7266449999999995</v>
      </c>
    </row>
    <row r="13" spans="1:74" ht="11.15" customHeight="1" x14ac:dyDescent="0.25">
      <c r="A13" s="499" t="s">
        <v>1203</v>
      </c>
      <c r="B13" s="500" t="s">
        <v>1054</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2.448295313</v>
      </c>
      <c r="AN13" s="702">
        <v>2.2369082109999998</v>
      </c>
      <c r="AO13" s="702">
        <v>2.3291789139999999</v>
      </c>
      <c r="AP13" s="702">
        <v>2.0843933909999999</v>
      </c>
      <c r="AQ13" s="702">
        <v>2.1835995069999998</v>
      </c>
      <c r="AR13" s="702">
        <v>2.0864692319999998</v>
      </c>
      <c r="AS13" s="702">
        <v>2.310001298</v>
      </c>
      <c r="AT13" s="702">
        <v>2.4187885819999999</v>
      </c>
      <c r="AU13" s="702">
        <v>2.165280718</v>
      </c>
      <c r="AV13" s="702">
        <v>2.0901303370000002</v>
      </c>
      <c r="AW13" s="702">
        <v>2.1621946749999998</v>
      </c>
      <c r="AX13" s="702">
        <v>2.3214391280000002</v>
      </c>
      <c r="AY13" s="702">
        <v>2.46262662</v>
      </c>
      <c r="AZ13" s="702">
        <v>2.2545553950000001</v>
      </c>
      <c r="BA13" s="702">
        <v>2.4523154680000001</v>
      </c>
      <c r="BB13" s="702">
        <v>2.0199877850000001</v>
      </c>
      <c r="BC13" s="702">
        <v>2.3542679999999998</v>
      </c>
      <c r="BD13" s="702">
        <v>2.4009359809999999</v>
      </c>
      <c r="BE13" s="702">
        <v>2.4305451800000002</v>
      </c>
      <c r="BF13" s="702">
        <v>2.5071446439999998</v>
      </c>
      <c r="BG13" s="702">
        <v>2.2798628459999999</v>
      </c>
      <c r="BH13" s="702">
        <v>2.081121</v>
      </c>
      <c r="BI13" s="702">
        <v>2.1137589999999999</v>
      </c>
      <c r="BJ13" s="703">
        <v>2.241304</v>
      </c>
      <c r="BK13" s="703">
        <v>2.3287559999999998</v>
      </c>
      <c r="BL13" s="703">
        <v>2.0805400000000001</v>
      </c>
      <c r="BM13" s="703">
        <v>2.2253289999999999</v>
      </c>
      <c r="BN13" s="703">
        <v>1.9589810000000001</v>
      </c>
      <c r="BO13" s="703">
        <v>2.177311</v>
      </c>
      <c r="BP13" s="703">
        <v>2.1705260000000002</v>
      </c>
      <c r="BQ13" s="703">
        <v>2.3326560000000001</v>
      </c>
      <c r="BR13" s="703">
        <v>2.4004919999999998</v>
      </c>
      <c r="BS13" s="703">
        <v>2.1720009999999998</v>
      </c>
      <c r="BT13" s="703">
        <v>2.0580150000000001</v>
      </c>
      <c r="BU13" s="703">
        <v>2.0983869999999998</v>
      </c>
      <c r="BV13" s="703">
        <v>2.2424789999999999</v>
      </c>
    </row>
    <row r="14" spans="1:74" ht="11.15" customHeight="1" x14ac:dyDescent="0.25">
      <c r="A14" s="499" t="s">
        <v>1204</v>
      </c>
      <c r="B14" s="500" t="s">
        <v>86</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1.112141399</v>
      </c>
      <c r="AN14" s="702">
        <v>1.1891546820000001</v>
      </c>
      <c r="AO14" s="702">
        <v>1.422064408</v>
      </c>
      <c r="AP14" s="702">
        <v>1.3395272949999999</v>
      </c>
      <c r="AQ14" s="702">
        <v>1.323590523</v>
      </c>
      <c r="AR14" s="702">
        <v>1.240488483</v>
      </c>
      <c r="AS14" s="702">
        <v>1.300862908</v>
      </c>
      <c r="AT14" s="702">
        <v>1.2927620980000001</v>
      </c>
      <c r="AU14" s="702">
        <v>1.2543006940000001</v>
      </c>
      <c r="AV14" s="702">
        <v>1.2491490489999999</v>
      </c>
      <c r="AW14" s="702">
        <v>1.3579641410000001</v>
      </c>
      <c r="AX14" s="702">
        <v>1.35875032</v>
      </c>
      <c r="AY14" s="702">
        <v>1.327930915</v>
      </c>
      <c r="AZ14" s="702">
        <v>1.2751099159999999</v>
      </c>
      <c r="BA14" s="702">
        <v>1.2315708860000001</v>
      </c>
      <c r="BB14" s="702">
        <v>1.25731522</v>
      </c>
      <c r="BC14" s="702">
        <v>1.3151981800000001</v>
      </c>
      <c r="BD14" s="702">
        <v>1.373528981</v>
      </c>
      <c r="BE14" s="702">
        <v>1.3557876980000001</v>
      </c>
      <c r="BF14" s="702">
        <v>1.320918083</v>
      </c>
      <c r="BG14" s="702">
        <v>1.316125591</v>
      </c>
      <c r="BH14" s="702">
        <v>1.2182759999999999</v>
      </c>
      <c r="BI14" s="702">
        <v>1.322147</v>
      </c>
      <c r="BJ14" s="703">
        <v>1.3158000000000001</v>
      </c>
      <c r="BK14" s="703">
        <v>1.331898</v>
      </c>
      <c r="BL14" s="703">
        <v>1.293919</v>
      </c>
      <c r="BM14" s="703">
        <v>1.271177</v>
      </c>
      <c r="BN14" s="703">
        <v>1.2000139999999999</v>
      </c>
      <c r="BO14" s="703">
        <v>1.3155749999999999</v>
      </c>
      <c r="BP14" s="703">
        <v>1.3242849999999999</v>
      </c>
      <c r="BQ14" s="703">
        <v>1.3856539999999999</v>
      </c>
      <c r="BR14" s="703">
        <v>1.2876479999999999</v>
      </c>
      <c r="BS14" s="703">
        <v>1.283776</v>
      </c>
      <c r="BT14" s="703">
        <v>1.276562</v>
      </c>
      <c r="BU14" s="703">
        <v>1.3560270000000001</v>
      </c>
      <c r="BV14" s="703">
        <v>1.344606</v>
      </c>
    </row>
    <row r="15" spans="1:74" ht="11.15" customHeight="1" x14ac:dyDescent="0.25">
      <c r="A15" s="499" t="s">
        <v>1205</v>
      </c>
      <c r="B15" s="500" t="s">
        <v>351</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-0.416186</v>
      </c>
      <c r="BD15" s="702">
        <v>-0.37557000000000001</v>
      </c>
      <c r="BE15" s="702">
        <v>-0.68474999999999997</v>
      </c>
      <c r="BF15" s="702">
        <v>-0.66975099999999999</v>
      </c>
      <c r="BG15" s="702">
        <v>-0.43384299999999998</v>
      </c>
      <c r="BH15" s="702">
        <v>-0.40401120000000001</v>
      </c>
      <c r="BI15" s="702">
        <v>-0.3711798</v>
      </c>
      <c r="BJ15" s="703">
        <v>-0.30295139999999998</v>
      </c>
      <c r="BK15" s="703">
        <v>-0.40080399999999999</v>
      </c>
      <c r="BL15" s="703">
        <v>-0.33975</v>
      </c>
      <c r="BM15" s="703">
        <v>-0.1457869</v>
      </c>
      <c r="BN15" s="703">
        <v>-0.1289672</v>
      </c>
      <c r="BO15" s="703">
        <v>-0.60914740000000001</v>
      </c>
      <c r="BP15" s="703">
        <v>-0.29455619999999999</v>
      </c>
      <c r="BQ15" s="703">
        <v>-0.70606579999999997</v>
      </c>
      <c r="BR15" s="703">
        <v>-0.64548510000000003</v>
      </c>
      <c r="BS15" s="703">
        <v>-0.43032819999999999</v>
      </c>
      <c r="BT15" s="703">
        <v>-0.37143110000000001</v>
      </c>
      <c r="BU15" s="703">
        <v>-0.32101410000000002</v>
      </c>
      <c r="BV15" s="703">
        <v>-0.26030619999999999</v>
      </c>
    </row>
    <row r="16" spans="1:74" ht="11.15" customHeight="1" x14ac:dyDescent="0.25">
      <c r="A16" s="499" t="s">
        <v>1206</v>
      </c>
      <c r="B16" s="500" t="s">
        <v>1313</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1.4537891810000001</v>
      </c>
      <c r="AN16" s="702">
        <v>1.198387766</v>
      </c>
      <c r="AO16" s="702">
        <v>1.317688006</v>
      </c>
      <c r="AP16" s="702">
        <v>1.1613695470000001</v>
      </c>
      <c r="AQ16" s="702">
        <v>1.225930172</v>
      </c>
      <c r="AR16" s="702">
        <v>1.5386176</v>
      </c>
      <c r="AS16" s="702">
        <v>1.6669135900000001</v>
      </c>
      <c r="AT16" s="702">
        <v>1.594435364</v>
      </c>
      <c r="AU16" s="702">
        <v>1.115905981</v>
      </c>
      <c r="AV16" s="702">
        <v>1.1386484349999999</v>
      </c>
      <c r="AW16" s="702">
        <v>1.3232204809999999</v>
      </c>
      <c r="AX16" s="702">
        <v>1.5985234239999999</v>
      </c>
      <c r="AY16" s="702">
        <v>1.5170656570000001</v>
      </c>
      <c r="AZ16" s="702">
        <v>2.2934390499999999</v>
      </c>
      <c r="BA16" s="702">
        <v>1.3464357010000001</v>
      </c>
      <c r="BB16" s="702">
        <v>1.075621808</v>
      </c>
      <c r="BC16" s="702">
        <v>1.22907006</v>
      </c>
      <c r="BD16" s="702">
        <v>1.2353031400000001</v>
      </c>
      <c r="BE16" s="702">
        <v>1.4300570699999999</v>
      </c>
      <c r="BF16" s="702">
        <v>1.8290699109999999</v>
      </c>
      <c r="BG16" s="702">
        <v>1.476400806</v>
      </c>
      <c r="BH16" s="702">
        <v>1.190266</v>
      </c>
      <c r="BI16" s="702">
        <v>1.3264260000000001</v>
      </c>
      <c r="BJ16" s="703">
        <v>1.5300659999999999</v>
      </c>
      <c r="BK16" s="703">
        <v>1.6302589999999999</v>
      </c>
      <c r="BL16" s="703">
        <v>1.5941289999999999</v>
      </c>
      <c r="BM16" s="703">
        <v>1.304808</v>
      </c>
      <c r="BN16" s="703">
        <v>1.0873999999999999</v>
      </c>
      <c r="BO16" s="703">
        <v>1.3006519999999999</v>
      </c>
      <c r="BP16" s="703">
        <v>1.2996859999999999</v>
      </c>
      <c r="BQ16" s="703">
        <v>1.5045360000000001</v>
      </c>
      <c r="BR16" s="703">
        <v>1.5932729999999999</v>
      </c>
      <c r="BS16" s="703">
        <v>1.281552</v>
      </c>
      <c r="BT16" s="703">
        <v>1.09721</v>
      </c>
      <c r="BU16" s="703">
        <v>1.254462</v>
      </c>
      <c r="BV16" s="703">
        <v>1.4830490000000001</v>
      </c>
    </row>
    <row r="17" spans="1:74" ht="11.15" customHeight="1" x14ac:dyDescent="0.25">
      <c r="A17" s="499" t="s">
        <v>1207</v>
      </c>
      <c r="B17" s="500" t="s">
        <v>84</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0.35677856600000002</v>
      </c>
      <c r="AN17" s="702">
        <v>0.36767422300000002</v>
      </c>
      <c r="AO17" s="702">
        <v>0.29244732800000001</v>
      </c>
      <c r="AP17" s="702">
        <v>0.17151190799999999</v>
      </c>
      <c r="AQ17" s="702">
        <v>0.17937564</v>
      </c>
      <c r="AR17" s="702">
        <v>0.15687128</v>
      </c>
      <c r="AS17" s="702">
        <v>0.182107727</v>
      </c>
      <c r="AT17" s="702">
        <v>0.31636439599999999</v>
      </c>
      <c r="AU17" s="702">
        <v>0.29541064900000003</v>
      </c>
      <c r="AV17" s="702">
        <v>0.21293578299999999</v>
      </c>
      <c r="AW17" s="702">
        <v>0.296102056</v>
      </c>
      <c r="AX17" s="702">
        <v>0.34676670500000001</v>
      </c>
      <c r="AY17" s="702">
        <v>0.33291773299999999</v>
      </c>
      <c r="AZ17" s="702">
        <v>0.19783799099999999</v>
      </c>
      <c r="BA17" s="702">
        <v>0.199342941</v>
      </c>
      <c r="BB17" s="702">
        <v>0.250516187</v>
      </c>
      <c r="BC17" s="702">
        <v>0.260974337</v>
      </c>
      <c r="BD17" s="702">
        <v>0.30161989099999997</v>
      </c>
      <c r="BE17" s="702">
        <v>0.30118170999999999</v>
      </c>
      <c r="BF17" s="702">
        <v>0.32187853</v>
      </c>
      <c r="BG17" s="702">
        <v>0.28601417200000001</v>
      </c>
      <c r="BH17" s="702">
        <v>0.2171206</v>
      </c>
      <c r="BI17" s="702">
        <v>0.30713610000000002</v>
      </c>
      <c r="BJ17" s="703">
        <v>0.34563959999999999</v>
      </c>
      <c r="BK17" s="703">
        <v>0.34773219999999999</v>
      </c>
      <c r="BL17" s="703">
        <v>0.30146309999999998</v>
      </c>
      <c r="BM17" s="703">
        <v>0.2891455</v>
      </c>
      <c r="BN17" s="703">
        <v>0.24835109999999999</v>
      </c>
      <c r="BO17" s="703">
        <v>0.25263920000000001</v>
      </c>
      <c r="BP17" s="703">
        <v>0.26013960000000003</v>
      </c>
      <c r="BQ17" s="703">
        <v>0.28258870000000003</v>
      </c>
      <c r="BR17" s="703">
        <v>0.33595779999999997</v>
      </c>
      <c r="BS17" s="703">
        <v>0.3055561</v>
      </c>
      <c r="BT17" s="703">
        <v>0.20592669999999999</v>
      </c>
      <c r="BU17" s="703">
        <v>0.30747069999999999</v>
      </c>
      <c r="BV17" s="703">
        <v>0.34650579999999997</v>
      </c>
    </row>
    <row r="18" spans="1:74" ht="11.15" customHeight="1" x14ac:dyDescent="0.25">
      <c r="A18" s="499" t="s">
        <v>1325</v>
      </c>
      <c r="B18" s="502" t="s">
        <v>1314</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0.65972980599999997</v>
      </c>
      <c r="AN18" s="702">
        <v>0.59439536599999998</v>
      </c>
      <c r="AO18" s="702">
        <v>0.67064996300000002</v>
      </c>
      <c r="AP18" s="702">
        <v>0.63660203599999998</v>
      </c>
      <c r="AQ18" s="702">
        <v>0.63047914599999999</v>
      </c>
      <c r="AR18" s="702">
        <v>0.57768242199999997</v>
      </c>
      <c r="AS18" s="702">
        <v>0.65390537000000004</v>
      </c>
      <c r="AT18" s="702">
        <v>0.66595797199999995</v>
      </c>
      <c r="AU18" s="702">
        <v>0.60531663700000005</v>
      </c>
      <c r="AV18" s="702">
        <v>0.60802774000000004</v>
      </c>
      <c r="AW18" s="702">
        <v>0.61056316499999996</v>
      </c>
      <c r="AX18" s="702">
        <v>0.67592273400000003</v>
      </c>
      <c r="AY18" s="702">
        <v>0.64517648800000005</v>
      </c>
      <c r="AZ18" s="702">
        <v>0.56827206699999999</v>
      </c>
      <c r="BA18" s="702">
        <v>0.63550138300000003</v>
      </c>
      <c r="BB18" s="702">
        <v>0.582064146</v>
      </c>
      <c r="BC18" s="702">
        <v>0.59473491000000001</v>
      </c>
      <c r="BD18" s="702">
        <v>0.59950840900000002</v>
      </c>
      <c r="BE18" s="702">
        <v>0.60669474400000001</v>
      </c>
      <c r="BF18" s="702">
        <v>0.60475465299999998</v>
      </c>
      <c r="BG18" s="702">
        <v>0.584955903</v>
      </c>
      <c r="BH18" s="702">
        <v>0.58718610000000004</v>
      </c>
      <c r="BI18" s="702">
        <v>0.60552150000000005</v>
      </c>
      <c r="BJ18" s="703">
        <v>0.6912973</v>
      </c>
      <c r="BK18" s="703">
        <v>0.64682609999999996</v>
      </c>
      <c r="BL18" s="703">
        <v>0.52684249999999999</v>
      </c>
      <c r="BM18" s="703">
        <v>0.62977859999999997</v>
      </c>
      <c r="BN18" s="703">
        <v>0.59509250000000002</v>
      </c>
      <c r="BO18" s="703">
        <v>0.61306609999999995</v>
      </c>
      <c r="BP18" s="703">
        <v>0.58959490000000003</v>
      </c>
      <c r="BQ18" s="703">
        <v>0.62796350000000001</v>
      </c>
      <c r="BR18" s="703">
        <v>0.57980480000000001</v>
      </c>
      <c r="BS18" s="703">
        <v>0.56261410000000001</v>
      </c>
      <c r="BT18" s="703">
        <v>0.58276649999999997</v>
      </c>
      <c r="BU18" s="703">
        <v>0.60309590000000002</v>
      </c>
      <c r="BV18" s="703">
        <v>0.68936189999999997</v>
      </c>
    </row>
    <row r="19" spans="1:74" ht="11.15" customHeight="1" x14ac:dyDescent="0.25">
      <c r="A19" s="499" t="s">
        <v>1208</v>
      </c>
      <c r="B19" s="500" t="s">
        <v>349</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327.58357525000002</v>
      </c>
      <c r="AN19" s="702">
        <v>306.35459533</v>
      </c>
      <c r="AO19" s="702">
        <v>296.29228906999998</v>
      </c>
      <c r="AP19" s="702">
        <v>267.56000449999999</v>
      </c>
      <c r="AQ19" s="702">
        <v>292.36665375000001</v>
      </c>
      <c r="AR19" s="702">
        <v>339.07195114000001</v>
      </c>
      <c r="AS19" s="702">
        <v>396.03957215999998</v>
      </c>
      <c r="AT19" s="702">
        <v>384.69835015000001</v>
      </c>
      <c r="AU19" s="702">
        <v>320.76015703000002</v>
      </c>
      <c r="AV19" s="702">
        <v>301.19303456</v>
      </c>
      <c r="AW19" s="702">
        <v>288.92673500000001</v>
      </c>
      <c r="AX19" s="702">
        <v>330.6708491</v>
      </c>
      <c r="AY19" s="702">
        <v>336.82841896999997</v>
      </c>
      <c r="AZ19" s="702">
        <v>316.61438446</v>
      </c>
      <c r="BA19" s="702">
        <v>300.1149302</v>
      </c>
      <c r="BB19" s="702">
        <v>280.83772913000001</v>
      </c>
      <c r="BC19" s="702">
        <v>306.62399778000002</v>
      </c>
      <c r="BD19" s="702">
        <v>360.91443456000002</v>
      </c>
      <c r="BE19" s="702">
        <v>391.00189710000001</v>
      </c>
      <c r="BF19" s="702">
        <v>399.59260117999997</v>
      </c>
      <c r="BG19" s="702">
        <v>335.55741899999998</v>
      </c>
      <c r="BH19" s="702">
        <v>308.64780000000002</v>
      </c>
      <c r="BI19" s="702">
        <v>300.76010000000002</v>
      </c>
      <c r="BJ19" s="703">
        <v>342.07139999999998</v>
      </c>
      <c r="BK19" s="703">
        <v>335.81369999999998</v>
      </c>
      <c r="BL19" s="703">
        <v>295.46030000000002</v>
      </c>
      <c r="BM19" s="703">
        <v>302.07659999999998</v>
      </c>
      <c r="BN19" s="703">
        <v>283.58920000000001</v>
      </c>
      <c r="BO19" s="703">
        <v>315.22969999999998</v>
      </c>
      <c r="BP19" s="703">
        <v>355.97739999999999</v>
      </c>
      <c r="BQ19" s="703">
        <v>395.23599999999999</v>
      </c>
      <c r="BR19" s="703">
        <v>391.81639999999999</v>
      </c>
      <c r="BS19" s="703">
        <v>332.90940000000001</v>
      </c>
      <c r="BT19" s="703">
        <v>310.70089999999999</v>
      </c>
      <c r="BU19" s="703">
        <v>304.88679999999999</v>
      </c>
      <c r="BV19" s="703">
        <v>346.3236</v>
      </c>
    </row>
    <row r="20" spans="1:74" ht="11.15" customHeight="1" x14ac:dyDescent="0.25">
      <c r="A20" s="493"/>
      <c r="B20" s="131" t="s">
        <v>1315</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I20" s="243"/>
      <c r="BJ20" s="333"/>
      <c r="BK20" s="333"/>
      <c r="BL20" s="333"/>
      <c r="BM20" s="333"/>
      <c r="BN20" s="333"/>
      <c r="BO20" s="333"/>
      <c r="BP20" s="333"/>
      <c r="BQ20" s="333"/>
      <c r="BR20" s="333"/>
      <c r="BS20" s="333"/>
      <c r="BT20" s="333"/>
      <c r="BU20" s="333"/>
      <c r="BV20" s="333"/>
    </row>
    <row r="21" spans="1:74" ht="11.15" customHeight="1" x14ac:dyDescent="0.25">
      <c r="A21" s="499" t="s">
        <v>1209</v>
      </c>
      <c r="B21" s="500" t="s">
        <v>83</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4.1098701469999996</v>
      </c>
      <c r="AN21" s="702">
        <v>3.7334824530000001</v>
      </c>
      <c r="AO21" s="702">
        <v>2.8574423179999999</v>
      </c>
      <c r="AP21" s="702">
        <v>3.1440908670000001</v>
      </c>
      <c r="AQ21" s="702">
        <v>2.6959840690000001</v>
      </c>
      <c r="AR21" s="702">
        <v>4.655647117</v>
      </c>
      <c r="AS21" s="702">
        <v>6.6681605360000002</v>
      </c>
      <c r="AT21" s="702">
        <v>5.552236293</v>
      </c>
      <c r="AU21" s="702">
        <v>4.3177679419999997</v>
      </c>
      <c r="AV21" s="702">
        <v>3.8922456080000001</v>
      </c>
      <c r="AW21" s="702">
        <v>3.57192847</v>
      </c>
      <c r="AX21" s="702">
        <v>3.8991281990000002</v>
      </c>
      <c r="AY21" s="702">
        <v>4.450526054</v>
      </c>
      <c r="AZ21" s="702">
        <v>4.1553842200000002</v>
      </c>
      <c r="BA21" s="702">
        <v>3.5398562820000001</v>
      </c>
      <c r="BB21" s="702">
        <v>2.6693428429999999</v>
      </c>
      <c r="BC21" s="702">
        <v>3.2309511519999998</v>
      </c>
      <c r="BD21" s="702">
        <v>5.0941003479999996</v>
      </c>
      <c r="BE21" s="702">
        <v>5.3156082629999997</v>
      </c>
      <c r="BF21" s="702">
        <v>5.943820025</v>
      </c>
      <c r="BG21" s="702">
        <v>4.4313696629999999</v>
      </c>
      <c r="BH21" s="702">
        <v>4.3213020000000002</v>
      </c>
      <c r="BI21" s="702">
        <v>3.398517</v>
      </c>
      <c r="BJ21" s="703">
        <v>4.6282699999999997</v>
      </c>
      <c r="BK21" s="703">
        <v>4.8015189999999999</v>
      </c>
      <c r="BL21" s="703">
        <v>3.905338</v>
      </c>
      <c r="BM21" s="703">
        <v>4.3905799999999999</v>
      </c>
      <c r="BN21" s="703">
        <v>4.181381</v>
      </c>
      <c r="BO21" s="703">
        <v>3.9732509999999999</v>
      </c>
      <c r="BP21" s="703">
        <v>4.8477499999999996</v>
      </c>
      <c r="BQ21" s="703">
        <v>6.1560689999999996</v>
      </c>
      <c r="BR21" s="703">
        <v>5.5776060000000003</v>
      </c>
      <c r="BS21" s="703">
        <v>3.9015949999999999</v>
      </c>
      <c r="BT21" s="703">
        <v>3.0726469999999999</v>
      </c>
      <c r="BU21" s="703">
        <v>3.170442</v>
      </c>
      <c r="BV21" s="703">
        <v>4.4490030000000003</v>
      </c>
    </row>
    <row r="22" spans="1:74" ht="11.15" customHeight="1" x14ac:dyDescent="0.25">
      <c r="A22" s="499" t="s">
        <v>1210</v>
      </c>
      <c r="B22" s="500" t="s">
        <v>82</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4.8117300000000002E-2</v>
      </c>
      <c r="BB22" s="702">
        <v>-1.1234300000000001E-4</v>
      </c>
      <c r="BC22" s="702">
        <v>2.851601E-3</v>
      </c>
      <c r="BD22" s="702">
        <v>2.2246559999999999E-2</v>
      </c>
      <c r="BE22" s="702">
        <v>1.7308212999999999E-2</v>
      </c>
      <c r="BF22" s="702">
        <v>2.4954101999999999E-2</v>
      </c>
      <c r="BG22" s="702">
        <v>6.4342519999999997E-3</v>
      </c>
      <c r="BH22" s="702">
        <v>0.34346739999999998</v>
      </c>
      <c r="BI22" s="702">
        <v>0.32450909999999999</v>
      </c>
      <c r="BJ22" s="703">
        <v>0.20311609999999999</v>
      </c>
      <c r="BK22" s="703">
        <v>0.1962296</v>
      </c>
      <c r="BL22" s="703">
        <v>8.8118299999999997E-2</v>
      </c>
      <c r="BM22" s="703">
        <v>4.9707300000000003E-2</v>
      </c>
      <c r="BN22" s="703">
        <v>-1.1234300000000001E-4</v>
      </c>
      <c r="BO22" s="703">
        <v>8.9631600000000006E-2</v>
      </c>
      <c r="BP22" s="703">
        <v>2.2246599999999998E-2</v>
      </c>
      <c r="BQ22" s="703">
        <v>1.83982E-2</v>
      </c>
      <c r="BR22" s="703">
        <v>2.49541E-2</v>
      </c>
      <c r="BS22" s="703">
        <v>6.4342499999999999E-3</v>
      </c>
      <c r="BT22" s="703">
        <v>0.19190740000000001</v>
      </c>
      <c r="BU22" s="703">
        <v>0.16832910000000001</v>
      </c>
      <c r="BV22" s="703">
        <v>0.22456609999999999</v>
      </c>
    </row>
    <row r="23" spans="1:74" ht="11.15" customHeight="1" x14ac:dyDescent="0.25">
      <c r="A23" s="499" t="s">
        <v>1211</v>
      </c>
      <c r="B23" s="502" t="s">
        <v>85</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2.4901870000000002</v>
      </c>
      <c r="BD23" s="702">
        <v>2.160364</v>
      </c>
      <c r="BE23" s="702">
        <v>2.4736359999999999</v>
      </c>
      <c r="BF23" s="702">
        <v>2.4537969999999998</v>
      </c>
      <c r="BG23" s="702">
        <v>2.3843839999999998</v>
      </c>
      <c r="BH23" s="702">
        <v>1.0911900000000001</v>
      </c>
      <c r="BI23" s="702">
        <v>2.1198100000000002</v>
      </c>
      <c r="BJ23" s="703">
        <v>2.4246099999999999</v>
      </c>
      <c r="BK23" s="703">
        <v>2.4246099999999999</v>
      </c>
      <c r="BL23" s="703">
        <v>2.1899700000000002</v>
      </c>
      <c r="BM23" s="703">
        <v>2.4246099999999999</v>
      </c>
      <c r="BN23" s="703">
        <v>1.51003</v>
      </c>
      <c r="BO23" s="703">
        <v>2.3068399999999998</v>
      </c>
      <c r="BP23" s="703">
        <v>2.3611900000000001</v>
      </c>
      <c r="BQ23" s="703">
        <v>2.4399000000000002</v>
      </c>
      <c r="BR23" s="703">
        <v>2.4399000000000002</v>
      </c>
      <c r="BS23" s="703">
        <v>2.3611900000000001</v>
      </c>
      <c r="BT23" s="703">
        <v>2.4399000000000002</v>
      </c>
      <c r="BU23" s="703">
        <v>2.3611900000000001</v>
      </c>
      <c r="BV23" s="703">
        <v>2.4399000000000002</v>
      </c>
    </row>
    <row r="24" spans="1:74" ht="11.15" customHeight="1" x14ac:dyDescent="0.25">
      <c r="A24" s="499" t="s">
        <v>1212</v>
      </c>
      <c r="B24" s="502" t="s">
        <v>1213</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0.75935424399999996</v>
      </c>
      <c r="AN24" s="702">
        <v>0.64705111900000001</v>
      </c>
      <c r="AO24" s="702">
        <v>0.882870339</v>
      </c>
      <c r="AP24" s="702">
        <v>0.95268624700000004</v>
      </c>
      <c r="AQ24" s="702">
        <v>0.85851040499999998</v>
      </c>
      <c r="AR24" s="702">
        <v>0.28434881400000001</v>
      </c>
      <c r="AS24" s="702">
        <v>0.36120232800000002</v>
      </c>
      <c r="AT24" s="702">
        <v>0.19527572200000001</v>
      </c>
      <c r="AU24" s="702">
        <v>0.111149912</v>
      </c>
      <c r="AV24" s="702">
        <v>0.41260286299999999</v>
      </c>
      <c r="AW24" s="702">
        <v>0.48643651999999998</v>
      </c>
      <c r="AX24" s="702">
        <v>0.65697561699999996</v>
      </c>
      <c r="AY24" s="702">
        <v>0.564939003</v>
      </c>
      <c r="AZ24" s="702">
        <v>0.48200972199999997</v>
      </c>
      <c r="BA24" s="702">
        <v>0.62016855000000004</v>
      </c>
      <c r="BB24" s="702">
        <v>0.535879463</v>
      </c>
      <c r="BC24" s="702">
        <v>0.509507653</v>
      </c>
      <c r="BD24" s="702">
        <v>0.486715603</v>
      </c>
      <c r="BE24" s="702">
        <v>0.51987403700000001</v>
      </c>
      <c r="BF24" s="702">
        <v>0.50523174400000004</v>
      </c>
      <c r="BG24" s="702">
        <v>0.50852298100000004</v>
      </c>
      <c r="BH24" s="702">
        <v>0.58884349999999996</v>
      </c>
      <c r="BI24" s="702">
        <v>0.61338890000000001</v>
      </c>
      <c r="BJ24" s="703">
        <v>0.70390920000000001</v>
      </c>
      <c r="BK24" s="703">
        <v>0.68817189999999995</v>
      </c>
      <c r="BL24" s="703">
        <v>0.59887800000000002</v>
      </c>
      <c r="BM24" s="703">
        <v>0.72712849999999996</v>
      </c>
      <c r="BN24" s="703">
        <v>0.8336713</v>
      </c>
      <c r="BO24" s="703">
        <v>0.7845356</v>
      </c>
      <c r="BP24" s="703">
        <v>0.58703870000000002</v>
      </c>
      <c r="BQ24" s="703">
        <v>0.47672740000000002</v>
      </c>
      <c r="BR24" s="703">
        <v>0.38050240000000002</v>
      </c>
      <c r="BS24" s="703">
        <v>0.3515818</v>
      </c>
      <c r="BT24" s="703">
        <v>0.50652430000000004</v>
      </c>
      <c r="BU24" s="703">
        <v>0.57334620000000003</v>
      </c>
      <c r="BV24" s="703">
        <v>0.68362040000000002</v>
      </c>
    </row>
    <row r="25" spans="1:74" ht="11.15" customHeight="1" x14ac:dyDescent="0.25">
      <c r="A25" s="499" t="s">
        <v>1214</v>
      </c>
      <c r="B25" s="502" t="s">
        <v>1316</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0.79772429199999995</v>
      </c>
      <c r="AN25" s="702">
        <v>0.76760733800000003</v>
      </c>
      <c r="AO25" s="702">
        <v>0.95461972900000003</v>
      </c>
      <c r="AP25" s="702">
        <v>0.90707987199999995</v>
      </c>
      <c r="AQ25" s="702">
        <v>0.96798325399999996</v>
      </c>
      <c r="AR25" s="702">
        <v>0.77652804799999997</v>
      </c>
      <c r="AS25" s="702">
        <v>0.79425407299999995</v>
      </c>
      <c r="AT25" s="702">
        <v>0.82367074699999998</v>
      </c>
      <c r="AU25" s="702">
        <v>0.80573772099999996</v>
      </c>
      <c r="AV25" s="702">
        <v>0.80002652600000002</v>
      </c>
      <c r="AW25" s="702">
        <v>0.87123339099999997</v>
      </c>
      <c r="AX25" s="702">
        <v>0.882541142</v>
      </c>
      <c r="AY25" s="702">
        <v>0.89665520899999995</v>
      </c>
      <c r="AZ25" s="702">
        <v>0.82543946300000004</v>
      </c>
      <c r="BA25" s="702">
        <v>1.1227326150000001</v>
      </c>
      <c r="BB25" s="702">
        <v>0.92715856299999999</v>
      </c>
      <c r="BC25" s="702">
        <v>0.99250568800000005</v>
      </c>
      <c r="BD25" s="702">
        <v>0.97436731899999995</v>
      </c>
      <c r="BE25" s="702">
        <v>0.875529538</v>
      </c>
      <c r="BF25" s="702">
        <v>0.85888817900000003</v>
      </c>
      <c r="BG25" s="702">
        <v>0.89652725700000002</v>
      </c>
      <c r="BH25" s="702">
        <v>0.78924530000000004</v>
      </c>
      <c r="BI25" s="702">
        <v>0.88097170000000002</v>
      </c>
      <c r="BJ25" s="703">
        <v>0.94104690000000002</v>
      </c>
      <c r="BK25" s="703">
        <v>0.96083770000000002</v>
      </c>
      <c r="BL25" s="703">
        <v>0.86889839999999996</v>
      </c>
      <c r="BM25" s="703">
        <v>1.197165</v>
      </c>
      <c r="BN25" s="703">
        <v>1.0346949999999999</v>
      </c>
      <c r="BO25" s="703">
        <v>1.041366</v>
      </c>
      <c r="BP25" s="703">
        <v>1.0215810000000001</v>
      </c>
      <c r="BQ25" s="703">
        <v>0.9606247</v>
      </c>
      <c r="BR25" s="703">
        <v>0.8945689</v>
      </c>
      <c r="BS25" s="703">
        <v>0.90299989999999997</v>
      </c>
      <c r="BT25" s="703">
        <v>0.80888740000000003</v>
      </c>
      <c r="BU25" s="703">
        <v>0.90958609999999995</v>
      </c>
      <c r="BV25" s="703">
        <v>0.94121149999999998</v>
      </c>
    </row>
    <row r="26" spans="1:74" ht="11.15" customHeight="1" x14ac:dyDescent="0.25">
      <c r="A26" s="499" t="s">
        <v>1215</v>
      </c>
      <c r="B26" s="500" t="s">
        <v>1317</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0.13604313500000001</v>
      </c>
      <c r="AN26" s="702">
        <v>0.108216241</v>
      </c>
      <c r="AO26" s="702">
        <v>0.103679756</v>
      </c>
      <c r="AP26" s="702">
        <v>0.118909696</v>
      </c>
      <c r="AQ26" s="702">
        <v>0.11367258700000001</v>
      </c>
      <c r="AR26" s="702">
        <v>0.105723999</v>
      </c>
      <c r="AS26" s="702">
        <v>0.124566758</v>
      </c>
      <c r="AT26" s="702">
        <v>0.10172434</v>
      </c>
      <c r="AU26" s="702">
        <v>0.117616807</v>
      </c>
      <c r="AV26" s="702">
        <v>0.116574279</v>
      </c>
      <c r="AW26" s="702">
        <v>0.103958593</v>
      </c>
      <c r="AX26" s="702">
        <v>0.18217488500000001</v>
      </c>
      <c r="AY26" s="702">
        <v>0.14311596300000001</v>
      </c>
      <c r="AZ26" s="702">
        <v>0.189743408</v>
      </c>
      <c r="BA26" s="702">
        <v>9.9710211000000007E-2</v>
      </c>
      <c r="BB26" s="702">
        <v>9.2813883999999999E-2</v>
      </c>
      <c r="BC26" s="702">
        <v>0.117269365</v>
      </c>
      <c r="BD26" s="702">
        <v>0.13217477699999999</v>
      </c>
      <c r="BE26" s="702">
        <v>0.106565455</v>
      </c>
      <c r="BF26" s="702">
        <v>0.119538872</v>
      </c>
      <c r="BG26" s="702">
        <v>0.109722158</v>
      </c>
      <c r="BH26" s="702">
        <v>0.1234648</v>
      </c>
      <c r="BI26" s="702">
        <v>0.1129766</v>
      </c>
      <c r="BJ26" s="703">
        <v>0.15902479999999999</v>
      </c>
      <c r="BK26" s="703">
        <v>0.15121329999999999</v>
      </c>
      <c r="BL26" s="703">
        <v>0.1297423</v>
      </c>
      <c r="BM26" s="703">
        <v>0.1104325</v>
      </c>
      <c r="BN26" s="703">
        <v>0.1031093</v>
      </c>
      <c r="BO26" s="703">
        <v>0.1385826</v>
      </c>
      <c r="BP26" s="703">
        <v>0.1314149</v>
      </c>
      <c r="BQ26" s="703">
        <v>0.12781049999999999</v>
      </c>
      <c r="BR26" s="703">
        <v>0.1050108</v>
      </c>
      <c r="BS26" s="703">
        <v>8.7836200000000003E-2</v>
      </c>
      <c r="BT26" s="703">
        <v>0.1260848</v>
      </c>
      <c r="BU26" s="703">
        <v>0.1063837</v>
      </c>
      <c r="BV26" s="703">
        <v>0.16393479999999999</v>
      </c>
    </row>
    <row r="27" spans="1:74" ht="11.15" customHeight="1" x14ac:dyDescent="0.25">
      <c r="A27" s="499" t="s">
        <v>1216</v>
      </c>
      <c r="B27" s="502" t="s">
        <v>1217</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8.3152842420000006</v>
      </c>
      <c r="AN27" s="702">
        <v>7.6148827189999997</v>
      </c>
      <c r="AO27" s="702">
        <v>7.2774485110000002</v>
      </c>
      <c r="AP27" s="702">
        <v>6.1648286409999997</v>
      </c>
      <c r="AQ27" s="702">
        <v>6.4051019379999996</v>
      </c>
      <c r="AR27" s="702">
        <v>7.9419743550000002</v>
      </c>
      <c r="AS27" s="702">
        <v>10.422889163000001</v>
      </c>
      <c r="AT27" s="702">
        <v>9.1136040999999999</v>
      </c>
      <c r="AU27" s="702">
        <v>7.7437862270000002</v>
      </c>
      <c r="AV27" s="702">
        <v>6.8206126749999996</v>
      </c>
      <c r="AW27" s="702">
        <v>7.0765210290000002</v>
      </c>
      <c r="AX27" s="702">
        <v>8.1277589389999996</v>
      </c>
      <c r="AY27" s="702">
        <v>8.5571228159999997</v>
      </c>
      <c r="AZ27" s="702">
        <v>8.1595841250000003</v>
      </c>
      <c r="BA27" s="702">
        <v>7.9237439580000002</v>
      </c>
      <c r="BB27" s="702">
        <v>6.6374654099999999</v>
      </c>
      <c r="BC27" s="702">
        <v>7.3432724589999996</v>
      </c>
      <c r="BD27" s="702">
        <v>8.8699686070000006</v>
      </c>
      <c r="BE27" s="702">
        <v>9.3085215059999999</v>
      </c>
      <c r="BF27" s="702">
        <v>9.9062299219999996</v>
      </c>
      <c r="BG27" s="702">
        <v>8.3369603110000003</v>
      </c>
      <c r="BH27" s="702">
        <v>7.2575130000000003</v>
      </c>
      <c r="BI27" s="702">
        <v>7.4501730000000004</v>
      </c>
      <c r="BJ27" s="703">
        <v>9.0599769999999999</v>
      </c>
      <c r="BK27" s="703">
        <v>9.2225809999999999</v>
      </c>
      <c r="BL27" s="703">
        <v>7.780945</v>
      </c>
      <c r="BM27" s="703">
        <v>8.8996239999999993</v>
      </c>
      <c r="BN27" s="703">
        <v>7.6627739999999998</v>
      </c>
      <c r="BO27" s="703">
        <v>8.3342080000000003</v>
      </c>
      <c r="BP27" s="703">
        <v>8.9712209999999999</v>
      </c>
      <c r="BQ27" s="703">
        <v>10.17953</v>
      </c>
      <c r="BR27" s="703">
        <v>9.422542</v>
      </c>
      <c r="BS27" s="703">
        <v>7.611637</v>
      </c>
      <c r="BT27" s="703">
        <v>7.1459510000000002</v>
      </c>
      <c r="BU27" s="703">
        <v>7.2892770000000002</v>
      </c>
      <c r="BV27" s="703">
        <v>8.9022360000000003</v>
      </c>
    </row>
    <row r="28" spans="1:74" ht="11.15" customHeight="1" x14ac:dyDescent="0.25">
      <c r="A28" s="499" t="s">
        <v>1218</v>
      </c>
      <c r="B28" s="500" t="s">
        <v>1318</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10.070364629</v>
      </c>
      <c r="AN28" s="702">
        <v>9.1573579043999995</v>
      </c>
      <c r="AO28" s="702">
        <v>8.8347158275000002</v>
      </c>
      <c r="AP28" s="702">
        <v>7.9261073476000004</v>
      </c>
      <c r="AQ28" s="702">
        <v>7.9231370905</v>
      </c>
      <c r="AR28" s="702">
        <v>9.5072621192</v>
      </c>
      <c r="AS28" s="702">
        <v>11.793253818</v>
      </c>
      <c r="AT28" s="702">
        <v>11.134232346999999</v>
      </c>
      <c r="AU28" s="702">
        <v>9.0210000300999997</v>
      </c>
      <c r="AV28" s="702">
        <v>8.5769768105999997</v>
      </c>
      <c r="AW28" s="702">
        <v>8.8161017315999999</v>
      </c>
      <c r="AX28" s="702">
        <v>10.198585888</v>
      </c>
      <c r="AY28" s="702">
        <v>10.385324038</v>
      </c>
      <c r="AZ28" s="702">
        <v>9.7210617911000003</v>
      </c>
      <c r="BA28" s="702">
        <v>9.2783067785999993</v>
      </c>
      <c r="BB28" s="702">
        <v>8.0937148518999997</v>
      </c>
      <c r="BC28" s="702">
        <v>8.3510787116999996</v>
      </c>
      <c r="BD28" s="702">
        <v>10.500394779000001</v>
      </c>
      <c r="BE28" s="702">
        <v>10.887021860000001</v>
      </c>
      <c r="BF28" s="702">
        <v>11.956321684000001</v>
      </c>
      <c r="BG28" s="702">
        <v>9.5580496305999993</v>
      </c>
      <c r="BH28" s="702">
        <v>8.7720500000000001</v>
      </c>
      <c r="BI28" s="702">
        <v>9.016508</v>
      </c>
      <c r="BJ28" s="703">
        <v>10.363910000000001</v>
      </c>
      <c r="BK28" s="703">
        <v>10.48939</v>
      </c>
      <c r="BL28" s="703">
        <v>9.0816929999999996</v>
      </c>
      <c r="BM28" s="703">
        <v>9.4332969999999996</v>
      </c>
      <c r="BN28" s="703">
        <v>8.5099239999999998</v>
      </c>
      <c r="BO28" s="703">
        <v>8.8807510000000001</v>
      </c>
      <c r="BP28" s="703">
        <v>9.9190570000000005</v>
      </c>
      <c r="BQ28" s="703">
        <v>11.37743</v>
      </c>
      <c r="BR28" s="703">
        <v>11.29608</v>
      </c>
      <c r="BS28" s="703">
        <v>9.4116769999999992</v>
      </c>
      <c r="BT28" s="703">
        <v>9.064565</v>
      </c>
      <c r="BU28" s="703">
        <v>9.1635969999999993</v>
      </c>
      <c r="BV28" s="703">
        <v>10.441369999999999</v>
      </c>
    </row>
    <row r="29" spans="1:74" ht="11.15" customHeight="1" x14ac:dyDescent="0.25">
      <c r="A29" s="493"/>
      <c r="B29" s="131" t="s">
        <v>1319</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243"/>
      <c r="BI29" s="243"/>
      <c r="BJ29" s="333"/>
      <c r="BK29" s="333"/>
      <c r="BL29" s="333"/>
      <c r="BM29" s="333"/>
      <c r="BN29" s="333"/>
      <c r="BO29" s="333"/>
      <c r="BP29" s="333"/>
      <c r="BQ29" s="333"/>
      <c r="BR29" s="333"/>
      <c r="BS29" s="333"/>
      <c r="BT29" s="333"/>
      <c r="BU29" s="333"/>
      <c r="BV29" s="333"/>
    </row>
    <row r="30" spans="1:74" ht="11.15" customHeight="1" x14ac:dyDescent="0.25">
      <c r="A30" s="499" t="s">
        <v>1219</v>
      </c>
      <c r="B30" s="500" t="s">
        <v>83</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4.3259720970000002</v>
      </c>
      <c r="AN30" s="702">
        <v>4.0040926880000001</v>
      </c>
      <c r="AO30" s="702">
        <v>3.890320419</v>
      </c>
      <c r="AP30" s="702">
        <v>2.8541326069999999</v>
      </c>
      <c r="AQ30" s="702">
        <v>3.2596785150000001</v>
      </c>
      <c r="AR30" s="702">
        <v>5.3796860339999997</v>
      </c>
      <c r="AS30" s="702">
        <v>7.9983687750000003</v>
      </c>
      <c r="AT30" s="702">
        <v>7.063430404</v>
      </c>
      <c r="AU30" s="702">
        <v>5.3591588809999999</v>
      </c>
      <c r="AV30" s="702">
        <v>4.1443655379999997</v>
      </c>
      <c r="AW30" s="702">
        <v>4.2748023929999999</v>
      </c>
      <c r="AX30" s="702">
        <v>4.579847752</v>
      </c>
      <c r="AY30" s="702">
        <v>4.7622914700000001</v>
      </c>
      <c r="AZ30" s="702">
        <v>4.1022135989999997</v>
      </c>
      <c r="BA30" s="702">
        <v>3.9790664630000001</v>
      </c>
      <c r="BB30" s="702">
        <v>3.4434936249999999</v>
      </c>
      <c r="BC30" s="702">
        <v>4.3752387749999997</v>
      </c>
      <c r="BD30" s="702">
        <v>6.3118941470000003</v>
      </c>
      <c r="BE30" s="702">
        <v>6.9183481369999997</v>
      </c>
      <c r="BF30" s="702">
        <v>7.5525557599999997</v>
      </c>
      <c r="BG30" s="702">
        <v>5.23242166</v>
      </c>
      <c r="BH30" s="702">
        <v>4.8046990000000003</v>
      </c>
      <c r="BI30" s="702">
        <v>4.3975239999999998</v>
      </c>
      <c r="BJ30" s="703">
        <v>5.6431440000000004</v>
      </c>
      <c r="BK30" s="703">
        <v>5.51694</v>
      </c>
      <c r="BL30" s="703">
        <v>4.5605840000000004</v>
      </c>
      <c r="BM30" s="703">
        <v>4.4883150000000001</v>
      </c>
      <c r="BN30" s="703">
        <v>4.0402019999999998</v>
      </c>
      <c r="BO30" s="703">
        <v>4.4112840000000002</v>
      </c>
      <c r="BP30" s="703">
        <v>5.7148070000000004</v>
      </c>
      <c r="BQ30" s="703">
        <v>7.3807840000000002</v>
      </c>
      <c r="BR30" s="703">
        <v>7.1676399999999996</v>
      </c>
      <c r="BS30" s="703">
        <v>5.890517</v>
      </c>
      <c r="BT30" s="703">
        <v>4.5583330000000002</v>
      </c>
      <c r="BU30" s="703">
        <v>4.6835060000000004</v>
      </c>
      <c r="BV30" s="703">
        <v>5.8320299999999996</v>
      </c>
    </row>
    <row r="31" spans="1:74" ht="11.15" customHeight="1" x14ac:dyDescent="0.25">
      <c r="A31" s="499" t="s">
        <v>1220</v>
      </c>
      <c r="B31" s="502" t="s">
        <v>82</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2">
        <v>0</v>
      </c>
      <c r="BF31" s="702">
        <v>0</v>
      </c>
      <c r="BG31" s="702">
        <v>0</v>
      </c>
      <c r="BH31" s="702">
        <v>0</v>
      </c>
      <c r="BI31" s="702">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5" customHeight="1" x14ac:dyDescent="0.25">
      <c r="A32" s="499" t="s">
        <v>1221</v>
      </c>
      <c r="B32" s="502" t="s">
        <v>85</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3.5162409999999999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2.475368</v>
      </c>
      <c r="BD32" s="702">
        <v>2.3699210000000002</v>
      </c>
      <c r="BE32" s="702">
        <v>2.4680550000000001</v>
      </c>
      <c r="BF32" s="702">
        <v>2.407</v>
      </c>
      <c r="BG32" s="702">
        <v>2.3418960000000002</v>
      </c>
      <c r="BH32" s="702">
        <v>2.07212</v>
      </c>
      <c r="BI32" s="702">
        <v>2.3603499999999999</v>
      </c>
      <c r="BJ32" s="703">
        <v>2.3188800000000001</v>
      </c>
      <c r="BK32" s="703">
        <v>2.3188800000000001</v>
      </c>
      <c r="BL32" s="703">
        <v>2.0944799999999999</v>
      </c>
      <c r="BM32" s="703">
        <v>1.92106</v>
      </c>
      <c r="BN32" s="703">
        <v>2.2440799999999999</v>
      </c>
      <c r="BO32" s="703">
        <v>2.3188800000000001</v>
      </c>
      <c r="BP32" s="703">
        <v>2.2440799999999999</v>
      </c>
      <c r="BQ32" s="703">
        <v>2.3188800000000001</v>
      </c>
      <c r="BR32" s="703">
        <v>2.3188800000000001</v>
      </c>
      <c r="BS32" s="703">
        <v>1.8324</v>
      </c>
      <c r="BT32" s="703">
        <v>2.1998500000000001</v>
      </c>
      <c r="BU32" s="703">
        <v>2.2440799999999999</v>
      </c>
      <c r="BV32" s="703">
        <v>2.3188800000000001</v>
      </c>
    </row>
    <row r="33" spans="1:74" ht="11.15" customHeight="1" x14ac:dyDescent="0.25">
      <c r="A33" s="499" t="s">
        <v>1222</v>
      </c>
      <c r="B33" s="502" t="s">
        <v>1213</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2.5383984929999999</v>
      </c>
      <c r="AN33" s="702">
        <v>2.3637195480000002</v>
      </c>
      <c r="AO33" s="702">
        <v>2.5126768030000002</v>
      </c>
      <c r="AP33" s="702">
        <v>2.4584600750000001</v>
      </c>
      <c r="AQ33" s="702">
        <v>2.5740743909999999</v>
      </c>
      <c r="AR33" s="702">
        <v>2.4206127940000002</v>
      </c>
      <c r="AS33" s="702">
        <v>2.5416630809999998</v>
      </c>
      <c r="AT33" s="702">
        <v>2.493076233</v>
      </c>
      <c r="AU33" s="702">
        <v>2.3698172290000001</v>
      </c>
      <c r="AV33" s="702">
        <v>2.3814373760000001</v>
      </c>
      <c r="AW33" s="702">
        <v>2.3517225150000001</v>
      </c>
      <c r="AX33" s="702">
        <v>2.4744136349999999</v>
      </c>
      <c r="AY33" s="702">
        <v>2.4982169930000002</v>
      </c>
      <c r="AZ33" s="702">
        <v>2.0369272139999999</v>
      </c>
      <c r="BA33" s="702">
        <v>2.4143329339999999</v>
      </c>
      <c r="BB33" s="702">
        <v>2.2574562189999998</v>
      </c>
      <c r="BC33" s="702">
        <v>2.291163901</v>
      </c>
      <c r="BD33" s="702">
        <v>2.2602115359999999</v>
      </c>
      <c r="BE33" s="702">
        <v>2.3549749759999998</v>
      </c>
      <c r="BF33" s="702">
        <v>2.354873225</v>
      </c>
      <c r="BG33" s="702">
        <v>2.2134980180000001</v>
      </c>
      <c r="BH33" s="702">
        <v>2.2508849999999998</v>
      </c>
      <c r="BI33" s="702">
        <v>2.4023249999999998</v>
      </c>
      <c r="BJ33" s="703">
        <v>2.4843579999999998</v>
      </c>
      <c r="BK33" s="703">
        <v>2.3435600000000001</v>
      </c>
      <c r="BL33" s="703">
        <v>2.1023049999999999</v>
      </c>
      <c r="BM33" s="703">
        <v>2.4298769999999998</v>
      </c>
      <c r="BN33" s="703">
        <v>2.2358560000000001</v>
      </c>
      <c r="BO33" s="703">
        <v>2.3539970000000001</v>
      </c>
      <c r="BP33" s="703">
        <v>2.285409</v>
      </c>
      <c r="BQ33" s="703">
        <v>2.381329</v>
      </c>
      <c r="BR33" s="703">
        <v>2.3194360000000001</v>
      </c>
      <c r="BS33" s="703">
        <v>2.165251</v>
      </c>
      <c r="BT33" s="703">
        <v>2.2076389999999999</v>
      </c>
      <c r="BU33" s="703">
        <v>2.3660230000000002</v>
      </c>
      <c r="BV33" s="703">
        <v>2.4518200000000001</v>
      </c>
    </row>
    <row r="34" spans="1:74" ht="11.15" customHeight="1" x14ac:dyDescent="0.25">
      <c r="A34" s="499" t="s">
        <v>1223</v>
      </c>
      <c r="B34" s="502" t="s">
        <v>1316</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0.55604105400000003</v>
      </c>
      <c r="AN34" s="702">
        <v>0.568946269</v>
      </c>
      <c r="AO34" s="702">
        <v>0.675254197</v>
      </c>
      <c r="AP34" s="702">
        <v>0.64904775999999997</v>
      </c>
      <c r="AQ34" s="702">
        <v>0.55314084500000005</v>
      </c>
      <c r="AR34" s="702">
        <v>0.46401141800000001</v>
      </c>
      <c r="AS34" s="702">
        <v>0.49904348199999998</v>
      </c>
      <c r="AT34" s="702">
        <v>0.46676637100000001</v>
      </c>
      <c r="AU34" s="702">
        <v>0.55559442400000003</v>
      </c>
      <c r="AV34" s="702">
        <v>0.56890435399999995</v>
      </c>
      <c r="AW34" s="702">
        <v>0.74342156299999995</v>
      </c>
      <c r="AX34" s="702">
        <v>0.63309783200000003</v>
      </c>
      <c r="AY34" s="702">
        <v>0.51079416200000005</v>
      </c>
      <c r="AZ34" s="702">
        <v>0.56011667700000001</v>
      </c>
      <c r="BA34" s="702">
        <v>0.76297359499999995</v>
      </c>
      <c r="BB34" s="702">
        <v>0.60929615800000003</v>
      </c>
      <c r="BC34" s="702">
        <v>0.59052782500000001</v>
      </c>
      <c r="BD34" s="702">
        <v>0.59810476300000004</v>
      </c>
      <c r="BE34" s="702">
        <v>0.49254725900000002</v>
      </c>
      <c r="BF34" s="702">
        <v>0.489145043</v>
      </c>
      <c r="BG34" s="702">
        <v>0.58083179200000001</v>
      </c>
      <c r="BH34" s="702">
        <v>0.62717900000000004</v>
      </c>
      <c r="BI34" s="702">
        <v>0.825353</v>
      </c>
      <c r="BJ34" s="703">
        <v>0.67926819999999999</v>
      </c>
      <c r="BK34" s="703">
        <v>0.56176610000000005</v>
      </c>
      <c r="BL34" s="703">
        <v>0.58372639999999998</v>
      </c>
      <c r="BM34" s="703">
        <v>0.82058010000000003</v>
      </c>
      <c r="BN34" s="703">
        <v>0.66581789999999996</v>
      </c>
      <c r="BO34" s="703">
        <v>0.66495420000000005</v>
      </c>
      <c r="BP34" s="703">
        <v>0.68640100000000004</v>
      </c>
      <c r="BQ34" s="703">
        <v>0.56585450000000004</v>
      </c>
      <c r="BR34" s="703">
        <v>0.55359829999999999</v>
      </c>
      <c r="BS34" s="703">
        <v>0.63366679999999997</v>
      </c>
      <c r="BT34" s="703">
        <v>0.66570470000000004</v>
      </c>
      <c r="BU34" s="703">
        <v>0.8765811</v>
      </c>
      <c r="BV34" s="703">
        <v>0.7271841</v>
      </c>
    </row>
    <row r="35" spans="1:74" ht="11.15" customHeight="1" x14ac:dyDescent="0.25">
      <c r="A35" s="499" t="s">
        <v>1224</v>
      </c>
      <c r="B35" s="500" t="s">
        <v>1317</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7.9098932999999996E-2</v>
      </c>
      <c r="AN35" s="702">
        <v>6.9025095999999994E-2</v>
      </c>
      <c r="AO35" s="702">
        <v>7.2007570000000007E-2</v>
      </c>
      <c r="AP35" s="702">
        <v>5.6986938000000001E-2</v>
      </c>
      <c r="AQ35" s="702">
        <v>7.3385586000000003E-2</v>
      </c>
      <c r="AR35" s="702">
        <v>4.0627436000000003E-2</v>
      </c>
      <c r="AS35" s="702">
        <v>5.7498475E-2</v>
      </c>
      <c r="AT35" s="702">
        <v>4.7226678000000001E-2</v>
      </c>
      <c r="AU35" s="702">
        <v>5.2539475000000002E-2</v>
      </c>
      <c r="AV35" s="702">
        <v>5.4941416999999999E-2</v>
      </c>
      <c r="AW35" s="702">
        <v>5.2636744999999999E-2</v>
      </c>
      <c r="AX35" s="702">
        <v>9.4480037000000003E-2</v>
      </c>
      <c r="AY35" s="702">
        <v>0.16161562800000001</v>
      </c>
      <c r="AZ35" s="702">
        <v>0.34823922899999998</v>
      </c>
      <c r="BA35" s="702">
        <v>5.4886721999999999E-2</v>
      </c>
      <c r="BB35" s="702">
        <v>5.8234660000000001E-2</v>
      </c>
      <c r="BC35" s="702">
        <v>4.1034057999999998E-2</v>
      </c>
      <c r="BD35" s="702">
        <v>7.7570218999999996E-2</v>
      </c>
      <c r="BE35" s="702">
        <v>6.5853256999999998E-2</v>
      </c>
      <c r="BF35" s="702">
        <v>0.215271932</v>
      </c>
      <c r="BG35" s="702">
        <v>0.140803976</v>
      </c>
      <c r="BH35" s="702">
        <v>3.2625599999999998E-2</v>
      </c>
      <c r="BI35" s="702">
        <v>3.0414699999999999E-2</v>
      </c>
      <c r="BJ35" s="703">
        <v>6.9291599999999995E-2</v>
      </c>
      <c r="BK35" s="703">
        <v>0.19887659999999999</v>
      </c>
      <c r="BL35" s="703">
        <v>0.16390869999999999</v>
      </c>
      <c r="BM35" s="703">
        <v>5.2447199999999999E-2</v>
      </c>
      <c r="BN35" s="703">
        <v>3.8509399999999999E-2</v>
      </c>
      <c r="BO35" s="703">
        <v>5.0049000000000003E-2</v>
      </c>
      <c r="BP35" s="703">
        <v>5.1754000000000001E-2</v>
      </c>
      <c r="BQ35" s="703">
        <v>5.7805599999999999E-2</v>
      </c>
      <c r="BR35" s="703">
        <v>9.7996799999999995E-2</v>
      </c>
      <c r="BS35" s="703">
        <v>7.9809199999999997E-2</v>
      </c>
      <c r="BT35" s="703">
        <v>3.6568999999999997E-2</v>
      </c>
      <c r="BU35" s="703">
        <v>3.08241E-2</v>
      </c>
      <c r="BV35" s="703">
        <v>8.0477999999999994E-2</v>
      </c>
    </row>
    <row r="36" spans="1:74" ht="11.15" customHeight="1" x14ac:dyDescent="0.25">
      <c r="A36" s="499" t="s">
        <v>1225</v>
      </c>
      <c r="B36" s="502" t="s">
        <v>1217</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11.527500257</v>
      </c>
      <c r="AN36" s="702">
        <v>10.548092915</v>
      </c>
      <c r="AO36" s="702">
        <v>10.374995527999999</v>
      </c>
      <c r="AP36" s="702">
        <v>9.2161773799999995</v>
      </c>
      <c r="AQ36" s="702">
        <v>9.3559833369999996</v>
      </c>
      <c r="AR36" s="702">
        <v>11.423636682</v>
      </c>
      <c r="AS36" s="702">
        <v>14.260782813000001</v>
      </c>
      <c r="AT36" s="702">
        <v>13.195171686</v>
      </c>
      <c r="AU36" s="702">
        <v>11.047939009</v>
      </c>
      <c r="AV36" s="702">
        <v>10.283847685</v>
      </c>
      <c r="AW36" s="702">
        <v>10.591518216000001</v>
      </c>
      <c r="AX36" s="702">
        <v>11.045774256</v>
      </c>
      <c r="AY36" s="702">
        <v>11.207041253</v>
      </c>
      <c r="AZ36" s="702">
        <v>9.9842147190000006</v>
      </c>
      <c r="BA36" s="702">
        <v>10.281922714</v>
      </c>
      <c r="BB36" s="702">
        <v>9.1985116619999996</v>
      </c>
      <c r="BC36" s="702">
        <v>9.773332559</v>
      </c>
      <c r="BD36" s="702">
        <v>11.617701665</v>
      </c>
      <c r="BE36" s="702">
        <v>12.299778629</v>
      </c>
      <c r="BF36" s="702">
        <v>13.01884596</v>
      </c>
      <c r="BG36" s="702">
        <v>10.509451446</v>
      </c>
      <c r="BH36" s="702">
        <v>9.7875080000000008</v>
      </c>
      <c r="BI36" s="702">
        <v>10.015969999999999</v>
      </c>
      <c r="BJ36" s="703">
        <v>11.194940000000001</v>
      </c>
      <c r="BK36" s="703">
        <v>10.940020000000001</v>
      </c>
      <c r="BL36" s="703">
        <v>9.5050030000000003</v>
      </c>
      <c r="BM36" s="703">
        <v>9.7122790000000006</v>
      </c>
      <c r="BN36" s="703">
        <v>9.2244650000000004</v>
      </c>
      <c r="BO36" s="703">
        <v>9.7991639999999993</v>
      </c>
      <c r="BP36" s="703">
        <v>10.98245</v>
      </c>
      <c r="BQ36" s="703">
        <v>12.704650000000001</v>
      </c>
      <c r="BR36" s="703">
        <v>12.457549999999999</v>
      </c>
      <c r="BS36" s="703">
        <v>10.60164</v>
      </c>
      <c r="BT36" s="703">
        <v>9.6680960000000002</v>
      </c>
      <c r="BU36" s="703">
        <v>10.20101</v>
      </c>
      <c r="BV36" s="703">
        <v>11.41039</v>
      </c>
    </row>
    <row r="37" spans="1:74" ht="11.15" customHeight="1" x14ac:dyDescent="0.25">
      <c r="A37" s="499" t="s">
        <v>1226</v>
      </c>
      <c r="B37" s="500" t="s">
        <v>1318</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12.686242344</v>
      </c>
      <c r="AN37" s="702">
        <v>11.659675622</v>
      </c>
      <c r="AO37" s="702">
        <v>11.156625504000001</v>
      </c>
      <c r="AP37" s="702">
        <v>9.8896833631999996</v>
      </c>
      <c r="AQ37" s="702">
        <v>10.272798221</v>
      </c>
      <c r="AR37" s="702">
        <v>12.438595164000001</v>
      </c>
      <c r="AS37" s="702">
        <v>15.755890886</v>
      </c>
      <c r="AT37" s="702">
        <v>14.693643977000001</v>
      </c>
      <c r="AU37" s="702">
        <v>11.948567363</v>
      </c>
      <c r="AV37" s="702">
        <v>11.018781784</v>
      </c>
      <c r="AW37" s="702">
        <v>11.06699332</v>
      </c>
      <c r="AX37" s="702">
        <v>12.568377184999999</v>
      </c>
      <c r="AY37" s="702">
        <v>12.858820435</v>
      </c>
      <c r="AZ37" s="702">
        <v>12.114688267</v>
      </c>
      <c r="BA37" s="702">
        <v>11.636242432</v>
      </c>
      <c r="BB37" s="702">
        <v>10.288172682000001</v>
      </c>
      <c r="BC37" s="702">
        <v>10.917895088</v>
      </c>
      <c r="BD37" s="702">
        <v>13.469177833</v>
      </c>
      <c r="BE37" s="702">
        <v>14.783016355999999</v>
      </c>
      <c r="BF37" s="702">
        <v>15.502367178</v>
      </c>
      <c r="BG37" s="702">
        <v>12.500263929999999</v>
      </c>
      <c r="BH37" s="702">
        <v>11.911799999999999</v>
      </c>
      <c r="BI37" s="702">
        <v>11.81377</v>
      </c>
      <c r="BJ37" s="703">
        <v>13.49742</v>
      </c>
      <c r="BK37" s="703">
        <v>13.13284</v>
      </c>
      <c r="BL37" s="703">
        <v>11.813549999999999</v>
      </c>
      <c r="BM37" s="703">
        <v>12.03384</v>
      </c>
      <c r="BN37" s="703">
        <v>10.98499</v>
      </c>
      <c r="BO37" s="703">
        <v>11.578900000000001</v>
      </c>
      <c r="BP37" s="703">
        <v>13.436920000000001</v>
      </c>
      <c r="BQ37" s="703">
        <v>15.589639999999999</v>
      </c>
      <c r="BR37" s="703">
        <v>15.04092</v>
      </c>
      <c r="BS37" s="703">
        <v>12.4086</v>
      </c>
      <c r="BT37" s="703">
        <v>11.743930000000001</v>
      </c>
      <c r="BU37" s="703">
        <v>12.056900000000001</v>
      </c>
      <c r="BV37" s="703">
        <v>13.527229999999999</v>
      </c>
    </row>
    <row r="38" spans="1:74" ht="11.15" customHeight="1" x14ac:dyDescent="0.25">
      <c r="A38" s="493"/>
      <c r="B38" s="131" t="s">
        <v>1320</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333"/>
      <c r="BK38" s="333"/>
      <c r="BL38" s="333"/>
      <c r="BM38" s="333"/>
      <c r="BN38" s="333"/>
      <c r="BO38" s="333"/>
      <c r="BP38" s="333"/>
      <c r="BQ38" s="333"/>
      <c r="BR38" s="333"/>
      <c r="BS38" s="333"/>
      <c r="BT38" s="333"/>
      <c r="BU38" s="333"/>
      <c r="BV38" s="333"/>
    </row>
    <row r="39" spans="1:74" ht="11.15" customHeight="1" x14ac:dyDescent="0.25">
      <c r="A39" s="499" t="s">
        <v>1227</v>
      </c>
      <c r="B39" s="500" t="s">
        <v>83</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28.313081084</v>
      </c>
      <c r="AN39" s="702">
        <v>26.188578873000001</v>
      </c>
      <c r="AO39" s="702">
        <v>26.098596827000001</v>
      </c>
      <c r="AP39" s="702">
        <v>21.734367092999999</v>
      </c>
      <c r="AQ39" s="702">
        <v>21.463736522000001</v>
      </c>
      <c r="AR39" s="702">
        <v>27.439904335000001</v>
      </c>
      <c r="AS39" s="702">
        <v>36.322351845999997</v>
      </c>
      <c r="AT39" s="702">
        <v>33.276293633000002</v>
      </c>
      <c r="AU39" s="702">
        <v>26.541966845000001</v>
      </c>
      <c r="AV39" s="702">
        <v>23.980353406999999</v>
      </c>
      <c r="AW39" s="702">
        <v>20.212509800999999</v>
      </c>
      <c r="AX39" s="702">
        <v>25.651549503999998</v>
      </c>
      <c r="AY39" s="702">
        <v>25.727397764999999</v>
      </c>
      <c r="AZ39" s="702">
        <v>23.171917401000002</v>
      </c>
      <c r="BA39" s="702">
        <v>23.834092494</v>
      </c>
      <c r="BB39" s="702">
        <v>21.312024320999999</v>
      </c>
      <c r="BC39" s="702">
        <v>22.180611151000001</v>
      </c>
      <c r="BD39" s="702">
        <v>27.242711218</v>
      </c>
      <c r="BE39" s="702">
        <v>30.951627877</v>
      </c>
      <c r="BF39" s="702">
        <v>32.346243510999997</v>
      </c>
      <c r="BG39" s="702">
        <v>25.545197023</v>
      </c>
      <c r="BH39" s="702">
        <v>27.469126238000001</v>
      </c>
      <c r="BI39" s="702">
        <v>26.777319464000001</v>
      </c>
      <c r="BJ39" s="703">
        <v>25.330539999999999</v>
      </c>
      <c r="BK39" s="703">
        <v>24.98837</v>
      </c>
      <c r="BL39" s="703">
        <v>23.637339999999998</v>
      </c>
      <c r="BM39" s="703">
        <v>21.549659999999999</v>
      </c>
      <c r="BN39" s="703">
        <v>20.35277</v>
      </c>
      <c r="BO39" s="703">
        <v>20.629819999999999</v>
      </c>
      <c r="BP39" s="703">
        <v>26.662590000000002</v>
      </c>
      <c r="BQ39" s="703">
        <v>31.510059999999999</v>
      </c>
      <c r="BR39" s="703">
        <v>32.592379999999999</v>
      </c>
      <c r="BS39" s="703">
        <v>25.890740000000001</v>
      </c>
      <c r="BT39" s="703">
        <v>24.361519999999999</v>
      </c>
      <c r="BU39" s="703">
        <v>23.21048</v>
      </c>
      <c r="BV39" s="703">
        <v>26.04223</v>
      </c>
    </row>
    <row r="40" spans="1:74" ht="11.15" customHeight="1" x14ac:dyDescent="0.25">
      <c r="A40" s="499" t="s">
        <v>1228</v>
      </c>
      <c r="B40" s="502" t="s">
        <v>82</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12.442781044</v>
      </c>
      <c r="AN40" s="702">
        <v>11.977560064</v>
      </c>
      <c r="AO40" s="702">
        <v>9.3370079760000007</v>
      </c>
      <c r="AP40" s="702">
        <v>7.313116076</v>
      </c>
      <c r="AQ40" s="702">
        <v>9.0785404520000004</v>
      </c>
      <c r="AR40" s="702">
        <v>13.251508526</v>
      </c>
      <c r="AS40" s="702">
        <v>18.817444277</v>
      </c>
      <c r="AT40" s="702">
        <v>16.887344279000001</v>
      </c>
      <c r="AU40" s="702">
        <v>10.882438966</v>
      </c>
      <c r="AV40" s="702">
        <v>9.6242066919999996</v>
      </c>
      <c r="AW40" s="702">
        <v>12.151286494000001</v>
      </c>
      <c r="AX40" s="702">
        <v>16.18249101</v>
      </c>
      <c r="AY40" s="702">
        <v>16.982170479000001</v>
      </c>
      <c r="AZ40" s="702">
        <v>20.791510517999999</v>
      </c>
      <c r="BA40" s="702">
        <v>12.754994532</v>
      </c>
      <c r="BB40" s="702">
        <v>10.475116421999999</v>
      </c>
      <c r="BC40" s="702">
        <v>11.482823428</v>
      </c>
      <c r="BD40" s="702">
        <v>17.907271514000001</v>
      </c>
      <c r="BE40" s="702">
        <v>21.286489531000001</v>
      </c>
      <c r="BF40" s="702">
        <v>20.799614630000001</v>
      </c>
      <c r="BG40" s="702">
        <v>13.358552289</v>
      </c>
      <c r="BH40" s="702">
        <v>9.7599470000000004</v>
      </c>
      <c r="BI40" s="702">
        <v>9.6726299999999998</v>
      </c>
      <c r="BJ40" s="703">
        <v>15.76942</v>
      </c>
      <c r="BK40" s="703">
        <v>16.603750000000002</v>
      </c>
      <c r="BL40" s="703">
        <v>13.817489999999999</v>
      </c>
      <c r="BM40" s="703">
        <v>11.950480000000001</v>
      </c>
      <c r="BN40" s="703">
        <v>10.67136</v>
      </c>
      <c r="BO40" s="703">
        <v>12.70505</v>
      </c>
      <c r="BP40" s="703">
        <v>17.127109999999998</v>
      </c>
      <c r="BQ40" s="703">
        <v>19.342780000000001</v>
      </c>
      <c r="BR40" s="703">
        <v>18.739180000000001</v>
      </c>
      <c r="BS40" s="703">
        <v>12.49531</v>
      </c>
      <c r="BT40" s="703">
        <v>11.920870000000001</v>
      </c>
      <c r="BU40" s="703">
        <v>14.115500000000001</v>
      </c>
      <c r="BV40" s="703">
        <v>15.739280000000001</v>
      </c>
    </row>
    <row r="41" spans="1:74" ht="11.15" customHeight="1" x14ac:dyDescent="0.25">
      <c r="A41" s="499" t="s">
        <v>1229</v>
      </c>
      <c r="B41" s="502" t="s">
        <v>85</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25.059024999999998</v>
      </c>
      <c r="AZ41" s="702">
        <v>22.059631</v>
      </c>
      <c r="BA41" s="702">
        <v>21.140552</v>
      </c>
      <c r="BB41" s="702">
        <v>19.603925</v>
      </c>
      <c r="BC41" s="702">
        <v>21.749980999999998</v>
      </c>
      <c r="BD41" s="702">
        <v>23.295214999999999</v>
      </c>
      <c r="BE41" s="702">
        <v>23.527076999999998</v>
      </c>
      <c r="BF41" s="702">
        <v>24.210357999999999</v>
      </c>
      <c r="BG41" s="702">
        <v>22.780801</v>
      </c>
      <c r="BH41" s="702">
        <v>21.495139999999999</v>
      </c>
      <c r="BI41" s="702">
        <v>21.892330000000001</v>
      </c>
      <c r="BJ41" s="703">
        <v>24.353149999999999</v>
      </c>
      <c r="BK41" s="703">
        <v>24.353149999999999</v>
      </c>
      <c r="BL41" s="703">
        <v>21.1919</v>
      </c>
      <c r="BM41" s="703">
        <v>22.248249999999999</v>
      </c>
      <c r="BN41" s="703">
        <v>19.95675</v>
      </c>
      <c r="BO41" s="703">
        <v>24.096039999999999</v>
      </c>
      <c r="BP41" s="703">
        <v>23.56756</v>
      </c>
      <c r="BQ41" s="703">
        <v>24.353149999999999</v>
      </c>
      <c r="BR41" s="703">
        <v>24.353149999999999</v>
      </c>
      <c r="BS41" s="703">
        <v>23.152629999999998</v>
      </c>
      <c r="BT41" s="703">
        <v>21.02262</v>
      </c>
      <c r="BU41" s="703">
        <v>21.078119999999998</v>
      </c>
      <c r="BV41" s="703">
        <v>24.353149999999999</v>
      </c>
    </row>
    <row r="42" spans="1:74" ht="11.15" customHeight="1" x14ac:dyDescent="0.25">
      <c r="A42" s="499" t="s">
        <v>1230</v>
      </c>
      <c r="B42" s="502" t="s">
        <v>1213</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0.93949220899999997</v>
      </c>
      <c r="AN42" s="702">
        <v>1.0188192709999999</v>
      </c>
      <c r="AO42" s="702">
        <v>1.0669614650000001</v>
      </c>
      <c r="AP42" s="702">
        <v>0.99442952399999995</v>
      </c>
      <c r="AQ42" s="702">
        <v>0.98901821899999998</v>
      </c>
      <c r="AR42" s="702">
        <v>0.76655817500000001</v>
      </c>
      <c r="AS42" s="702">
        <v>0.63732705099999998</v>
      </c>
      <c r="AT42" s="702">
        <v>0.62380544900000001</v>
      </c>
      <c r="AU42" s="702">
        <v>0.53583539599999996</v>
      </c>
      <c r="AV42" s="702">
        <v>0.48072120099999999</v>
      </c>
      <c r="AW42" s="702">
        <v>0.57964233899999995</v>
      </c>
      <c r="AX42" s="702">
        <v>0.73478606099999999</v>
      </c>
      <c r="AY42" s="702">
        <v>0.83679749000000003</v>
      </c>
      <c r="AZ42" s="702">
        <v>0.694681035</v>
      </c>
      <c r="BA42" s="702">
        <v>1.0495567240000001</v>
      </c>
      <c r="BB42" s="702">
        <v>0.82054075999999998</v>
      </c>
      <c r="BC42" s="702">
        <v>0.78767902199999995</v>
      </c>
      <c r="BD42" s="702">
        <v>0.66707389299999997</v>
      </c>
      <c r="BE42" s="702">
        <v>0.76279503299999996</v>
      </c>
      <c r="BF42" s="702">
        <v>0.70236056599999996</v>
      </c>
      <c r="BG42" s="702">
        <v>0.77008184499999999</v>
      </c>
      <c r="BH42" s="702">
        <v>0.76663930000000002</v>
      </c>
      <c r="BI42" s="702">
        <v>0.72836840000000003</v>
      </c>
      <c r="BJ42" s="703">
        <v>0.88319190000000003</v>
      </c>
      <c r="BK42" s="703">
        <v>0.89122900000000005</v>
      </c>
      <c r="BL42" s="703">
        <v>0.78114229999999996</v>
      </c>
      <c r="BM42" s="703">
        <v>0.99199110000000001</v>
      </c>
      <c r="BN42" s="703">
        <v>0.97663160000000004</v>
      </c>
      <c r="BO42" s="703">
        <v>0.94271130000000003</v>
      </c>
      <c r="BP42" s="703">
        <v>0.70376660000000002</v>
      </c>
      <c r="BQ42" s="703">
        <v>0.62944230000000001</v>
      </c>
      <c r="BR42" s="703">
        <v>0.54490479999999997</v>
      </c>
      <c r="BS42" s="703">
        <v>0.49105759999999998</v>
      </c>
      <c r="BT42" s="703">
        <v>0.60725019999999996</v>
      </c>
      <c r="BU42" s="703">
        <v>0.64309870000000002</v>
      </c>
      <c r="BV42" s="703">
        <v>0.83490039999999999</v>
      </c>
    </row>
    <row r="43" spans="1:74" ht="11.15" customHeight="1" x14ac:dyDescent="0.25">
      <c r="A43" s="499" t="s">
        <v>1231</v>
      </c>
      <c r="B43" s="502" t="s">
        <v>1316</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3.3234190859999999</v>
      </c>
      <c r="AN43" s="702">
        <v>3.3412046260000001</v>
      </c>
      <c r="AO43" s="702">
        <v>3.709327268</v>
      </c>
      <c r="AP43" s="702">
        <v>3.724188174</v>
      </c>
      <c r="AQ43" s="702">
        <v>3.4129003459999998</v>
      </c>
      <c r="AR43" s="702">
        <v>2.7791806019999998</v>
      </c>
      <c r="AS43" s="702">
        <v>2.1787901920000001</v>
      </c>
      <c r="AT43" s="702">
        <v>1.982678943</v>
      </c>
      <c r="AU43" s="702">
        <v>2.5467741529999999</v>
      </c>
      <c r="AV43" s="702">
        <v>3.2090289529999998</v>
      </c>
      <c r="AW43" s="702">
        <v>4.0851077250000003</v>
      </c>
      <c r="AX43" s="702">
        <v>3.6278745400000001</v>
      </c>
      <c r="AY43" s="702">
        <v>3.2457137739999999</v>
      </c>
      <c r="AZ43" s="702">
        <v>3.3346706190000002</v>
      </c>
      <c r="BA43" s="702">
        <v>4.4063599050000004</v>
      </c>
      <c r="BB43" s="702">
        <v>3.9130329150000001</v>
      </c>
      <c r="BC43" s="702">
        <v>3.610436585</v>
      </c>
      <c r="BD43" s="702">
        <v>3.2050895709999998</v>
      </c>
      <c r="BE43" s="702">
        <v>2.8073320150000001</v>
      </c>
      <c r="BF43" s="702">
        <v>2.8174367290000002</v>
      </c>
      <c r="BG43" s="702">
        <v>3.5525417639999999</v>
      </c>
      <c r="BH43" s="702">
        <v>3.5552049999999999</v>
      </c>
      <c r="BI43" s="702">
        <v>4.539968</v>
      </c>
      <c r="BJ43" s="703">
        <v>3.7907540000000002</v>
      </c>
      <c r="BK43" s="703">
        <v>3.4434990000000001</v>
      </c>
      <c r="BL43" s="703">
        <v>3.6525120000000002</v>
      </c>
      <c r="BM43" s="703">
        <v>4.7206530000000004</v>
      </c>
      <c r="BN43" s="703">
        <v>4.2531869999999996</v>
      </c>
      <c r="BO43" s="703">
        <v>4.1704509999999999</v>
      </c>
      <c r="BP43" s="703">
        <v>3.7637649999999998</v>
      </c>
      <c r="BQ43" s="703">
        <v>3.2000289999999998</v>
      </c>
      <c r="BR43" s="703">
        <v>3.0773860000000002</v>
      </c>
      <c r="BS43" s="703">
        <v>3.9760759999999999</v>
      </c>
      <c r="BT43" s="703">
        <v>3.5869070000000001</v>
      </c>
      <c r="BU43" s="703">
        <v>4.6504529999999997</v>
      </c>
      <c r="BV43" s="703">
        <v>4.2400250000000002</v>
      </c>
    </row>
    <row r="44" spans="1:74" ht="11.15" customHeight="1" x14ac:dyDescent="0.25">
      <c r="A44" s="499" t="s">
        <v>1232</v>
      </c>
      <c r="B44" s="500" t="s">
        <v>1317</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0.212039225</v>
      </c>
      <c r="AN44" s="702">
        <v>0.223980293</v>
      </c>
      <c r="AO44" s="702">
        <v>0.25260438499999999</v>
      </c>
      <c r="AP44" s="702">
        <v>0.24162708599999999</v>
      </c>
      <c r="AQ44" s="702">
        <v>0.19252097100000001</v>
      </c>
      <c r="AR44" s="702">
        <v>0.17367027800000001</v>
      </c>
      <c r="AS44" s="702">
        <v>0.143495185</v>
      </c>
      <c r="AT44" s="702">
        <v>0.134289562</v>
      </c>
      <c r="AU44" s="702">
        <v>0.157093493</v>
      </c>
      <c r="AV44" s="702">
        <v>0.178143524</v>
      </c>
      <c r="AW44" s="702">
        <v>0.248418263</v>
      </c>
      <c r="AX44" s="702">
        <v>0.27803732799999997</v>
      </c>
      <c r="AY44" s="702">
        <v>0.229304589</v>
      </c>
      <c r="AZ44" s="702">
        <v>0.35349725999999998</v>
      </c>
      <c r="BA44" s="702">
        <v>0.28916995499999998</v>
      </c>
      <c r="BB44" s="702">
        <v>0.24784369000000001</v>
      </c>
      <c r="BC44" s="702">
        <v>0.17204921100000001</v>
      </c>
      <c r="BD44" s="702">
        <v>0.13369708899999999</v>
      </c>
      <c r="BE44" s="702">
        <v>0.107488415</v>
      </c>
      <c r="BF44" s="702">
        <v>0.15411773000000001</v>
      </c>
      <c r="BG44" s="702">
        <v>0.13709703200000001</v>
      </c>
      <c r="BH44" s="702">
        <v>0.14841779999999999</v>
      </c>
      <c r="BI44" s="702">
        <v>0.23823549999999999</v>
      </c>
      <c r="BJ44" s="703">
        <v>0.25988860000000003</v>
      </c>
      <c r="BK44" s="703">
        <v>0.2226698</v>
      </c>
      <c r="BL44" s="703">
        <v>0.2499091</v>
      </c>
      <c r="BM44" s="703">
        <v>0.263658</v>
      </c>
      <c r="BN44" s="703">
        <v>0.24157899999999999</v>
      </c>
      <c r="BO44" s="703">
        <v>0.19688159999999999</v>
      </c>
      <c r="BP44" s="703">
        <v>0.14522959999999999</v>
      </c>
      <c r="BQ44" s="703">
        <v>0.1312797</v>
      </c>
      <c r="BR44" s="703">
        <v>0.15437770000000001</v>
      </c>
      <c r="BS44" s="703">
        <v>0.1138704</v>
      </c>
      <c r="BT44" s="703">
        <v>0.13752449999999999</v>
      </c>
      <c r="BU44" s="703">
        <v>0.2245692</v>
      </c>
      <c r="BV44" s="703">
        <v>0.25326019999999999</v>
      </c>
    </row>
    <row r="45" spans="1:74" ht="11.15" customHeight="1" x14ac:dyDescent="0.25">
      <c r="A45" s="499" t="s">
        <v>1233</v>
      </c>
      <c r="B45" s="502" t="s">
        <v>1217</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70.164923647999998</v>
      </c>
      <c r="AN45" s="702">
        <v>64.751339126999994</v>
      </c>
      <c r="AO45" s="702">
        <v>62.429492920999998</v>
      </c>
      <c r="AP45" s="702">
        <v>54.830379952999998</v>
      </c>
      <c r="AQ45" s="702">
        <v>57.809152509999997</v>
      </c>
      <c r="AR45" s="702">
        <v>67.979202916000006</v>
      </c>
      <c r="AS45" s="702">
        <v>82.184807551000006</v>
      </c>
      <c r="AT45" s="702">
        <v>77.042504866000002</v>
      </c>
      <c r="AU45" s="702">
        <v>63.293796853000003</v>
      </c>
      <c r="AV45" s="702">
        <v>59.243723777</v>
      </c>
      <c r="AW45" s="702">
        <v>59.928806622000003</v>
      </c>
      <c r="AX45" s="702">
        <v>70.984195443000004</v>
      </c>
      <c r="AY45" s="702">
        <v>72.080409097</v>
      </c>
      <c r="AZ45" s="702">
        <v>70.405907833000001</v>
      </c>
      <c r="BA45" s="702">
        <v>63.47472561</v>
      </c>
      <c r="BB45" s="702">
        <v>56.372483107999997</v>
      </c>
      <c r="BC45" s="702">
        <v>59.983580396999997</v>
      </c>
      <c r="BD45" s="702">
        <v>72.451058285000002</v>
      </c>
      <c r="BE45" s="702">
        <v>79.442809870999994</v>
      </c>
      <c r="BF45" s="702">
        <v>81.030131166000004</v>
      </c>
      <c r="BG45" s="702">
        <v>66.144270953000003</v>
      </c>
      <c r="BH45" s="702">
        <v>63.194476123000001</v>
      </c>
      <c r="BI45" s="702">
        <v>63.848850892000002</v>
      </c>
      <c r="BJ45" s="703">
        <v>70.386939999999996</v>
      </c>
      <c r="BK45" s="703">
        <v>70.502669999999995</v>
      </c>
      <c r="BL45" s="703">
        <v>63.330289999999998</v>
      </c>
      <c r="BM45" s="703">
        <v>61.724699999999999</v>
      </c>
      <c r="BN45" s="703">
        <v>56.452280000000002</v>
      </c>
      <c r="BO45" s="703">
        <v>62.740949999999998</v>
      </c>
      <c r="BP45" s="703">
        <v>71.970020000000005</v>
      </c>
      <c r="BQ45" s="703">
        <v>79.166740000000004</v>
      </c>
      <c r="BR45" s="703">
        <v>79.461380000000005</v>
      </c>
      <c r="BS45" s="703">
        <v>66.119680000000002</v>
      </c>
      <c r="BT45" s="703">
        <v>61.636690000000002</v>
      </c>
      <c r="BU45" s="703">
        <v>63.922220000000003</v>
      </c>
      <c r="BV45" s="703">
        <v>71.462850000000003</v>
      </c>
    </row>
    <row r="46" spans="1:74" ht="11.15" customHeight="1" x14ac:dyDescent="0.25">
      <c r="A46" s="499" t="s">
        <v>1234</v>
      </c>
      <c r="B46" s="500" t="s">
        <v>1318</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65.950829200000001</v>
      </c>
      <c r="AN46" s="702">
        <v>60.669433884999997</v>
      </c>
      <c r="AO46" s="702">
        <v>57.035186158000002</v>
      </c>
      <c r="AP46" s="702">
        <v>49.629546032999997</v>
      </c>
      <c r="AQ46" s="702">
        <v>52.304784574999999</v>
      </c>
      <c r="AR46" s="702">
        <v>62.435166785</v>
      </c>
      <c r="AS46" s="702">
        <v>76.956314925000001</v>
      </c>
      <c r="AT46" s="702">
        <v>71.558833399999997</v>
      </c>
      <c r="AU46" s="702">
        <v>58.397438717</v>
      </c>
      <c r="AV46" s="702">
        <v>54.369241561999999</v>
      </c>
      <c r="AW46" s="702">
        <v>55.845273292000002</v>
      </c>
      <c r="AX46" s="702">
        <v>66.743768187000001</v>
      </c>
      <c r="AY46" s="702">
        <v>68.792795494999993</v>
      </c>
      <c r="AZ46" s="702">
        <v>65.979384124000006</v>
      </c>
      <c r="BA46" s="702">
        <v>59.732762727999997</v>
      </c>
      <c r="BB46" s="702">
        <v>53.328411066000001</v>
      </c>
      <c r="BC46" s="702">
        <v>56.482878085999999</v>
      </c>
      <c r="BD46" s="702">
        <v>67.713843495999996</v>
      </c>
      <c r="BE46" s="702">
        <v>74.983967346</v>
      </c>
      <c r="BF46" s="702">
        <v>77.243785787999997</v>
      </c>
      <c r="BG46" s="702">
        <v>63.044664026</v>
      </c>
      <c r="BH46" s="702">
        <v>56.713709999999999</v>
      </c>
      <c r="BI46" s="702">
        <v>59.818779999999997</v>
      </c>
      <c r="BJ46" s="703">
        <v>69.156710000000004</v>
      </c>
      <c r="BK46" s="703">
        <v>69.889319999999998</v>
      </c>
      <c r="BL46" s="703">
        <v>61.808950000000003</v>
      </c>
      <c r="BM46" s="703">
        <v>60.810160000000003</v>
      </c>
      <c r="BN46" s="703">
        <v>54.073329999999999</v>
      </c>
      <c r="BO46" s="703">
        <v>58.049550000000004</v>
      </c>
      <c r="BP46" s="703">
        <v>66.063590000000005</v>
      </c>
      <c r="BQ46" s="703">
        <v>74.380880000000005</v>
      </c>
      <c r="BR46" s="703">
        <v>73.085120000000003</v>
      </c>
      <c r="BS46" s="703">
        <v>60.63532</v>
      </c>
      <c r="BT46" s="703">
        <v>57.848610000000001</v>
      </c>
      <c r="BU46" s="703">
        <v>59.97419</v>
      </c>
      <c r="BV46" s="703">
        <v>69.543800000000005</v>
      </c>
    </row>
    <row r="47" spans="1:74" ht="11.15" customHeight="1" x14ac:dyDescent="0.25">
      <c r="A47" s="493"/>
      <c r="B47" s="131" t="s">
        <v>1235</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243"/>
      <c r="BI47" s="243"/>
      <c r="BJ47" s="333"/>
      <c r="BK47" s="333"/>
      <c r="BL47" s="333"/>
      <c r="BM47" s="333"/>
      <c r="BN47" s="333"/>
      <c r="BO47" s="333"/>
      <c r="BP47" s="333"/>
      <c r="BQ47" s="333"/>
      <c r="BR47" s="333"/>
      <c r="BS47" s="333"/>
      <c r="BT47" s="333"/>
      <c r="BU47" s="333"/>
      <c r="BV47" s="333"/>
    </row>
    <row r="48" spans="1:74" ht="11.15" customHeight="1" x14ac:dyDescent="0.25">
      <c r="A48" s="499" t="s">
        <v>1236</v>
      </c>
      <c r="B48" s="500" t="s">
        <v>83</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21.829198731999998</v>
      </c>
      <c r="AN48" s="702">
        <v>22.298677219999998</v>
      </c>
      <c r="AO48" s="702">
        <v>18.999464283999998</v>
      </c>
      <c r="AP48" s="702">
        <v>15.913345143000001</v>
      </c>
      <c r="AQ48" s="702">
        <v>20.356350396</v>
      </c>
      <c r="AR48" s="702">
        <v>23.013706450000001</v>
      </c>
      <c r="AS48" s="702">
        <v>27.479775710999998</v>
      </c>
      <c r="AT48" s="702">
        <v>25.270728081000001</v>
      </c>
      <c r="AU48" s="702">
        <v>20.523459862999999</v>
      </c>
      <c r="AV48" s="702">
        <v>19.142515945</v>
      </c>
      <c r="AW48" s="702">
        <v>17.596132727000001</v>
      </c>
      <c r="AX48" s="702">
        <v>22.025530706000001</v>
      </c>
      <c r="AY48" s="702">
        <v>23.127844232000001</v>
      </c>
      <c r="AZ48" s="702">
        <v>18.568097643000002</v>
      </c>
      <c r="BA48" s="702">
        <v>16.333178672999999</v>
      </c>
      <c r="BB48" s="702">
        <v>16.292116337</v>
      </c>
      <c r="BC48" s="702">
        <v>18.044928994999999</v>
      </c>
      <c r="BD48" s="702">
        <v>22.843342055000001</v>
      </c>
      <c r="BE48" s="702">
        <v>25.658733446999999</v>
      </c>
      <c r="BF48" s="702">
        <v>26.250643826000001</v>
      </c>
      <c r="BG48" s="702">
        <v>21.205286090000001</v>
      </c>
      <c r="BH48" s="702">
        <v>20.85802</v>
      </c>
      <c r="BI48" s="702">
        <v>19.43046</v>
      </c>
      <c r="BJ48" s="703">
        <v>21.567740000000001</v>
      </c>
      <c r="BK48" s="703">
        <v>20.044630000000002</v>
      </c>
      <c r="BL48" s="703">
        <v>16.754809999999999</v>
      </c>
      <c r="BM48" s="703">
        <v>15.953799999999999</v>
      </c>
      <c r="BN48" s="703">
        <v>16.144100000000002</v>
      </c>
      <c r="BO48" s="703">
        <v>17.693159999999999</v>
      </c>
      <c r="BP48" s="703">
        <v>21.55377</v>
      </c>
      <c r="BQ48" s="703">
        <v>25.315999999999999</v>
      </c>
      <c r="BR48" s="703">
        <v>24.512930000000001</v>
      </c>
      <c r="BS48" s="703">
        <v>20.74248</v>
      </c>
      <c r="BT48" s="703">
        <v>19.2636</v>
      </c>
      <c r="BU48" s="703">
        <v>17.649059999999999</v>
      </c>
      <c r="BV48" s="703">
        <v>20.428750000000001</v>
      </c>
    </row>
    <row r="49" spans="1:74" ht="11.15" customHeight="1" x14ac:dyDescent="0.25">
      <c r="A49" s="499" t="s">
        <v>1237</v>
      </c>
      <c r="B49" s="502" t="s">
        <v>82</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9.2578089830000003</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11.647750309999999</v>
      </c>
      <c r="AZ49" s="702">
        <v>15.154973752</v>
      </c>
      <c r="BA49" s="702">
        <v>9.4838357260000006</v>
      </c>
      <c r="BB49" s="702">
        <v>8.8773331130000006</v>
      </c>
      <c r="BC49" s="702">
        <v>10.850094249</v>
      </c>
      <c r="BD49" s="702">
        <v>13.999787378000001</v>
      </c>
      <c r="BE49" s="702">
        <v>15.939976949</v>
      </c>
      <c r="BF49" s="702">
        <v>16.867741472999999</v>
      </c>
      <c r="BG49" s="702">
        <v>11.497792859</v>
      </c>
      <c r="BH49" s="702">
        <v>8.772157</v>
      </c>
      <c r="BI49" s="702">
        <v>8.8666990000000006</v>
      </c>
      <c r="BJ49" s="703">
        <v>12.868729999999999</v>
      </c>
      <c r="BK49" s="703">
        <v>13.791539999999999</v>
      </c>
      <c r="BL49" s="703">
        <v>10.74259</v>
      </c>
      <c r="BM49" s="703">
        <v>10.531829999999999</v>
      </c>
      <c r="BN49" s="703">
        <v>9.5215460000000007</v>
      </c>
      <c r="BO49" s="703">
        <v>11.989789999999999</v>
      </c>
      <c r="BP49" s="703">
        <v>15.02971</v>
      </c>
      <c r="BQ49" s="703">
        <v>18.277699999999999</v>
      </c>
      <c r="BR49" s="703">
        <v>18.690750000000001</v>
      </c>
      <c r="BS49" s="703">
        <v>12.93097</v>
      </c>
      <c r="BT49" s="703">
        <v>11.00834</v>
      </c>
      <c r="BU49" s="703">
        <v>9.6369030000000002</v>
      </c>
      <c r="BV49" s="703">
        <v>14.76681</v>
      </c>
    </row>
    <row r="50" spans="1:74" ht="11.15" customHeight="1" x14ac:dyDescent="0.25">
      <c r="A50" s="499" t="s">
        <v>1238</v>
      </c>
      <c r="B50" s="502" t="s">
        <v>85</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18.088152999999998</v>
      </c>
      <c r="BD50" s="702">
        <v>18.365967000000001</v>
      </c>
      <c r="BE50" s="702">
        <v>18.954926</v>
      </c>
      <c r="BF50" s="702">
        <v>18.491440999999998</v>
      </c>
      <c r="BG50" s="702">
        <v>16.658725</v>
      </c>
      <c r="BH50" s="702">
        <v>16.751660000000001</v>
      </c>
      <c r="BI50" s="702">
        <v>16.770160000000001</v>
      </c>
      <c r="BJ50" s="703">
        <v>18.196729999999999</v>
      </c>
      <c r="BK50" s="703">
        <v>18.892659999999999</v>
      </c>
      <c r="BL50" s="703">
        <v>15.78847</v>
      </c>
      <c r="BM50" s="703">
        <v>16.640519999999999</v>
      </c>
      <c r="BN50" s="703">
        <v>16.659079999999999</v>
      </c>
      <c r="BO50" s="703">
        <v>17.402729999999998</v>
      </c>
      <c r="BP50" s="703">
        <v>18.116620000000001</v>
      </c>
      <c r="BQ50" s="703">
        <v>18.892659999999999</v>
      </c>
      <c r="BR50" s="703">
        <v>18.892659999999999</v>
      </c>
      <c r="BS50" s="703">
        <v>18.6248</v>
      </c>
      <c r="BT50" s="703">
        <v>16.734120000000001</v>
      </c>
      <c r="BU50" s="703">
        <v>17.967880000000001</v>
      </c>
      <c r="BV50" s="703">
        <v>19.715540000000001</v>
      </c>
    </row>
    <row r="51" spans="1:74" ht="11.15" customHeight="1" x14ac:dyDescent="0.25">
      <c r="A51" s="499" t="s">
        <v>1239</v>
      </c>
      <c r="B51" s="502" t="s">
        <v>1213</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4.26294358</v>
      </c>
      <c r="AN51" s="702">
        <v>4.6452358159999996</v>
      </c>
      <c r="AO51" s="702">
        <v>4.5990997819999997</v>
      </c>
      <c r="AP51" s="702">
        <v>3.7711147779999998</v>
      </c>
      <c r="AQ51" s="702">
        <v>4.3247778669999999</v>
      </c>
      <c r="AR51" s="702">
        <v>4.0797222250000003</v>
      </c>
      <c r="AS51" s="702">
        <v>3.8064122650000001</v>
      </c>
      <c r="AT51" s="702">
        <v>3.521669395</v>
      </c>
      <c r="AU51" s="702">
        <v>3.0796764040000002</v>
      </c>
      <c r="AV51" s="702">
        <v>2.9351726089999999</v>
      </c>
      <c r="AW51" s="702">
        <v>3.5275855059999999</v>
      </c>
      <c r="AX51" s="702">
        <v>3.5702815430000001</v>
      </c>
      <c r="AY51" s="702">
        <v>3.9484133140000002</v>
      </c>
      <c r="AZ51" s="702">
        <v>3.4625537369999999</v>
      </c>
      <c r="BA51" s="702">
        <v>4.1754212190000004</v>
      </c>
      <c r="BB51" s="702">
        <v>3.6110037940000002</v>
      </c>
      <c r="BC51" s="702">
        <v>3.4561827699999998</v>
      </c>
      <c r="BD51" s="702">
        <v>3.3690134490000001</v>
      </c>
      <c r="BE51" s="702">
        <v>3.5481334790000001</v>
      </c>
      <c r="BF51" s="702">
        <v>3.622124903</v>
      </c>
      <c r="BG51" s="702">
        <v>3.6839420010000001</v>
      </c>
      <c r="BH51" s="702">
        <v>3.4652470000000002</v>
      </c>
      <c r="BI51" s="702">
        <v>3.425643</v>
      </c>
      <c r="BJ51" s="703">
        <v>3.8716110000000001</v>
      </c>
      <c r="BK51" s="703">
        <v>4.3132479999999997</v>
      </c>
      <c r="BL51" s="703">
        <v>3.6335139999999999</v>
      </c>
      <c r="BM51" s="703">
        <v>3.5973929999999998</v>
      </c>
      <c r="BN51" s="703">
        <v>2.956385</v>
      </c>
      <c r="BO51" s="703">
        <v>2.8591920000000002</v>
      </c>
      <c r="BP51" s="703">
        <v>2.5621070000000001</v>
      </c>
      <c r="BQ51" s="703">
        <v>2.577661</v>
      </c>
      <c r="BR51" s="703">
        <v>2.5429499999999998</v>
      </c>
      <c r="BS51" s="703">
        <v>2.2030129999999999</v>
      </c>
      <c r="BT51" s="703">
        <v>2.3325149999999999</v>
      </c>
      <c r="BU51" s="703">
        <v>2.614986</v>
      </c>
      <c r="BV51" s="703">
        <v>3.252958</v>
      </c>
    </row>
    <row r="52" spans="1:74" ht="11.15" customHeight="1" x14ac:dyDescent="0.25">
      <c r="A52" s="499" t="s">
        <v>1240</v>
      </c>
      <c r="B52" s="502" t="s">
        <v>1316</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1.0065230759999999</v>
      </c>
      <c r="AN52" s="702">
        <v>1.0372151329999999</v>
      </c>
      <c r="AO52" s="702">
        <v>1.2757807409999999</v>
      </c>
      <c r="AP52" s="702">
        <v>1.5420123910000001</v>
      </c>
      <c r="AQ52" s="702">
        <v>1.7244459249999999</v>
      </c>
      <c r="AR52" s="702">
        <v>1.565514772</v>
      </c>
      <c r="AS52" s="702">
        <v>1.721721815</v>
      </c>
      <c r="AT52" s="702">
        <v>1.592344169</v>
      </c>
      <c r="AU52" s="702">
        <v>1.379848105</v>
      </c>
      <c r="AV52" s="702">
        <v>1.3945271130000001</v>
      </c>
      <c r="AW52" s="702">
        <v>1.2360148929999999</v>
      </c>
      <c r="AX52" s="702">
        <v>1.1832227449999999</v>
      </c>
      <c r="AY52" s="702">
        <v>1.177540319</v>
      </c>
      <c r="AZ52" s="702">
        <v>1.149959894</v>
      </c>
      <c r="BA52" s="702">
        <v>1.612007814</v>
      </c>
      <c r="BB52" s="702">
        <v>1.8082158989999999</v>
      </c>
      <c r="BC52" s="702">
        <v>2.0483786820000001</v>
      </c>
      <c r="BD52" s="702">
        <v>1.8251519860000001</v>
      </c>
      <c r="BE52" s="702">
        <v>1.8484435100000001</v>
      </c>
      <c r="BF52" s="702">
        <v>1.7929568520000001</v>
      </c>
      <c r="BG52" s="702">
        <v>1.726050023</v>
      </c>
      <c r="BH52" s="702">
        <v>1.48515</v>
      </c>
      <c r="BI52" s="702">
        <v>1.3415109999999999</v>
      </c>
      <c r="BJ52" s="703">
        <v>1.2544999999999999</v>
      </c>
      <c r="BK52" s="703">
        <v>1.261636</v>
      </c>
      <c r="BL52" s="703">
        <v>1.245053</v>
      </c>
      <c r="BM52" s="703">
        <v>1.8436680000000001</v>
      </c>
      <c r="BN52" s="703">
        <v>2.1467610000000001</v>
      </c>
      <c r="BO52" s="703">
        <v>2.4075679999999999</v>
      </c>
      <c r="BP52" s="703">
        <v>2.2108210000000001</v>
      </c>
      <c r="BQ52" s="703">
        <v>2.2500589999999998</v>
      </c>
      <c r="BR52" s="703">
        <v>2.142506</v>
      </c>
      <c r="BS52" s="703">
        <v>2.0383550000000001</v>
      </c>
      <c r="BT52" s="703">
        <v>1.750983</v>
      </c>
      <c r="BU52" s="703">
        <v>1.47936</v>
      </c>
      <c r="BV52" s="703">
        <v>1.402981</v>
      </c>
    </row>
    <row r="53" spans="1:74" ht="11.15" customHeight="1" x14ac:dyDescent="0.25">
      <c r="A53" s="499" t="s">
        <v>1241</v>
      </c>
      <c r="B53" s="500" t="s">
        <v>1317</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-3.2075909E-2</v>
      </c>
      <c r="AN53" s="702">
        <v>-6.5674030000000003E-3</v>
      </c>
      <c r="AO53" s="702">
        <v>-6.8861770000000003E-3</v>
      </c>
      <c r="AP53" s="702">
        <v>-5.6281198999999997E-2</v>
      </c>
      <c r="AQ53" s="702">
        <v>-6.4439148000000002E-2</v>
      </c>
      <c r="AR53" s="702">
        <v>-0.17101904200000001</v>
      </c>
      <c r="AS53" s="702">
        <v>-0.20873729799999999</v>
      </c>
      <c r="AT53" s="702">
        <v>-0.21908997999999999</v>
      </c>
      <c r="AU53" s="702">
        <v>-0.148404128</v>
      </c>
      <c r="AV53" s="702">
        <v>-0.108859438</v>
      </c>
      <c r="AW53" s="702">
        <v>-4.8588399999999997E-2</v>
      </c>
      <c r="AX53" s="702">
        <v>-5.4406893999999997E-2</v>
      </c>
      <c r="AY53" s="702">
        <v>-5.6724174000000002E-2</v>
      </c>
      <c r="AZ53" s="702">
        <v>6.2625600000000003E-2</v>
      </c>
      <c r="BA53" s="702">
        <v>-2.7248000000000001E-5</v>
      </c>
      <c r="BB53" s="702">
        <v>-6.2212739999999997E-3</v>
      </c>
      <c r="BC53" s="702">
        <v>-0.11087471</v>
      </c>
      <c r="BD53" s="702">
        <v>-0.10784663899999999</v>
      </c>
      <c r="BE53" s="702">
        <v>-0.19999962299999999</v>
      </c>
      <c r="BF53" s="702">
        <v>-0.14517939599999999</v>
      </c>
      <c r="BG53" s="702">
        <v>-0.11740196</v>
      </c>
      <c r="BH53" s="702">
        <v>-8.6546700000000004E-2</v>
      </c>
      <c r="BI53" s="702">
        <v>-2.99771E-2</v>
      </c>
      <c r="BJ53" s="703">
        <v>-5.7558999999999999E-2</v>
      </c>
      <c r="BK53" s="703">
        <v>-2.69836E-2</v>
      </c>
      <c r="BL53" s="703">
        <v>-2.7479699999999999E-2</v>
      </c>
      <c r="BM53" s="703">
        <v>1.22544E-2</v>
      </c>
      <c r="BN53" s="703">
        <v>-8.8896700000000006E-3</v>
      </c>
      <c r="BO53" s="703">
        <v>-0.12707740000000001</v>
      </c>
      <c r="BP53" s="703">
        <v>-9.7313700000000003E-2</v>
      </c>
      <c r="BQ53" s="703">
        <v>-0.15979399999999999</v>
      </c>
      <c r="BR53" s="703">
        <v>-0.1860839</v>
      </c>
      <c r="BS53" s="703">
        <v>-0.1384582</v>
      </c>
      <c r="BT53" s="703">
        <v>-8.0829999999999999E-2</v>
      </c>
      <c r="BU53" s="703">
        <v>-3.1938099999999997E-2</v>
      </c>
      <c r="BV53" s="703">
        <v>-5.6223099999999998E-2</v>
      </c>
    </row>
    <row r="54" spans="1:74" ht="11.15" customHeight="1" x14ac:dyDescent="0.25">
      <c r="A54" s="499" t="s">
        <v>1242</v>
      </c>
      <c r="B54" s="502" t="s">
        <v>1217</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55.664942461999999</v>
      </c>
      <c r="AN54" s="702">
        <v>52.308062816000003</v>
      </c>
      <c r="AO54" s="702">
        <v>48.668341927999997</v>
      </c>
      <c r="AP54" s="702">
        <v>42.487632711000003</v>
      </c>
      <c r="AQ54" s="702">
        <v>48.870926658999998</v>
      </c>
      <c r="AR54" s="702">
        <v>57.317432732</v>
      </c>
      <c r="AS54" s="702">
        <v>67.489841006000006</v>
      </c>
      <c r="AT54" s="702">
        <v>64.777456939000004</v>
      </c>
      <c r="AU54" s="702">
        <v>54.044273191999999</v>
      </c>
      <c r="AV54" s="702">
        <v>48.070828114000001</v>
      </c>
      <c r="AW54" s="702">
        <v>46.864612145999999</v>
      </c>
      <c r="AX54" s="702">
        <v>57.965087828000001</v>
      </c>
      <c r="AY54" s="702">
        <v>59.375547001000001</v>
      </c>
      <c r="AZ54" s="702">
        <v>55.380749625999997</v>
      </c>
      <c r="BA54" s="702">
        <v>48.928806184000003</v>
      </c>
      <c r="BB54" s="702">
        <v>46.343607869000003</v>
      </c>
      <c r="BC54" s="702">
        <v>52.376862985999999</v>
      </c>
      <c r="BD54" s="702">
        <v>60.295415229</v>
      </c>
      <c r="BE54" s="702">
        <v>65.750213762000001</v>
      </c>
      <c r="BF54" s="702">
        <v>66.879728658000005</v>
      </c>
      <c r="BG54" s="702">
        <v>54.654394013000001</v>
      </c>
      <c r="BH54" s="702">
        <v>51.245690000000003</v>
      </c>
      <c r="BI54" s="702">
        <v>49.804499999999997</v>
      </c>
      <c r="BJ54" s="703">
        <v>57.701749999999997</v>
      </c>
      <c r="BK54" s="703">
        <v>58.276730000000001</v>
      </c>
      <c r="BL54" s="703">
        <v>48.136960000000002</v>
      </c>
      <c r="BM54" s="703">
        <v>48.579459999999997</v>
      </c>
      <c r="BN54" s="703">
        <v>47.418979999999998</v>
      </c>
      <c r="BO54" s="703">
        <v>52.225360000000002</v>
      </c>
      <c r="BP54" s="703">
        <v>59.375720000000001</v>
      </c>
      <c r="BQ54" s="703">
        <v>67.15428</v>
      </c>
      <c r="BR54" s="703">
        <v>66.595709999999997</v>
      </c>
      <c r="BS54" s="703">
        <v>56.401159999999997</v>
      </c>
      <c r="BT54" s="703">
        <v>51.00873</v>
      </c>
      <c r="BU54" s="703">
        <v>49.31626</v>
      </c>
      <c r="BV54" s="703">
        <v>59.510820000000002</v>
      </c>
    </row>
    <row r="55" spans="1:74" ht="11.15" customHeight="1" x14ac:dyDescent="0.25">
      <c r="A55" s="499" t="s">
        <v>1243</v>
      </c>
      <c r="B55" s="500" t="s">
        <v>1318</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55.555553865</v>
      </c>
      <c r="AN55" s="702">
        <v>52.170104909999999</v>
      </c>
      <c r="AO55" s="702">
        <v>47.975021286999997</v>
      </c>
      <c r="AP55" s="702">
        <v>41.515734221999999</v>
      </c>
      <c r="AQ55" s="702">
        <v>50.48735465</v>
      </c>
      <c r="AR55" s="702">
        <v>59.105175672999998</v>
      </c>
      <c r="AS55" s="702">
        <v>68.644738242000003</v>
      </c>
      <c r="AT55" s="702">
        <v>64.324694128999994</v>
      </c>
      <c r="AU55" s="702">
        <v>54.256102935000001</v>
      </c>
      <c r="AV55" s="702">
        <v>48.024658543000001</v>
      </c>
      <c r="AW55" s="702">
        <v>48.103548922000002</v>
      </c>
      <c r="AX55" s="702">
        <v>58.289390322000003</v>
      </c>
      <c r="AY55" s="702">
        <v>59.812524535000001</v>
      </c>
      <c r="AZ55" s="702">
        <v>54.336054576000002</v>
      </c>
      <c r="BA55" s="702">
        <v>48.874642002999998</v>
      </c>
      <c r="BB55" s="702">
        <v>46.611632862999997</v>
      </c>
      <c r="BC55" s="702">
        <v>53.220378158999999</v>
      </c>
      <c r="BD55" s="702">
        <v>61.914793529000001</v>
      </c>
      <c r="BE55" s="702">
        <v>64.827913570999996</v>
      </c>
      <c r="BF55" s="702">
        <v>66.518512756000007</v>
      </c>
      <c r="BG55" s="702">
        <v>51.859450000000002</v>
      </c>
      <c r="BH55" s="702">
        <v>49.27328</v>
      </c>
      <c r="BI55" s="702">
        <v>50.343919999999997</v>
      </c>
      <c r="BJ55" s="703">
        <v>57.200629999999997</v>
      </c>
      <c r="BK55" s="703">
        <v>58.34046</v>
      </c>
      <c r="BL55" s="703">
        <v>49.843559999999997</v>
      </c>
      <c r="BM55" s="703">
        <v>48.820300000000003</v>
      </c>
      <c r="BN55" s="703">
        <v>46.742919999999998</v>
      </c>
      <c r="BO55" s="703">
        <v>52.872889999999998</v>
      </c>
      <c r="BP55" s="703">
        <v>59.968069999999997</v>
      </c>
      <c r="BQ55" s="703">
        <v>66.936750000000004</v>
      </c>
      <c r="BR55" s="703">
        <v>66.111930000000001</v>
      </c>
      <c r="BS55" s="703">
        <v>55.45429</v>
      </c>
      <c r="BT55" s="703">
        <v>50.717970000000001</v>
      </c>
      <c r="BU55" s="703">
        <v>50.948360000000001</v>
      </c>
      <c r="BV55" s="703">
        <v>58.768639999999998</v>
      </c>
    </row>
    <row r="56" spans="1:74" ht="11.15" customHeight="1" x14ac:dyDescent="0.25">
      <c r="A56" s="493"/>
      <c r="B56" s="131" t="s">
        <v>1244</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243"/>
      <c r="BI56" s="243"/>
      <c r="BJ56" s="333"/>
      <c r="BK56" s="333"/>
      <c r="BL56" s="333"/>
      <c r="BM56" s="333"/>
      <c r="BN56" s="333"/>
      <c r="BO56" s="333"/>
      <c r="BP56" s="333"/>
      <c r="BQ56" s="333"/>
      <c r="BR56" s="333"/>
      <c r="BS56" s="333"/>
      <c r="BT56" s="333"/>
      <c r="BU56" s="333"/>
      <c r="BV56" s="333"/>
    </row>
    <row r="57" spans="1:74" ht="11.15" customHeight="1" x14ac:dyDescent="0.25">
      <c r="A57" s="499" t="s">
        <v>1245</v>
      </c>
      <c r="B57" s="500" t="s">
        <v>83</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12.847017472999999</v>
      </c>
      <c r="AN57" s="702">
        <v>12.806938805</v>
      </c>
      <c r="AO57" s="702">
        <v>14.761056041</v>
      </c>
      <c r="AP57" s="702">
        <v>14.483319440000001</v>
      </c>
      <c r="AQ57" s="702">
        <v>14.541875431999999</v>
      </c>
      <c r="AR57" s="702">
        <v>16.853682117000002</v>
      </c>
      <c r="AS57" s="702">
        <v>18.186544221999998</v>
      </c>
      <c r="AT57" s="702">
        <v>18.301915597000001</v>
      </c>
      <c r="AU57" s="702">
        <v>16.381990561999999</v>
      </c>
      <c r="AV57" s="702">
        <v>16.118633306</v>
      </c>
      <c r="AW57" s="702">
        <v>13.297094921999999</v>
      </c>
      <c r="AX57" s="702">
        <v>12.214287839000001</v>
      </c>
      <c r="AY57" s="702">
        <v>11.568524988</v>
      </c>
      <c r="AZ57" s="702">
        <v>11.08082269</v>
      </c>
      <c r="BA57" s="702">
        <v>12.034554191</v>
      </c>
      <c r="BB57" s="702">
        <v>12.874903841</v>
      </c>
      <c r="BC57" s="702">
        <v>15.097653957</v>
      </c>
      <c r="BD57" s="702">
        <v>15.804902501999999</v>
      </c>
      <c r="BE57" s="702">
        <v>17.545740225999999</v>
      </c>
      <c r="BF57" s="702">
        <v>18.296191156999999</v>
      </c>
      <c r="BG57" s="702">
        <v>16.653039958000001</v>
      </c>
      <c r="BH57" s="702">
        <v>15.29627</v>
      </c>
      <c r="BI57" s="702">
        <v>13.362080000000001</v>
      </c>
      <c r="BJ57" s="703">
        <v>12.774430000000001</v>
      </c>
      <c r="BK57" s="703">
        <v>11.63311</v>
      </c>
      <c r="BL57" s="703">
        <v>11.046939999999999</v>
      </c>
      <c r="BM57" s="703">
        <v>11.706009999999999</v>
      </c>
      <c r="BN57" s="703">
        <v>13.310969999999999</v>
      </c>
      <c r="BO57" s="703">
        <v>14.91897</v>
      </c>
      <c r="BP57" s="703">
        <v>16.446670000000001</v>
      </c>
      <c r="BQ57" s="703">
        <v>16.89282</v>
      </c>
      <c r="BR57" s="703">
        <v>16.996269999999999</v>
      </c>
      <c r="BS57" s="703">
        <v>16.185839999999999</v>
      </c>
      <c r="BT57" s="703">
        <v>15.97547</v>
      </c>
      <c r="BU57" s="703">
        <v>14.43638</v>
      </c>
      <c r="BV57" s="703">
        <v>13.32105</v>
      </c>
    </row>
    <row r="58" spans="1:74" ht="11.15" customHeight="1" x14ac:dyDescent="0.25">
      <c r="A58" s="499" t="s">
        <v>1246</v>
      </c>
      <c r="B58" s="502" t="s">
        <v>82</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1.3527508880000001</v>
      </c>
      <c r="AY58" s="702">
        <v>1.545442201</v>
      </c>
      <c r="AZ58" s="702">
        <v>1.593258512</v>
      </c>
      <c r="BA58" s="702">
        <v>1.5147541579999999</v>
      </c>
      <c r="BB58" s="702">
        <v>1.5006867740000001</v>
      </c>
      <c r="BC58" s="702">
        <v>1.8700711919999999</v>
      </c>
      <c r="BD58" s="702">
        <v>1.915385994</v>
      </c>
      <c r="BE58" s="702">
        <v>1.7670391430000001</v>
      </c>
      <c r="BF58" s="702">
        <v>2.1572938760000002</v>
      </c>
      <c r="BG58" s="702">
        <v>1.6475769280000001</v>
      </c>
      <c r="BH58" s="702">
        <v>1.378857</v>
      </c>
      <c r="BI58" s="702">
        <v>0.83513539999999997</v>
      </c>
      <c r="BJ58" s="703">
        <v>1.144185</v>
      </c>
      <c r="BK58" s="703">
        <v>1.177405</v>
      </c>
      <c r="BL58" s="703">
        <v>0.75221420000000006</v>
      </c>
      <c r="BM58" s="703">
        <v>0.78818900000000003</v>
      </c>
      <c r="BN58" s="703">
        <v>0.89693659999999997</v>
      </c>
      <c r="BO58" s="703">
        <v>0.99017929999999998</v>
      </c>
      <c r="BP58" s="703">
        <v>1.1257349999999999</v>
      </c>
      <c r="BQ58" s="703">
        <v>1.3643559999999999</v>
      </c>
      <c r="BR58" s="703">
        <v>1.4646110000000001</v>
      </c>
      <c r="BS58" s="703">
        <v>1.158229</v>
      </c>
      <c r="BT58" s="703">
        <v>1.18249</v>
      </c>
      <c r="BU58" s="703">
        <v>0.65657529999999997</v>
      </c>
      <c r="BV58" s="703">
        <v>1.0468949999999999</v>
      </c>
    </row>
    <row r="59" spans="1:74" ht="11.15" customHeight="1" x14ac:dyDescent="0.25">
      <c r="A59" s="499" t="s">
        <v>1247</v>
      </c>
      <c r="B59" s="502" t="s">
        <v>85</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2.344614</v>
      </c>
      <c r="BD59" s="702">
        <v>2.67801</v>
      </c>
      <c r="BE59" s="702">
        <v>2.751655</v>
      </c>
      <c r="BF59" s="702">
        <v>2.5181870000000002</v>
      </c>
      <c r="BG59" s="702">
        <v>1.938461</v>
      </c>
      <c r="BH59" s="702">
        <v>2.2739799999999999</v>
      </c>
      <c r="BI59" s="702">
        <v>2.27393</v>
      </c>
      <c r="BJ59" s="703">
        <v>2.70377</v>
      </c>
      <c r="BK59" s="703">
        <v>2.70377</v>
      </c>
      <c r="BL59" s="703">
        <v>2.44211</v>
      </c>
      <c r="BM59" s="703">
        <v>2.70377</v>
      </c>
      <c r="BN59" s="703">
        <v>2.01607</v>
      </c>
      <c r="BO59" s="703">
        <v>2.6382599999999998</v>
      </c>
      <c r="BP59" s="703">
        <v>2.6165500000000002</v>
      </c>
      <c r="BQ59" s="703">
        <v>2.70377</v>
      </c>
      <c r="BR59" s="703">
        <v>2.70377</v>
      </c>
      <c r="BS59" s="703">
        <v>2.6165500000000002</v>
      </c>
      <c r="BT59" s="703">
        <v>2.1663100000000002</v>
      </c>
      <c r="BU59" s="703">
        <v>2.2109999999999999</v>
      </c>
      <c r="BV59" s="703">
        <v>2.70377</v>
      </c>
    </row>
    <row r="60" spans="1:74" ht="11.15" customHeight="1" x14ac:dyDescent="0.25">
      <c r="A60" s="499" t="s">
        <v>1248</v>
      </c>
      <c r="B60" s="502" t="s">
        <v>1213</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2.5229835999999999E-2</v>
      </c>
      <c r="AN60" s="702">
        <v>2.8146886999999999E-2</v>
      </c>
      <c r="AO60" s="702">
        <v>3.2171242000000003E-2</v>
      </c>
      <c r="AP60" s="702">
        <v>2.6713780999999999E-2</v>
      </c>
      <c r="AQ60" s="702">
        <v>2.4550926000000001E-2</v>
      </c>
      <c r="AR60" s="702">
        <v>1.6210400999999999E-2</v>
      </c>
      <c r="AS60" s="702">
        <v>1.2875189E-2</v>
      </c>
      <c r="AT60" s="702">
        <v>1.3775054E-2</v>
      </c>
      <c r="AU60" s="702">
        <v>1.1514271E-2</v>
      </c>
      <c r="AV60" s="702">
        <v>9.5506089999999998E-3</v>
      </c>
      <c r="AW60" s="702">
        <v>1.3320677E-2</v>
      </c>
      <c r="AX60" s="702">
        <v>1.7621127E-2</v>
      </c>
      <c r="AY60" s="702">
        <v>1.9840713999999999E-2</v>
      </c>
      <c r="AZ60" s="702">
        <v>1.6694376E-2</v>
      </c>
      <c r="BA60" s="702">
        <v>2.0002454999999999E-2</v>
      </c>
      <c r="BB60" s="702">
        <v>1.7967942000000001E-2</v>
      </c>
      <c r="BC60" s="702">
        <v>1.7838881000000001E-2</v>
      </c>
      <c r="BD60" s="702">
        <v>1.7125453999999998E-2</v>
      </c>
      <c r="BE60" s="702">
        <v>1.8161936E-2</v>
      </c>
      <c r="BF60" s="702">
        <v>1.8467498999999998E-2</v>
      </c>
      <c r="BG60" s="702">
        <v>1.8275902E-2</v>
      </c>
      <c r="BH60" s="702">
        <v>1.7871399999999999E-2</v>
      </c>
      <c r="BI60" s="702">
        <v>1.70954E-2</v>
      </c>
      <c r="BJ60" s="703">
        <v>1.9577199999999999E-2</v>
      </c>
      <c r="BK60" s="703">
        <v>2.2426100000000001E-2</v>
      </c>
      <c r="BL60" s="703">
        <v>1.86383E-2</v>
      </c>
      <c r="BM60" s="703">
        <v>1.9731800000000001E-2</v>
      </c>
      <c r="BN60" s="703">
        <v>1.84122E-2</v>
      </c>
      <c r="BO60" s="703">
        <v>1.73694E-2</v>
      </c>
      <c r="BP60" s="703">
        <v>1.38104E-2</v>
      </c>
      <c r="BQ60" s="703">
        <v>1.3179099999999999E-2</v>
      </c>
      <c r="BR60" s="703">
        <v>1.22594E-2</v>
      </c>
      <c r="BS60" s="703">
        <v>1.0592600000000001E-2</v>
      </c>
      <c r="BT60" s="703">
        <v>1.1914900000000001E-2</v>
      </c>
      <c r="BU60" s="703">
        <v>1.2770699999999999E-2</v>
      </c>
      <c r="BV60" s="703">
        <v>1.62244E-2</v>
      </c>
    </row>
    <row r="61" spans="1:74" ht="11.15" customHeight="1" x14ac:dyDescent="0.25">
      <c r="A61" s="499" t="s">
        <v>1249</v>
      </c>
      <c r="B61" s="502" t="s">
        <v>1316</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0.54682485000000003</v>
      </c>
      <c r="AN61" s="702">
        <v>0.58206390299999999</v>
      </c>
      <c r="AO61" s="702">
        <v>0.71961809700000001</v>
      </c>
      <c r="AP61" s="702">
        <v>0.72080593199999998</v>
      </c>
      <c r="AQ61" s="702">
        <v>0.840014967</v>
      </c>
      <c r="AR61" s="702">
        <v>0.76626838600000002</v>
      </c>
      <c r="AS61" s="702">
        <v>0.78967364900000003</v>
      </c>
      <c r="AT61" s="702">
        <v>0.77788214099999997</v>
      </c>
      <c r="AU61" s="702">
        <v>0.66313550700000001</v>
      </c>
      <c r="AV61" s="702">
        <v>0.60373613299999995</v>
      </c>
      <c r="AW61" s="702">
        <v>0.59488144899999995</v>
      </c>
      <c r="AX61" s="702">
        <v>0.67429821899999998</v>
      </c>
      <c r="AY61" s="702">
        <v>0.72393338900000004</v>
      </c>
      <c r="AZ61" s="702">
        <v>0.73092179899999998</v>
      </c>
      <c r="BA61" s="702">
        <v>0.92155311299999998</v>
      </c>
      <c r="BB61" s="702">
        <v>1.020760986</v>
      </c>
      <c r="BC61" s="702">
        <v>1.171097807</v>
      </c>
      <c r="BD61" s="702">
        <v>0.95355556600000002</v>
      </c>
      <c r="BE61" s="702">
        <v>0.99133385299999999</v>
      </c>
      <c r="BF61" s="702">
        <v>0.96687587399999997</v>
      </c>
      <c r="BG61" s="702">
        <v>0.94916312599999997</v>
      </c>
      <c r="BH61" s="702">
        <v>0.97015859999999998</v>
      </c>
      <c r="BI61" s="702">
        <v>0.85934089999999996</v>
      </c>
      <c r="BJ61" s="703">
        <v>0.87645289999999998</v>
      </c>
      <c r="BK61" s="703">
        <v>0.93266510000000002</v>
      </c>
      <c r="BL61" s="703">
        <v>1.0031159999999999</v>
      </c>
      <c r="BM61" s="703">
        <v>1.286929</v>
      </c>
      <c r="BN61" s="703">
        <v>1.285121</v>
      </c>
      <c r="BO61" s="703">
        <v>1.269374</v>
      </c>
      <c r="BP61" s="703">
        <v>1.020526</v>
      </c>
      <c r="BQ61" s="703">
        <v>1.1690259999999999</v>
      </c>
      <c r="BR61" s="703">
        <v>1.1485160000000001</v>
      </c>
      <c r="BS61" s="703">
        <v>1.0877650000000001</v>
      </c>
      <c r="BT61" s="703">
        <v>1.112036</v>
      </c>
      <c r="BU61" s="703">
        <v>0.97399029999999998</v>
      </c>
      <c r="BV61" s="703">
        <v>0.96056390000000003</v>
      </c>
    </row>
    <row r="62" spans="1:74" ht="11.15" customHeight="1" x14ac:dyDescent="0.25">
      <c r="A62" s="499" t="s">
        <v>1250</v>
      </c>
      <c r="B62" s="500" t="s">
        <v>1317</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0.32871497500000002</v>
      </c>
      <c r="AN62" s="702">
        <v>0.32186183499999999</v>
      </c>
      <c r="AO62" s="702">
        <v>0.23731821</v>
      </c>
      <c r="AP62" s="702">
        <v>0.23033708999999999</v>
      </c>
      <c r="AQ62" s="702">
        <v>0.22762326699999999</v>
      </c>
      <c r="AR62" s="702">
        <v>0.32043117300000001</v>
      </c>
      <c r="AS62" s="702">
        <v>0.35011255299999999</v>
      </c>
      <c r="AT62" s="702">
        <v>0.32210138799999999</v>
      </c>
      <c r="AU62" s="702">
        <v>0.23306622799999999</v>
      </c>
      <c r="AV62" s="702">
        <v>0.23175489499999999</v>
      </c>
      <c r="AW62" s="702">
        <v>0.20749246499999999</v>
      </c>
      <c r="AX62" s="702">
        <v>0.25211278100000001</v>
      </c>
      <c r="AY62" s="702">
        <v>0.246043552</v>
      </c>
      <c r="AZ62" s="702">
        <v>0.33224394000000002</v>
      </c>
      <c r="BA62" s="702">
        <v>0.21904469800000001</v>
      </c>
      <c r="BB62" s="702">
        <v>0.25275555500000002</v>
      </c>
      <c r="BC62" s="702">
        <v>0.233197771</v>
      </c>
      <c r="BD62" s="702">
        <v>0.24722493700000001</v>
      </c>
      <c r="BE62" s="702">
        <v>0.21845742000000001</v>
      </c>
      <c r="BF62" s="702">
        <v>0.23033747199999999</v>
      </c>
      <c r="BG62" s="702">
        <v>0.217525629</v>
      </c>
      <c r="BH62" s="702">
        <v>0.20811080000000001</v>
      </c>
      <c r="BI62" s="702">
        <v>0.19320960000000001</v>
      </c>
      <c r="BJ62" s="703">
        <v>0.2692833</v>
      </c>
      <c r="BK62" s="703">
        <v>0.28911429999999999</v>
      </c>
      <c r="BL62" s="703">
        <v>0.30068630000000002</v>
      </c>
      <c r="BM62" s="703">
        <v>0.22506370000000001</v>
      </c>
      <c r="BN62" s="703">
        <v>0.2483718</v>
      </c>
      <c r="BO62" s="703">
        <v>0.24761469999999999</v>
      </c>
      <c r="BP62" s="703">
        <v>0.29471829999999999</v>
      </c>
      <c r="BQ62" s="703">
        <v>0.27132440000000002</v>
      </c>
      <c r="BR62" s="703">
        <v>0.26435629999999999</v>
      </c>
      <c r="BS62" s="703">
        <v>0.2395418</v>
      </c>
      <c r="BT62" s="703">
        <v>0.1995702</v>
      </c>
      <c r="BU62" s="703">
        <v>0.2161922</v>
      </c>
      <c r="BV62" s="703">
        <v>0.27057969999999998</v>
      </c>
    </row>
    <row r="63" spans="1:74" ht="11.15" customHeight="1" x14ac:dyDescent="0.25">
      <c r="A63" s="499" t="s">
        <v>1251</v>
      </c>
      <c r="B63" s="502" t="s">
        <v>1217</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17.496048895000001</v>
      </c>
      <c r="AN63" s="702">
        <v>16.547258066000001</v>
      </c>
      <c r="AO63" s="702">
        <v>18.556735601</v>
      </c>
      <c r="AP63" s="702">
        <v>18.473053796999999</v>
      </c>
      <c r="AQ63" s="702">
        <v>19.591305849000001</v>
      </c>
      <c r="AR63" s="702">
        <v>22.079839675999999</v>
      </c>
      <c r="AS63" s="702">
        <v>23.585553228999999</v>
      </c>
      <c r="AT63" s="702">
        <v>23.985410366</v>
      </c>
      <c r="AU63" s="702">
        <v>21.761634507</v>
      </c>
      <c r="AV63" s="702">
        <v>21.066986453999998</v>
      </c>
      <c r="AW63" s="702">
        <v>17.572468813</v>
      </c>
      <c r="AX63" s="702">
        <v>17.124044854000001</v>
      </c>
      <c r="AY63" s="702">
        <v>16.802405843999999</v>
      </c>
      <c r="AZ63" s="702">
        <v>16.226353317000001</v>
      </c>
      <c r="BA63" s="702">
        <v>17.382786615000001</v>
      </c>
      <c r="BB63" s="702">
        <v>17.850512097999999</v>
      </c>
      <c r="BC63" s="702">
        <v>20.734473607999998</v>
      </c>
      <c r="BD63" s="702">
        <v>21.616204453000002</v>
      </c>
      <c r="BE63" s="702">
        <v>23.292387578</v>
      </c>
      <c r="BF63" s="702">
        <v>24.187352877999999</v>
      </c>
      <c r="BG63" s="702">
        <v>21.424042542999999</v>
      </c>
      <c r="BH63" s="702">
        <v>20.145250000000001</v>
      </c>
      <c r="BI63" s="702">
        <v>17.540800000000001</v>
      </c>
      <c r="BJ63" s="703">
        <v>17.787690000000001</v>
      </c>
      <c r="BK63" s="703">
        <v>16.758500000000002</v>
      </c>
      <c r="BL63" s="703">
        <v>15.563700000000001</v>
      </c>
      <c r="BM63" s="703">
        <v>16.729690000000002</v>
      </c>
      <c r="BN63" s="703">
        <v>17.775880000000001</v>
      </c>
      <c r="BO63" s="703">
        <v>20.081759999999999</v>
      </c>
      <c r="BP63" s="703">
        <v>21.51801</v>
      </c>
      <c r="BQ63" s="703">
        <v>22.414480000000001</v>
      </c>
      <c r="BR63" s="703">
        <v>22.589780000000001</v>
      </c>
      <c r="BS63" s="703">
        <v>21.29852</v>
      </c>
      <c r="BT63" s="703">
        <v>20.647790000000001</v>
      </c>
      <c r="BU63" s="703">
        <v>18.506910000000001</v>
      </c>
      <c r="BV63" s="703">
        <v>18.31908</v>
      </c>
    </row>
    <row r="64" spans="1:74" ht="11.15" customHeight="1" x14ac:dyDescent="0.25">
      <c r="A64" s="504" t="s">
        <v>1252</v>
      </c>
      <c r="B64" s="505" t="s">
        <v>1318</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16.278563206000001</v>
      </c>
      <c r="AN64" s="521">
        <v>15.772405235000001</v>
      </c>
      <c r="AO64" s="521">
        <v>17.581039852</v>
      </c>
      <c r="AP64" s="521">
        <v>17.081930169</v>
      </c>
      <c r="AQ64" s="521">
        <v>16.911710322000001</v>
      </c>
      <c r="AR64" s="521">
        <v>19.722936390000001</v>
      </c>
      <c r="AS64" s="521">
        <v>25.292450358</v>
      </c>
      <c r="AT64" s="521">
        <v>24.814527969</v>
      </c>
      <c r="AU64" s="521">
        <v>22.290126978</v>
      </c>
      <c r="AV64" s="521">
        <v>21.290047993000002</v>
      </c>
      <c r="AW64" s="521">
        <v>17.884458358</v>
      </c>
      <c r="AX64" s="521">
        <v>17.383691345999999</v>
      </c>
      <c r="AY64" s="521">
        <v>16.972901276999998</v>
      </c>
      <c r="AZ64" s="521">
        <v>16.111483901</v>
      </c>
      <c r="BA64" s="521">
        <v>17.525832103999999</v>
      </c>
      <c r="BB64" s="521">
        <v>17.398217568</v>
      </c>
      <c r="BC64" s="521">
        <v>18.247992998000001</v>
      </c>
      <c r="BD64" s="521">
        <v>19.462845643000001</v>
      </c>
      <c r="BE64" s="521">
        <v>24.058957625000001</v>
      </c>
      <c r="BF64" s="521">
        <v>25.332452173</v>
      </c>
      <c r="BG64" s="521">
        <v>21.053090000000001</v>
      </c>
      <c r="BH64" s="521">
        <v>20.3874</v>
      </c>
      <c r="BI64" s="521">
        <v>15.98671</v>
      </c>
      <c r="BJ64" s="522">
        <v>17.009889999999999</v>
      </c>
      <c r="BK64" s="522">
        <v>16.631129999999999</v>
      </c>
      <c r="BL64" s="522">
        <v>14.688940000000001</v>
      </c>
      <c r="BM64" s="522">
        <v>16.26052</v>
      </c>
      <c r="BN64" s="522">
        <v>17.048269999999999</v>
      </c>
      <c r="BO64" s="522">
        <v>20.03961</v>
      </c>
      <c r="BP64" s="522">
        <v>21.676410000000001</v>
      </c>
      <c r="BQ64" s="522">
        <v>22.98507</v>
      </c>
      <c r="BR64" s="522">
        <v>23.195910000000001</v>
      </c>
      <c r="BS64" s="522">
        <v>21.219290000000001</v>
      </c>
      <c r="BT64" s="522">
        <v>19.338229999999999</v>
      </c>
      <c r="BU64" s="522">
        <v>16.480239999999998</v>
      </c>
      <c r="BV64" s="522">
        <v>16.997119999999999</v>
      </c>
    </row>
    <row r="65" spans="1:74" ht="12" customHeight="1" x14ac:dyDescent="0.3">
      <c r="A65" s="493"/>
      <c r="B65" s="821" t="s">
        <v>1379</v>
      </c>
      <c r="C65" s="822"/>
      <c r="D65" s="822"/>
      <c r="E65" s="822"/>
      <c r="F65" s="822"/>
      <c r="G65" s="822"/>
      <c r="H65" s="822"/>
      <c r="I65" s="822"/>
      <c r="J65" s="822"/>
      <c r="K65" s="822"/>
      <c r="L65" s="822"/>
      <c r="M65" s="822"/>
      <c r="N65" s="822"/>
      <c r="O65" s="822"/>
      <c r="P65" s="822"/>
      <c r="Q65" s="822"/>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3">
      <c r="A66" s="493"/>
      <c r="B66" s="821" t="s">
        <v>1380</v>
      </c>
      <c r="C66" s="822"/>
      <c r="D66" s="822"/>
      <c r="E66" s="822"/>
      <c r="F66" s="822"/>
      <c r="G66" s="822"/>
      <c r="H66" s="822"/>
      <c r="I66" s="822"/>
      <c r="J66" s="822"/>
      <c r="K66" s="822"/>
      <c r="L66" s="822"/>
      <c r="M66" s="822"/>
      <c r="N66" s="822"/>
      <c r="O66" s="822"/>
      <c r="P66" s="822"/>
      <c r="Q66" s="822"/>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21" t="s">
        <v>1381</v>
      </c>
      <c r="C67" s="822"/>
      <c r="D67" s="822"/>
      <c r="E67" s="822"/>
      <c r="F67" s="822"/>
      <c r="G67" s="822"/>
      <c r="H67" s="822"/>
      <c r="I67" s="822"/>
      <c r="J67" s="822"/>
      <c r="K67" s="822"/>
      <c r="L67" s="822"/>
      <c r="M67" s="822"/>
      <c r="N67" s="822"/>
      <c r="O67" s="822"/>
      <c r="P67" s="822"/>
      <c r="Q67" s="822"/>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21" t="s">
        <v>1382</v>
      </c>
      <c r="C68" s="822"/>
      <c r="D68" s="822"/>
      <c r="E68" s="822"/>
      <c r="F68" s="822"/>
      <c r="G68" s="822"/>
      <c r="H68" s="822"/>
      <c r="I68" s="822"/>
      <c r="J68" s="822"/>
      <c r="K68" s="822"/>
      <c r="L68" s="822"/>
      <c r="M68" s="822"/>
      <c r="N68" s="822"/>
      <c r="O68" s="822"/>
      <c r="P68" s="822"/>
      <c r="Q68" s="822"/>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21" t="s">
        <v>1383</v>
      </c>
      <c r="C69" s="822"/>
      <c r="D69" s="822"/>
      <c r="E69" s="822"/>
      <c r="F69" s="822"/>
      <c r="G69" s="822"/>
      <c r="H69" s="822"/>
      <c r="I69" s="822"/>
      <c r="J69" s="822"/>
      <c r="K69" s="822"/>
      <c r="L69" s="822"/>
      <c r="M69" s="822"/>
      <c r="N69" s="822"/>
      <c r="O69" s="822"/>
      <c r="P69" s="822"/>
      <c r="Q69" s="822"/>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21" t="s">
        <v>1384</v>
      </c>
      <c r="C70" s="822"/>
      <c r="D70" s="822"/>
      <c r="E70" s="822"/>
      <c r="F70" s="822"/>
      <c r="G70" s="822"/>
      <c r="H70" s="822"/>
      <c r="I70" s="822"/>
      <c r="J70" s="822"/>
      <c r="K70" s="822"/>
      <c r="L70" s="822"/>
      <c r="M70" s="822"/>
      <c r="N70" s="822"/>
      <c r="O70" s="822"/>
      <c r="P70" s="822"/>
      <c r="Q70" s="822"/>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23" t="str">
        <f>"Notes: "&amp;"EIA completed modeling and analysis for this report on " &amp;Dates!D2&amp;"."</f>
        <v>Notes: EIA completed modeling and analysis for this report on Thursday December 2,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3">
      <c r="A72" s="507"/>
      <c r="B72" s="770" t="s">
        <v>352</v>
      </c>
      <c r="C72" s="744"/>
      <c r="D72" s="744"/>
      <c r="E72" s="744"/>
      <c r="F72" s="744"/>
      <c r="G72" s="744"/>
      <c r="H72" s="744"/>
      <c r="I72" s="744"/>
      <c r="J72" s="744"/>
      <c r="K72" s="744"/>
      <c r="L72" s="744"/>
      <c r="M72" s="744"/>
      <c r="N72" s="744"/>
      <c r="O72" s="744"/>
      <c r="P72" s="744"/>
      <c r="Q72" s="744"/>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3">
      <c r="A73" s="507"/>
      <c r="B73" s="823" t="s">
        <v>1378</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3">
      <c r="A74" s="507"/>
      <c r="B74" s="820" t="s">
        <v>1367</v>
      </c>
      <c r="C74" s="820"/>
      <c r="D74" s="820"/>
      <c r="E74" s="820"/>
      <c r="F74" s="820"/>
      <c r="G74" s="820"/>
      <c r="H74" s="820"/>
      <c r="I74" s="820"/>
      <c r="J74" s="820"/>
      <c r="K74" s="820"/>
      <c r="L74" s="820"/>
      <c r="M74" s="820"/>
      <c r="N74" s="820"/>
      <c r="O74" s="820"/>
      <c r="P74" s="820"/>
      <c r="Q74" s="820"/>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20"/>
      <c r="C75" s="820"/>
      <c r="D75" s="820"/>
      <c r="E75" s="820"/>
      <c r="F75" s="820"/>
      <c r="G75" s="820"/>
      <c r="H75" s="820"/>
      <c r="I75" s="820"/>
      <c r="J75" s="820"/>
      <c r="K75" s="820"/>
      <c r="L75" s="820"/>
      <c r="M75" s="820"/>
      <c r="N75" s="820"/>
      <c r="O75" s="820"/>
      <c r="P75" s="820"/>
      <c r="Q75" s="820"/>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71" t="s">
        <v>1375</v>
      </c>
      <c r="C76" s="759"/>
      <c r="D76" s="759"/>
      <c r="E76" s="759"/>
      <c r="F76" s="759"/>
      <c r="G76" s="759"/>
      <c r="H76" s="759"/>
      <c r="I76" s="759"/>
      <c r="J76" s="759"/>
      <c r="K76" s="759"/>
      <c r="L76" s="759"/>
      <c r="M76" s="759"/>
      <c r="N76" s="759"/>
      <c r="O76" s="759"/>
      <c r="P76" s="759"/>
      <c r="Q76" s="759"/>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6328125" style="491" customWidth="1"/>
    <col min="2" max="2" width="26.1796875" style="491" customWidth="1"/>
    <col min="3" max="55" width="6.6328125" style="491" customWidth="1"/>
    <col min="56" max="58" width="6.6328125" style="627" customWidth="1"/>
    <col min="59" max="74" width="6.6328125" style="491" customWidth="1"/>
    <col min="75" max="249" width="11" style="491"/>
    <col min="250" max="250" width="1.6328125" style="491" customWidth="1"/>
    <col min="251" max="16384" width="11" style="491"/>
  </cols>
  <sheetData>
    <row r="1" spans="1:74" ht="12.75" customHeight="1" x14ac:dyDescent="0.3">
      <c r="A1" s="741" t="s">
        <v>794</v>
      </c>
      <c r="B1" s="490" t="s">
        <v>1357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42"/>
      <c r="B2" s="486" t="str">
        <f>"U.S. Energy Information Administration  |  Short-Term Energy Outlook  - "&amp;Dates!D1</f>
        <v>U.S. Energy Information Administration  |  Short-Term Energy Outlook  - December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5">
      <c r="A4" s="517"/>
      <c r="B4" s="495"/>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517"/>
      <c r="B5" s="131" t="s">
        <v>1336</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5" customHeight="1" x14ac:dyDescent="0.25">
      <c r="A6" s="499" t="s">
        <v>1253</v>
      </c>
      <c r="B6" s="500" t="s">
        <v>83</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16.744654440000001</v>
      </c>
      <c r="AN6" s="702">
        <v>14.801326138</v>
      </c>
      <c r="AO6" s="702">
        <v>14.644876282</v>
      </c>
      <c r="AP6" s="702">
        <v>13.568557925</v>
      </c>
      <c r="AQ6" s="702">
        <v>14.521282079000001</v>
      </c>
      <c r="AR6" s="702">
        <v>17.451116251999998</v>
      </c>
      <c r="AS6" s="702">
        <v>21.476878102000001</v>
      </c>
      <c r="AT6" s="702">
        <v>18.150372785999998</v>
      </c>
      <c r="AU6" s="702">
        <v>12.930042558</v>
      </c>
      <c r="AV6" s="702">
        <v>13.878639695</v>
      </c>
      <c r="AW6" s="702">
        <v>10.86732613</v>
      </c>
      <c r="AX6" s="702">
        <v>13.722875741999999</v>
      </c>
      <c r="AY6" s="702">
        <v>12.538322782</v>
      </c>
      <c r="AZ6" s="702">
        <v>12.057681719</v>
      </c>
      <c r="BA6" s="702">
        <v>10.904008285</v>
      </c>
      <c r="BB6" s="702">
        <v>12.512499934999999</v>
      </c>
      <c r="BC6" s="702">
        <v>11.383806556</v>
      </c>
      <c r="BD6" s="702">
        <v>17.124092129000001</v>
      </c>
      <c r="BE6" s="702">
        <v>18.438031526</v>
      </c>
      <c r="BF6" s="702">
        <v>19.041544947999999</v>
      </c>
      <c r="BG6" s="702">
        <v>12.618626683</v>
      </c>
      <c r="BH6" s="702">
        <v>14.148910000000001</v>
      </c>
      <c r="BI6" s="702">
        <v>15.03581</v>
      </c>
      <c r="BJ6" s="703">
        <v>14.50061</v>
      </c>
      <c r="BK6" s="703">
        <v>13.76892</v>
      </c>
      <c r="BL6" s="703">
        <v>11.966240000000001</v>
      </c>
      <c r="BM6" s="703">
        <v>10.575290000000001</v>
      </c>
      <c r="BN6" s="703">
        <v>10.593769999999999</v>
      </c>
      <c r="BO6" s="703">
        <v>10.985440000000001</v>
      </c>
      <c r="BP6" s="703">
        <v>14.832319999999999</v>
      </c>
      <c r="BQ6" s="703">
        <v>18.557539999999999</v>
      </c>
      <c r="BR6" s="703">
        <v>17.639379999999999</v>
      </c>
      <c r="BS6" s="703">
        <v>13.30139</v>
      </c>
      <c r="BT6" s="703">
        <v>12.22593</v>
      </c>
      <c r="BU6" s="703">
        <v>9.8776309999999992</v>
      </c>
      <c r="BV6" s="703">
        <v>13.09726</v>
      </c>
    </row>
    <row r="7" spans="1:74" ht="11.15" customHeight="1" x14ac:dyDescent="0.25">
      <c r="A7" s="499" t="s">
        <v>1254</v>
      </c>
      <c r="B7" s="500" t="s">
        <v>82</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19.330683309000001</v>
      </c>
      <c r="AN7" s="702">
        <v>16.889217207000002</v>
      </c>
      <c r="AO7" s="702">
        <v>14.965363184999999</v>
      </c>
      <c r="AP7" s="702">
        <v>10.945383673</v>
      </c>
      <c r="AQ7" s="702">
        <v>12.292242286</v>
      </c>
      <c r="AR7" s="702">
        <v>17.819747169999999</v>
      </c>
      <c r="AS7" s="702">
        <v>24.882381113000001</v>
      </c>
      <c r="AT7" s="702">
        <v>25.038367041000001</v>
      </c>
      <c r="AU7" s="702">
        <v>18.508664766999999</v>
      </c>
      <c r="AV7" s="702">
        <v>17.194172181999999</v>
      </c>
      <c r="AW7" s="702">
        <v>18.089152770999998</v>
      </c>
      <c r="AX7" s="702">
        <v>22.413324191000001</v>
      </c>
      <c r="AY7" s="702">
        <v>25.287159971000001</v>
      </c>
      <c r="AZ7" s="702">
        <v>25.638794615999998</v>
      </c>
      <c r="BA7" s="702">
        <v>18.770941772</v>
      </c>
      <c r="BB7" s="702">
        <v>16.144641125</v>
      </c>
      <c r="BC7" s="702">
        <v>19.369699106999999</v>
      </c>
      <c r="BD7" s="702">
        <v>24.607371059999998</v>
      </c>
      <c r="BE7" s="702">
        <v>29.287752987000001</v>
      </c>
      <c r="BF7" s="702">
        <v>30.023061279</v>
      </c>
      <c r="BG7" s="702">
        <v>23.890194543</v>
      </c>
      <c r="BH7" s="702">
        <v>19.409020000000002</v>
      </c>
      <c r="BI7" s="702">
        <v>16.605080000000001</v>
      </c>
      <c r="BJ7" s="703">
        <v>24.394819999999999</v>
      </c>
      <c r="BK7" s="703">
        <v>25.628139999999998</v>
      </c>
      <c r="BL7" s="703">
        <v>21.671669999999999</v>
      </c>
      <c r="BM7" s="703">
        <v>19.299060000000001</v>
      </c>
      <c r="BN7" s="703">
        <v>17.952259999999999</v>
      </c>
      <c r="BO7" s="703">
        <v>20.477789999999999</v>
      </c>
      <c r="BP7" s="703">
        <v>24.543189999999999</v>
      </c>
      <c r="BQ7" s="703">
        <v>29.150590000000001</v>
      </c>
      <c r="BR7" s="703">
        <v>28.556529999999999</v>
      </c>
      <c r="BS7" s="703">
        <v>20.66602</v>
      </c>
      <c r="BT7" s="703">
        <v>20.417819999999999</v>
      </c>
      <c r="BU7" s="703">
        <v>20.449010000000001</v>
      </c>
      <c r="BV7" s="703">
        <v>25.364360000000001</v>
      </c>
    </row>
    <row r="8" spans="1:74" ht="11.15" customHeight="1" x14ac:dyDescent="0.25">
      <c r="A8" s="499" t="s">
        <v>1255</v>
      </c>
      <c r="B8" s="502" t="s">
        <v>85</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7.5758650000000003</v>
      </c>
      <c r="BD8" s="702">
        <v>8.1063179999999999</v>
      </c>
      <c r="BE8" s="702">
        <v>8.1933089999999993</v>
      </c>
      <c r="BF8" s="702">
        <v>8.8817450000000004</v>
      </c>
      <c r="BG8" s="702">
        <v>8.0896939999999997</v>
      </c>
      <c r="BH8" s="702">
        <v>7.0728499999999999</v>
      </c>
      <c r="BI8" s="702">
        <v>8.3253000000000004</v>
      </c>
      <c r="BJ8" s="703">
        <v>8.6631699999999991</v>
      </c>
      <c r="BK8" s="703">
        <v>8.6631699999999991</v>
      </c>
      <c r="BL8" s="703">
        <v>6.8667999999999996</v>
      </c>
      <c r="BM8" s="703">
        <v>7.3315400000000004</v>
      </c>
      <c r="BN8" s="703">
        <v>5.7646600000000001</v>
      </c>
      <c r="BO8" s="703">
        <v>8.0875400000000006</v>
      </c>
      <c r="BP8" s="703">
        <v>8.3837100000000007</v>
      </c>
      <c r="BQ8" s="703">
        <v>8.0923400000000001</v>
      </c>
      <c r="BR8" s="703">
        <v>8.0923400000000001</v>
      </c>
      <c r="BS8" s="703">
        <v>7.6386200000000004</v>
      </c>
      <c r="BT8" s="703">
        <v>7.3700900000000003</v>
      </c>
      <c r="BU8" s="703">
        <v>7.6277799999999996</v>
      </c>
      <c r="BV8" s="703">
        <v>8.0923400000000001</v>
      </c>
    </row>
    <row r="9" spans="1:74" ht="11.15" customHeight="1" x14ac:dyDescent="0.25">
      <c r="A9" s="499" t="s">
        <v>1256</v>
      </c>
      <c r="B9" s="502" t="s">
        <v>1213</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0.923943246</v>
      </c>
      <c r="AN9" s="702">
        <v>1.032552124</v>
      </c>
      <c r="AO9" s="702">
        <v>0.97097044600000004</v>
      </c>
      <c r="AP9" s="702">
        <v>1.118745235</v>
      </c>
      <c r="AQ9" s="702">
        <v>1.1169579970000001</v>
      </c>
      <c r="AR9" s="702">
        <v>0.91468919500000001</v>
      </c>
      <c r="AS9" s="702">
        <v>0.95944285500000004</v>
      </c>
      <c r="AT9" s="702">
        <v>0.82047620899999996</v>
      </c>
      <c r="AU9" s="702">
        <v>0.82148989699999997</v>
      </c>
      <c r="AV9" s="702">
        <v>0.81651401099999998</v>
      </c>
      <c r="AW9" s="702">
        <v>0.79320254999999995</v>
      </c>
      <c r="AX9" s="702">
        <v>0.84929847599999997</v>
      </c>
      <c r="AY9" s="702">
        <v>1.090573443</v>
      </c>
      <c r="AZ9" s="702">
        <v>0.887514366</v>
      </c>
      <c r="BA9" s="702">
        <v>0.79416693800000004</v>
      </c>
      <c r="BB9" s="702">
        <v>0.76506371399999995</v>
      </c>
      <c r="BC9" s="702">
        <v>0.94370989299999997</v>
      </c>
      <c r="BD9" s="702">
        <v>1.0129007480000001</v>
      </c>
      <c r="BE9" s="702">
        <v>0.92397786299999995</v>
      </c>
      <c r="BF9" s="702">
        <v>0.88127252300000003</v>
      </c>
      <c r="BG9" s="702">
        <v>0.71944051200000003</v>
      </c>
      <c r="BH9" s="702">
        <v>0.73765539999999996</v>
      </c>
      <c r="BI9" s="702">
        <v>0.72928179999999998</v>
      </c>
      <c r="BJ9" s="703">
        <v>0.74278730000000004</v>
      </c>
      <c r="BK9" s="703">
        <v>0.83210870000000003</v>
      </c>
      <c r="BL9" s="703">
        <v>0.73403430000000003</v>
      </c>
      <c r="BM9" s="703">
        <v>0.84427059999999998</v>
      </c>
      <c r="BN9" s="703">
        <v>0.93500970000000005</v>
      </c>
      <c r="BO9" s="703">
        <v>0.92123429999999995</v>
      </c>
      <c r="BP9" s="703">
        <v>0.92455509999999996</v>
      </c>
      <c r="BQ9" s="703">
        <v>0.85913289999999998</v>
      </c>
      <c r="BR9" s="703">
        <v>0.76098949999999999</v>
      </c>
      <c r="BS9" s="703">
        <v>0.66832009999999997</v>
      </c>
      <c r="BT9" s="703">
        <v>0.69994869999999998</v>
      </c>
      <c r="BU9" s="703">
        <v>0.70323449999999998</v>
      </c>
      <c r="BV9" s="703">
        <v>0.72357459999999996</v>
      </c>
    </row>
    <row r="10" spans="1:74" ht="11.15" customHeight="1" x14ac:dyDescent="0.25">
      <c r="A10" s="499" t="s">
        <v>1257</v>
      </c>
      <c r="B10" s="502" t="s">
        <v>1316</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5.8346753360000001</v>
      </c>
      <c r="AN10" s="702">
        <v>6.967641918</v>
      </c>
      <c r="AO10" s="702">
        <v>7.0018717490000002</v>
      </c>
      <c r="AP10" s="702">
        <v>6.8103884910000003</v>
      </c>
      <c r="AQ10" s="702">
        <v>6.2301098550000003</v>
      </c>
      <c r="AR10" s="702">
        <v>6.552412093</v>
      </c>
      <c r="AS10" s="702">
        <v>4.306054069</v>
      </c>
      <c r="AT10" s="702">
        <v>5.2039302300000001</v>
      </c>
      <c r="AU10" s="702">
        <v>6.6127734480000004</v>
      </c>
      <c r="AV10" s="702">
        <v>7.3476164649999998</v>
      </c>
      <c r="AW10" s="702">
        <v>8.6657022500000007</v>
      </c>
      <c r="AX10" s="702">
        <v>7.6563524540000003</v>
      </c>
      <c r="AY10" s="702">
        <v>7.3786755020000001</v>
      </c>
      <c r="AZ10" s="702">
        <v>7.011220303</v>
      </c>
      <c r="BA10" s="702">
        <v>9.7373942230000008</v>
      </c>
      <c r="BB10" s="702">
        <v>8.8894768010000007</v>
      </c>
      <c r="BC10" s="702">
        <v>7.9342015510000001</v>
      </c>
      <c r="BD10" s="702">
        <v>6.3074106289999996</v>
      </c>
      <c r="BE10" s="702">
        <v>5.1710095999999997</v>
      </c>
      <c r="BF10" s="702">
        <v>5.993944333</v>
      </c>
      <c r="BG10" s="702">
        <v>7.3408583060000003</v>
      </c>
      <c r="BH10" s="702">
        <v>8.6618490000000001</v>
      </c>
      <c r="BI10" s="702">
        <v>10.61101</v>
      </c>
      <c r="BJ10" s="703">
        <v>8.5078859999999992</v>
      </c>
      <c r="BK10" s="703">
        <v>8.1169150000000005</v>
      </c>
      <c r="BL10" s="703">
        <v>7.7568190000000001</v>
      </c>
      <c r="BM10" s="703">
        <v>10.41367</v>
      </c>
      <c r="BN10" s="703">
        <v>9.5784590000000005</v>
      </c>
      <c r="BO10" s="703">
        <v>8.5121359999999999</v>
      </c>
      <c r="BP10" s="703">
        <v>6.9165999999999999</v>
      </c>
      <c r="BQ10" s="703">
        <v>5.6971679999999996</v>
      </c>
      <c r="BR10" s="703">
        <v>6.4136499999999996</v>
      </c>
      <c r="BS10" s="703">
        <v>7.7684340000000001</v>
      </c>
      <c r="BT10" s="703">
        <v>9.2039419999999996</v>
      </c>
      <c r="BU10" s="703">
        <v>11.014620000000001</v>
      </c>
      <c r="BV10" s="703">
        <v>8.5875310000000002</v>
      </c>
    </row>
    <row r="11" spans="1:74" ht="11.15" customHeight="1" x14ac:dyDescent="0.25">
      <c r="A11" s="499" t="s">
        <v>1258</v>
      </c>
      <c r="B11" s="500" t="s">
        <v>1317</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0.50063717799999996</v>
      </c>
      <c r="AN11" s="702">
        <v>0.38749684299999998</v>
      </c>
      <c r="AO11" s="702">
        <v>0.55624018399999997</v>
      </c>
      <c r="AP11" s="702">
        <v>0.401995396</v>
      </c>
      <c r="AQ11" s="702">
        <v>0.39690252999999998</v>
      </c>
      <c r="AR11" s="702">
        <v>0.48450906199999999</v>
      </c>
      <c r="AS11" s="702">
        <v>0.45717702799999999</v>
      </c>
      <c r="AT11" s="702">
        <v>0.52907077400000002</v>
      </c>
      <c r="AU11" s="702">
        <v>0.30445091899999999</v>
      </c>
      <c r="AV11" s="702">
        <v>0.17695991999999999</v>
      </c>
      <c r="AW11" s="702">
        <v>0.43868622000000002</v>
      </c>
      <c r="AX11" s="702">
        <v>0.64633965599999998</v>
      </c>
      <c r="AY11" s="702">
        <v>0.59058249399999996</v>
      </c>
      <c r="AZ11" s="702">
        <v>0.61074305299999998</v>
      </c>
      <c r="BA11" s="702">
        <v>0.56931970799999998</v>
      </c>
      <c r="BB11" s="702">
        <v>0.33977779000000002</v>
      </c>
      <c r="BC11" s="702">
        <v>0.52799074800000001</v>
      </c>
      <c r="BD11" s="702">
        <v>0.449626843</v>
      </c>
      <c r="BE11" s="702">
        <v>0.554181645</v>
      </c>
      <c r="BF11" s="702">
        <v>0.60771765</v>
      </c>
      <c r="BG11" s="702">
        <v>0.494635461</v>
      </c>
      <c r="BH11" s="702">
        <v>0.22574279999999999</v>
      </c>
      <c r="BI11" s="702">
        <v>0.42773290000000003</v>
      </c>
      <c r="BJ11" s="703">
        <v>0.54189390000000004</v>
      </c>
      <c r="BK11" s="703">
        <v>0.56888700000000003</v>
      </c>
      <c r="BL11" s="703">
        <v>0.51832</v>
      </c>
      <c r="BM11" s="703">
        <v>0.57138820000000001</v>
      </c>
      <c r="BN11" s="703">
        <v>0.36847570000000002</v>
      </c>
      <c r="BO11" s="703">
        <v>0.56051090000000003</v>
      </c>
      <c r="BP11" s="703">
        <v>0.49272470000000002</v>
      </c>
      <c r="BQ11" s="703">
        <v>0.52206209999999997</v>
      </c>
      <c r="BR11" s="703">
        <v>0.58310249999999997</v>
      </c>
      <c r="BS11" s="703">
        <v>0.43274000000000001</v>
      </c>
      <c r="BT11" s="703">
        <v>0.19032379999999999</v>
      </c>
      <c r="BU11" s="703">
        <v>0.38679590000000003</v>
      </c>
      <c r="BV11" s="703">
        <v>0.51755620000000002</v>
      </c>
    </row>
    <row r="12" spans="1:74" ht="11.15" customHeight="1" x14ac:dyDescent="0.25">
      <c r="A12" s="499" t="s">
        <v>1259</v>
      </c>
      <c r="B12" s="500" t="s">
        <v>1217</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53.203841509</v>
      </c>
      <c r="AN12" s="702">
        <v>49.07328923</v>
      </c>
      <c r="AO12" s="702">
        <v>45.893383845999999</v>
      </c>
      <c r="AP12" s="702">
        <v>39.737667719999997</v>
      </c>
      <c r="AQ12" s="702">
        <v>42.380993746999998</v>
      </c>
      <c r="AR12" s="702">
        <v>51.362433772000003</v>
      </c>
      <c r="AS12" s="702">
        <v>60.649263167000001</v>
      </c>
      <c r="AT12" s="702">
        <v>57.851269039999998</v>
      </c>
      <c r="AU12" s="702">
        <v>46.892346588999999</v>
      </c>
      <c r="AV12" s="702">
        <v>45.748251273000001</v>
      </c>
      <c r="AW12" s="702">
        <v>45.690137921000002</v>
      </c>
      <c r="AX12" s="702">
        <v>53.359601519000002</v>
      </c>
      <c r="AY12" s="702">
        <v>55.295248192000003</v>
      </c>
      <c r="AZ12" s="702">
        <v>53.677116056999999</v>
      </c>
      <c r="BA12" s="702">
        <v>48.513834926000001</v>
      </c>
      <c r="BB12" s="702">
        <v>45.521873364999998</v>
      </c>
      <c r="BC12" s="702">
        <v>47.735272854999998</v>
      </c>
      <c r="BD12" s="702">
        <v>57.607719408999998</v>
      </c>
      <c r="BE12" s="702">
        <v>62.568262621000002</v>
      </c>
      <c r="BF12" s="702">
        <v>65.429285733</v>
      </c>
      <c r="BG12" s="702">
        <v>53.153449504999998</v>
      </c>
      <c r="BH12" s="702">
        <v>50.256030000000003</v>
      </c>
      <c r="BI12" s="702">
        <v>51.734209999999997</v>
      </c>
      <c r="BJ12" s="703">
        <v>57.351170000000003</v>
      </c>
      <c r="BK12" s="703">
        <v>57.578139999999998</v>
      </c>
      <c r="BL12" s="703">
        <v>49.513890000000004</v>
      </c>
      <c r="BM12" s="703">
        <v>49.035209999999999</v>
      </c>
      <c r="BN12" s="703">
        <v>45.192639999999997</v>
      </c>
      <c r="BO12" s="703">
        <v>49.54466</v>
      </c>
      <c r="BP12" s="703">
        <v>56.0931</v>
      </c>
      <c r="BQ12" s="703">
        <v>62.878830000000001</v>
      </c>
      <c r="BR12" s="703">
        <v>62.045990000000003</v>
      </c>
      <c r="BS12" s="703">
        <v>50.475520000000003</v>
      </c>
      <c r="BT12" s="703">
        <v>50.108049999999999</v>
      </c>
      <c r="BU12" s="703">
        <v>50.059060000000002</v>
      </c>
      <c r="BV12" s="703">
        <v>56.382620000000003</v>
      </c>
    </row>
    <row r="13" spans="1:74" ht="11.15" customHeight="1" x14ac:dyDescent="0.25">
      <c r="A13" s="499" t="s">
        <v>1260</v>
      </c>
      <c r="B13" s="500" t="s">
        <v>1318</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54.504113482999998</v>
      </c>
      <c r="AN13" s="702">
        <v>50.501136580999997</v>
      </c>
      <c r="AO13" s="702">
        <v>48.948793316</v>
      </c>
      <c r="AP13" s="702">
        <v>42.503716949999998</v>
      </c>
      <c r="AQ13" s="702">
        <v>45.450511646000002</v>
      </c>
      <c r="AR13" s="702">
        <v>54.326223657</v>
      </c>
      <c r="AS13" s="702">
        <v>63.012283064999998</v>
      </c>
      <c r="AT13" s="702">
        <v>59.815839967000002</v>
      </c>
      <c r="AU13" s="702">
        <v>49.610862568000002</v>
      </c>
      <c r="AV13" s="702">
        <v>48.131435254000003</v>
      </c>
      <c r="AW13" s="702">
        <v>47.558615443999997</v>
      </c>
      <c r="AX13" s="702">
        <v>54.006598898</v>
      </c>
      <c r="AY13" s="702">
        <v>55.10288139</v>
      </c>
      <c r="AZ13" s="702">
        <v>54.411688552000001</v>
      </c>
      <c r="BA13" s="702">
        <v>49.54691527</v>
      </c>
      <c r="BB13" s="702">
        <v>46.020034944999999</v>
      </c>
      <c r="BC13" s="702">
        <v>49.083606385000003</v>
      </c>
      <c r="BD13" s="702">
        <v>58.863031857999999</v>
      </c>
      <c r="BE13" s="702">
        <v>62.965367065000002</v>
      </c>
      <c r="BF13" s="702">
        <v>64.682018130000003</v>
      </c>
      <c r="BG13" s="702">
        <v>53.041154628999998</v>
      </c>
      <c r="BH13" s="702">
        <v>50.537640000000003</v>
      </c>
      <c r="BI13" s="702">
        <v>50.463729999999998</v>
      </c>
      <c r="BJ13" s="703">
        <v>56.844349999999999</v>
      </c>
      <c r="BK13" s="703">
        <v>55.613619999999997</v>
      </c>
      <c r="BL13" s="703">
        <v>48.398440000000001</v>
      </c>
      <c r="BM13" s="703">
        <v>49.142620000000001</v>
      </c>
      <c r="BN13" s="703">
        <v>46.91093</v>
      </c>
      <c r="BO13" s="703">
        <v>51.491489999999999</v>
      </c>
      <c r="BP13" s="703">
        <v>57.339939999999999</v>
      </c>
      <c r="BQ13" s="703">
        <v>62.995420000000003</v>
      </c>
      <c r="BR13" s="703">
        <v>62.591520000000003</v>
      </c>
      <c r="BS13" s="703">
        <v>52.896929999999998</v>
      </c>
      <c r="BT13" s="703">
        <v>51.022280000000002</v>
      </c>
      <c r="BU13" s="703">
        <v>51.127490000000002</v>
      </c>
      <c r="BV13" s="703">
        <v>57.536239999999999</v>
      </c>
    </row>
    <row r="14" spans="1:74" ht="11.15" customHeight="1" x14ac:dyDescent="0.25">
      <c r="A14" s="517"/>
      <c r="B14" s="131" t="s">
        <v>1337</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333"/>
      <c r="BK14" s="333"/>
      <c r="BL14" s="333"/>
      <c r="BM14" s="333"/>
      <c r="BN14" s="333"/>
      <c r="BO14" s="333"/>
      <c r="BP14" s="333"/>
      <c r="BQ14" s="333"/>
      <c r="BR14" s="333"/>
      <c r="BS14" s="333"/>
      <c r="BT14" s="333"/>
      <c r="BU14" s="333"/>
      <c r="BV14" s="333"/>
    </row>
    <row r="15" spans="1:74" ht="11.15" customHeight="1" x14ac:dyDescent="0.25">
      <c r="A15" s="499" t="s">
        <v>1261</v>
      </c>
      <c r="B15" s="500" t="s">
        <v>83</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6.4087687620000002</v>
      </c>
      <c r="AN15" s="702">
        <v>5.8120185639999997</v>
      </c>
      <c r="AO15" s="702">
        <v>5.3379580720000002</v>
      </c>
      <c r="AP15" s="702">
        <v>4.3851485319999997</v>
      </c>
      <c r="AQ15" s="702">
        <v>4.8402121019999997</v>
      </c>
      <c r="AR15" s="702">
        <v>6.4386664820000004</v>
      </c>
      <c r="AS15" s="702">
        <v>9.0664179619999992</v>
      </c>
      <c r="AT15" s="702">
        <v>7.5917773830000002</v>
      </c>
      <c r="AU15" s="702">
        <v>5.8806845279999997</v>
      </c>
      <c r="AV15" s="702">
        <v>5.0755320609999997</v>
      </c>
      <c r="AW15" s="702">
        <v>3.6363325450000001</v>
      </c>
      <c r="AX15" s="702">
        <v>4.4288653980000001</v>
      </c>
      <c r="AY15" s="702">
        <v>4.5675788470000001</v>
      </c>
      <c r="AZ15" s="702">
        <v>4.9185537330000004</v>
      </c>
      <c r="BA15" s="702">
        <v>3.1893488909999999</v>
      </c>
      <c r="BB15" s="702">
        <v>3.9349691120000001</v>
      </c>
      <c r="BC15" s="702">
        <v>3.9975119530000001</v>
      </c>
      <c r="BD15" s="702">
        <v>6.3607174339999997</v>
      </c>
      <c r="BE15" s="702">
        <v>6.8889444600000003</v>
      </c>
      <c r="BF15" s="702">
        <v>7.0636125109999996</v>
      </c>
      <c r="BG15" s="702">
        <v>4.7720638040000001</v>
      </c>
      <c r="BH15" s="702">
        <v>3.4353039999999999</v>
      </c>
      <c r="BI15" s="702">
        <v>2.9532500000000002</v>
      </c>
      <c r="BJ15" s="703">
        <v>4.4098870000000003</v>
      </c>
      <c r="BK15" s="703">
        <v>4.2385849999999996</v>
      </c>
      <c r="BL15" s="703">
        <v>3.6663730000000001</v>
      </c>
      <c r="BM15" s="703">
        <v>3.09436</v>
      </c>
      <c r="BN15" s="703">
        <v>3.0999349999999999</v>
      </c>
      <c r="BO15" s="703">
        <v>4.0820400000000001</v>
      </c>
      <c r="BP15" s="703">
        <v>6.6087170000000004</v>
      </c>
      <c r="BQ15" s="703">
        <v>8.7926079999999995</v>
      </c>
      <c r="BR15" s="703">
        <v>7.3756409999999999</v>
      </c>
      <c r="BS15" s="703">
        <v>5.0360630000000004</v>
      </c>
      <c r="BT15" s="703">
        <v>4.029293</v>
      </c>
      <c r="BU15" s="703">
        <v>3.1757650000000002</v>
      </c>
      <c r="BV15" s="703">
        <v>4.5110739999999998</v>
      </c>
    </row>
    <row r="16" spans="1:74" ht="11.15" customHeight="1" x14ac:dyDescent="0.25">
      <c r="A16" s="499" t="s">
        <v>1262</v>
      </c>
      <c r="B16" s="500" t="s">
        <v>82</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5.6392845459999998</v>
      </c>
      <c r="AN16" s="702">
        <v>5.0634090990000002</v>
      </c>
      <c r="AO16" s="702">
        <v>3.9613143389999999</v>
      </c>
      <c r="AP16" s="702">
        <v>3.268090248</v>
      </c>
      <c r="AQ16" s="702">
        <v>4.5254233099999999</v>
      </c>
      <c r="AR16" s="702">
        <v>6.2598042500000002</v>
      </c>
      <c r="AS16" s="702">
        <v>8.9424128619999994</v>
      </c>
      <c r="AT16" s="702">
        <v>9.1588824950000003</v>
      </c>
      <c r="AU16" s="702">
        <v>6.1889507349999997</v>
      </c>
      <c r="AV16" s="702">
        <v>5.1829403689999998</v>
      </c>
      <c r="AW16" s="702">
        <v>5.174158469</v>
      </c>
      <c r="AX16" s="702">
        <v>7.4377356250000002</v>
      </c>
      <c r="AY16" s="702">
        <v>7.9562832539999997</v>
      </c>
      <c r="AZ16" s="702">
        <v>8.3963393889999995</v>
      </c>
      <c r="BA16" s="702">
        <v>5.442533257</v>
      </c>
      <c r="BB16" s="702">
        <v>4.484576476</v>
      </c>
      <c r="BC16" s="702">
        <v>5.898136622</v>
      </c>
      <c r="BD16" s="702">
        <v>9.400821638</v>
      </c>
      <c r="BE16" s="702">
        <v>11.398098034</v>
      </c>
      <c r="BF16" s="702">
        <v>10.981967312</v>
      </c>
      <c r="BG16" s="702">
        <v>8.889865361</v>
      </c>
      <c r="BH16" s="702">
        <v>5.6631929999999997</v>
      </c>
      <c r="BI16" s="702">
        <v>5.6372049999999998</v>
      </c>
      <c r="BJ16" s="703">
        <v>7.9236259999999996</v>
      </c>
      <c r="BK16" s="703">
        <v>8.6029400000000003</v>
      </c>
      <c r="BL16" s="703">
        <v>7.6798650000000004</v>
      </c>
      <c r="BM16" s="703">
        <v>5.4822899999999999</v>
      </c>
      <c r="BN16" s="703">
        <v>4.219258</v>
      </c>
      <c r="BO16" s="703">
        <v>4.9737739999999997</v>
      </c>
      <c r="BP16" s="703">
        <v>7.9170730000000002</v>
      </c>
      <c r="BQ16" s="703">
        <v>10.30724</v>
      </c>
      <c r="BR16" s="703">
        <v>9.4704440000000005</v>
      </c>
      <c r="BS16" s="703">
        <v>7.2777880000000001</v>
      </c>
      <c r="BT16" s="703">
        <v>6.0798740000000002</v>
      </c>
      <c r="BU16" s="703">
        <v>5.4073779999999996</v>
      </c>
      <c r="BV16" s="703">
        <v>8.1839209999999998</v>
      </c>
    </row>
    <row r="17" spans="1:74" ht="11.15" customHeight="1" x14ac:dyDescent="0.25">
      <c r="A17" s="499" t="s">
        <v>1263</v>
      </c>
      <c r="B17" s="502" t="s">
        <v>85</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1.0095080000000001</v>
      </c>
      <c r="BD17" s="702">
        <v>1.2044429999999999</v>
      </c>
      <c r="BE17" s="702">
        <v>1.4660550000000001</v>
      </c>
      <c r="BF17" s="702">
        <v>1.3494759999999999</v>
      </c>
      <c r="BG17" s="702">
        <v>1.434464</v>
      </c>
      <c r="BH17" s="702">
        <v>1.4460999999999999</v>
      </c>
      <c r="BI17" s="702">
        <v>1.4172800000000001</v>
      </c>
      <c r="BJ17" s="703">
        <v>1.47377</v>
      </c>
      <c r="BK17" s="703">
        <v>1.47377</v>
      </c>
      <c r="BL17" s="703">
        <v>1.3311500000000001</v>
      </c>
      <c r="BM17" s="703">
        <v>1.47377</v>
      </c>
      <c r="BN17" s="703">
        <v>1.4262300000000001</v>
      </c>
      <c r="BO17" s="703">
        <v>1.47377</v>
      </c>
      <c r="BP17" s="703">
        <v>1.4262300000000001</v>
      </c>
      <c r="BQ17" s="703">
        <v>1.47377</v>
      </c>
      <c r="BR17" s="703">
        <v>1.47377</v>
      </c>
      <c r="BS17" s="703">
        <v>1.0970800000000001</v>
      </c>
      <c r="BT17" s="703">
        <v>6.4780000000000004E-2</v>
      </c>
      <c r="BU17" s="703">
        <v>0.97619999999999996</v>
      </c>
      <c r="BV17" s="703">
        <v>1.47377</v>
      </c>
    </row>
    <row r="18" spans="1:74" ht="11.15" customHeight="1" x14ac:dyDescent="0.25">
      <c r="A18" s="499" t="s">
        <v>1264</v>
      </c>
      <c r="B18" s="502" t="s">
        <v>1213</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1.6494283780000001</v>
      </c>
      <c r="AN18" s="702">
        <v>1.869203846</v>
      </c>
      <c r="AO18" s="702">
        <v>1.5957181060000001</v>
      </c>
      <c r="AP18" s="702">
        <v>2.0511322999999999</v>
      </c>
      <c r="AQ18" s="702">
        <v>1.8074659239999999</v>
      </c>
      <c r="AR18" s="702">
        <v>1.421646467</v>
      </c>
      <c r="AS18" s="702">
        <v>1.3944510160000001</v>
      </c>
      <c r="AT18" s="702">
        <v>1.0993873970000001</v>
      </c>
      <c r="AU18" s="702">
        <v>0.96195385200000005</v>
      </c>
      <c r="AV18" s="702">
        <v>1.0024672960000001</v>
      </c>
      <c r="AW18" s="702">
        <v>0.97197823299999997</v>
      </c>
      <c r="AX18" s="702">
        <v>1.019490185</v>
      </c>
      <c r="AY18" s="702">
        <v>1.585383242</v>
      </c>
      <c r="AZ18" s="702">
        <v>1.3210489830000001</v>
      </c>
      <c r="BA18" s="702">
        <v>1.3166210949999999</v>
      </c>
      <c r="BB18" s="702">
        <v>1.1450095929999999</v>
      </c>
      <c r="BC18" s="702">
        <v>1.3479886590000001</v>
      </c>
      <c r="BD18" s="702">
        <v>1.4231620780000001</v>
      </c>
      <c r="BE18" s="702">
        <v>1.2876844270000001</v>
      </c>
      <c r="BF18" s="702">
        <v>1.2221302709999999</v>
      </c>
      <c r="BG18" s="702">
        <v>1.046760683</v>
      </c>
      <c r="BH18" s="702">
        <v>1.014286</v>
      </c>
      <c r="BI18" s="702">
        <v>0.96122909999999995</v>
      </c>
      <c r="BJ18" s="703">
        <v>0.96799069999999998</v>
      </c>
      <c r="BK18" s="703">
        <v>1.2036469999999999</v>
      </c>
      <c r="BL18" s="703">
        <v>1.0652870000000001</v>
      </c>
      <c r="BM18" s="703">
        <v>1.1260490000000001</v>
      </c>
      <c r="BN18" s="703">
        <v>1.3223510000000001</v>
      </c>
      <c r="BO18" s="703">
        <v>1.43129</v>
      </c>
      <c r="BP18" s="703">
        <v>1.357399</v>
      </c>
      <c r="BQ18" s="703">
        <v>1.3931960000000001</v>
      </c>
      <c r="BR18" s="703">
        <v>1.2147779999999999</v>
      </c>
      <c r="BS18" s="703">
        <v>1.0997520000000001</v>
      </c>
      <c r="BT18" s="703">
        <v>1.054176</v>
      </c>
      <c r="BU18" s="703">
        <v>0.98935019999999996</v>
      </c>
      <c r="BV18" s="703">
        <v>0.98915900000000001</v>
      </c>
    </row>
    <row r="19" spans="1:74" ht="11.15" customHeight="1" x14ac:dyDescent="0.25">
      <c r="A19" s="499" t="s">
        <v>1265</v>
      </c>
      <c r="B19" s="502" t="s">
        <v>1316</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7.0422780439999997</v>
      </c>
      <c r="AN19" s="702">
        <v>7.1056593980000002</v>
      </c>
      <c r="AO19" s="702">
        <v>7.1507340480000003</v>
      </c>
      <c r="AP19" s="702">
        <v>7.4016723759999996</v>
      </c>
      <c r="AQ19" s="702">
        <v>6.528330177</v>
      </c>
      <c r="AR19" s="702">
        <v>8.511224833</v>
      </c>
      <c r="AS19" s="702">
        <v>5.5484037629999996</v>
      </c>
      <c r="AT19" s="702">
        <v>5.9137707969999997</v>
      </c>
      <c r="AU19" s="702">
        <v>6.0504057539999998</v>
      </c>
      <c r="AV19" s="702">
        <v>7.2906889430000001</v>
      </c>
      <c r="AW19" s="702">
        <v>8.3288031650000001</v>
      </c>
      <c r="AX19" s="702">
        <v>7.7993536810000004</v>
      </c>
      <c r="AY19" s="702">
        <v>7.5641969639999997</v>
      </c>
      <c r="AZ19" s="702">
        <v>5.6304328889999997</v>
      </c>
      <c r="BA19" s="702">
        <v>9.7396397480000001</v>
      </c>
      <c r="BB19" s="702">
        <v>9.0214833240000001</v>
      </c>
      <c r="BC19" s="702">
        <v>8.3519611109999996</v>
      </c>
      <c r="BD19" s="702">
        <v>6.4333316820000004</v>
      </c>
      <c r="BE19" s="702">
        <v>5.374784977</v>
      </c>
      <c r="BF19" s="702">
        <v>7.4010596030000002</v>
      </c>
      <c r="BG19" s="702">
        <v>7.7608919729999997</v>
      </c>
      <c r="BH19" s="702">
        <v>8.5602640000000001</v>
      </c>
      <c r="BI19" s="702">
        <v>9.9854000000000003</v>
      </c>
      <c r="BJ19" s="703">
        <v>9.2408540000000006</v>
      </c>
      <c r="BK19" s="703">
        <v>8.570824</v>
      </c>
      <c r="BL19" s="703">
        <v>9.4085699999999992</v>
      </c>
      <c r="BM19" s="703">
        <v>10.948639999999999</v>
      </c>
      <c r="BN19" s="703">
        <v>9.800179</v>
      </c>
      <c r="BO19" s="703">
        <v>9.2334519999999998</v>
      </c>
      <c r="BP19" s="703">
        <v>7.2891830000000004</v>
      </c>
      <c r="BQ19" s="703">
        <v>6.1275810000000002</v>
      </c>
      <c r="BR19" s="703">
        <v>7.6244959999999997</v>
      </c>
      <c r="BS19" s="703">
        <v>8.0675430000000006</v>
      </c>
      <c r="BT19" s="703">
        <v>9.1639250000000008</v>
      </c>
      <c r="BU19" s="703">
        <v>10.91201</v>
      </c>
      <c r="BV19" s="703">
        <v>10.025029999999999</v>
      </c>
    </row>
    <row r="20" spans="1:74" ht="11.15" customHeight="1" x14ac:dyDescent="0.25">
      <c r="A20" s="499" t="s">
        <v>1266</v>
      </c>
      <c r="B20" s="500" t="s">
        <v>1317</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9.0642349999999997E-2</v>
      </c>
      <c r="AN20" s="702">
        <v>9.3627851999999998E-2</v>
      </c>
      <c r="AO20" s="702">
        <v>8.1965687999999995E-2</v>
      </c>
      <c r="AP20" s="702">
        <v>7.0971727999999998E-2</v>
      </c>
      <c r="AQ20" s="702">
        <v>6.6177228000000005E-2</v>
      </c>
      <c r="AR20" s="702">
        <v>5.8549181999999998E-2</v>
      </c>
      <c r="AS20" s="702">
        <v>5.8752693000000002E-2</v>
      </c>
      <c r="AT20" s="702">
        <v>7.3281509999999994E-2</v>
      </c>
      <c r="AU20" s="702">
        <v>6.0930739999999997E-2</v>
      </c>
      <c r="AV20" s="702">
        <v>8.1740397000000006E-2</v>
      </c>
      <c r="AW20" s="702">
        <v>9.7977859E-2</v>
      </c>
      <c r="AX20" s="702">
        <v>8.2039973000000002E-2</v>
      </c>
      <c r="AY20" s="702">
        <v>5.1905373999999997E-2</v>
      </c>
      <c r="AZ20" s="702">
        <v>0.16542185500000001</v>
      </c>
      <c r="BA20" s="702">
        <v>5.1059188999999998E-2</v>
      </c>
      <c r="BB20" s="702">
        <v>4.1433488999999997E-2</v>
      </c>
      <c r="BC20" s="702">
        <v>4.0366495000000002E-2</v>
      </c>
      <c r="BD20" s="702">
        <v>4.1977168000000002E-2</v>
      </c>
      <c r="BE20" s="702">
        <v>3.2993319E-2</v>
      </c>
      <c r="BF20" s="702">
        <v>3.6039506999999998E-2</v>
      </c>
      <c r="BG20" s="702">
        <v>4.2053528999999999E-2</v>
      </c>
      <c r="BH20" s="702">
        <v>8.1229999999999997E-2</v>
      </c>
      <c r="BI20" s="702">
        <v>9.2325000000000004E-2</v>
      </c>
      <c r="BJ20" s="703">
        <v>9.1026300000000004E-2</v>
      </c>
      <c r="BK20" s="703">
        <v>5.8366500000000002E-2</v>
      </c>
      <c r="BL20" s="703">
        <v>9.4418299999999997E-2</v>
      </c>
      <c r="BM20" s="703">
        <v>5.4706299999999999E-2</v>
      </c>
      <c r="BN20" s="703">
        <v>4.5289999999999997E-2</v>
      </c>
      <c r="BO20" s="703">
        <v>3.9119300000000003E-2</v>
      </c>
      <c r="BP20" s="703">
        <v>4.2431299999999998E-2</v>
      </c>
      <c r="BQ20" s="703">
        <v>4.1884400000000002E-2</v>
      </c>
      <c r="BR20" s="703">
        <v>4.1630300000000002E-2</v>
      </c>
      <c r="BS20" s="703">
        <v>3.9417500000000001E-2</v>
      </c>
      <c r="BT20" s="703">
        <v>8.1016099999999994E-2</v>
      </c>
      <c r="BU20" s="703">
        <v>9.3109600000000001E-2</v>
      </c>
      <c r="BV20" s="703">
        <v>8.9936000000000002E-2</v>
      </c>
    </row>
    <row r="21" spans="1:74" ht="11.15" customHeight="1" x14ac:dyDescent="0.25">
      <c r="A21" s="499" t="s">
        <v>1267</v>
      </c>
      <c r="B21" s="500" t="s">
        <v>1217</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22.34094408</v>
      </c>
      <c r="AN21" s="702">
        <v>21.291132759</v>
      </c>
      <c r="AO21" s="702">
        <v>19.628889253000001</v>
      </c>
      <c r="AP21" s="702">
        <v>18.635456183999999</v>
      </c>
      <c r="AQ21" s="702">
        <v>19.262752741</v>
      </c>
      <c r="AR21" s="702">
        <v>24.119802214</v>
      </c>
      <c r="AS21" s="702">
        <v>26.469948295999998</v>
      </c>
      <c r="AT21" s="702">
        <v>25.286018582000001</v>
      </c>
      <c r="AU21" s="702">
        <v>20.430228609</v>
      </c>
      <c r="AV21" s="702">
        <v>19.615150066000002</v>
      </c>
      <c r="AW21" s="702">
        <v>19.570776271</v>
      </c>
      <c r="AX21" s="702">
        <v>22.257027862000001</v>
      </c>
      <c r="AY21" s="702">
        <v>23.230067681000001</v>
      </c>
      <c r="AZ21" s="702">
        <v>21.792804848999999</v>
      </c>
      <c r="BA21" s="702">
        <v>21.009159180000001</v>
      </c>
      <c r="BB21" s="702">
        <v>19.199519993999999</v>
      </c>
      <c r="BC21" s="702">
        <v>20.64547284</v>
      </c>
      <c r="BD21" s="702">
        <v>24.864453000000001</v>
      </c>
      <c r="BE21" s="702">
        <v>26.448560217000001</v>
      </c>
      <c r="BF21" s="702">
        <v>28.054285203999999</v>
      </c>
      <c r="BG21" s="702">
        <v>23.946099350000001</v>
      </c>
      <c r="BH21" s="702">
        <v>20.200379999999999</v>
      </c>
      <c r="BI21" s="702">
        <v>21.046690000000002</v>
      </c>
      <c r="BJ21" s="703">
        <v>24.107150000000001</v>
      </c>
      <c r="BK21" s="703">
        <v>24.148129999999998</v>
      </c>
      <c r="BL21" s="703">
        <v>23.245660000000001</v>
      </c>
      <c r="BM21" s="703">
        <v>22.17981</v>
      </c>
      <c r="BN21" s="703">
        <v>19.913239999999998</v>
      </c>
      <c r="BO21" s="703">
        <v>21.233450000000001</v>
      </c>
      <c r="BP21" s="703">
        <v>24.641030000000001</v>
      </c>
      <c r="BQ21" s="703">
        <v>28.136279999999999</v>
      </c>
      <c r="BR21" s="703">
        <v>27.200759999999999</v>
      </c>
      <c r="BS21" s="703">
        <v>22.617640000000002</v>
      </c>
      <c r="BT21" s="703">
        <v>20.47306</v>
      </c>
      <c r="BU21" s="703">
        <v>21.553809999999999</v>
      </c>
      <c r="BV21" s="703">
        <v>25.27289</v>
      </c>
    </row>
    <row r="22" spans="1:74" ht="11.15" customHeight="1" x14ac:dyDescent="0.25">
      <c r="A22" s="499" t="s">
        <v>1268</v>
      </c>
      <c r="B22" s="500" t="s">
        <v>1318</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22.301297299000002</v>
      </c>
      <c r="AN22" s="702">
        <v>20.734114652999999</v>
      </c>
      <c r="AO22" s="702">
        <v>19.089294731999999</v>
      </c>
      <c r="AP22" s="702">
        <v>17.492629534999999</v>
      </c>
      <c r="AQ22" s="702">
        <v>19.938710806</v>
      </c>
      <c r="AR22" s="702">
        <v>25.635890016000001</v>
      </c>
      <c r="AS22" s="702">
        <v>28.305556037999999</v>
      </c>
      <c r="AT22" s="702">
        <v>26.224696238</v>
      </c>
      <c r="AU22" s="702">
        <v>20.684613564999999</v>
      </c>
      <c r="AV22" s="702">
        <v>19.966988804</v>
      </c>
      <c r="AW22" s="702">
        <v>19.20297832</v>
      </c>
      <c r="AX22" s="702">
        <v>22.061190380999999</v>
      </c>
      <c r="AY22" s="702">
        <v>22.886637215</v>
      </c>
      <c r="AZ22" s="702">
        <v>22.243202174</v>
      </c>
      <c r="BA22" s="702">
        <v>19.562069397999998</v>
      </c>
      <c r="BB22" s="702">
        <v>19.423239812999999</v>
      </c>
      <c r="BC22" s="702">
        <v>20.988100945999999</v>
      </c>
      <c r="BD22" s="702">
        <v>26.03951185</v>
      </c>
      <c r="BE22" s="702">
        <v>26.732159705000001</v>
      </c>
      <c r="BF22" s="702">
        <v>27.345273664</v>
      </c>
      <c r="BG22" s="702">
        <v>22.560790000000001</v>
      </c>
      <c r="BH22" s="702">
        <v>20.092610000000001</v>
      </c>
      <c r="BI22" s="702">
        <v>19.835149999999999</v>
      </c>
      <c r="BJ22" s="703">
        <v>23.5167</v>
      </c>
      <c r="BK22" s="703">
        <v>23.330010000000001</v>
      </c>
      <c r="BL22" s="703">
        <v>21.441330000000001</v>
      </c>
      <c r="BM22" s="703">
        <v>20.360050000000001</v>
      </c>
      <c r="BN22" s="703">
        <v>19.369900000000001</v>
      </c>
      <c r="BO22" s="703">
        <v>21.04636</v>
      </c>
      <c r="BP22" s="703">
        <v>25.147580000000001</v>
      </c>
      <c r="BQ22" s="703">
        <v>28.369610000000002</v>
      </c>
      <c r="BR22" s="703">
        <v>28.45224</v>
      </c>
      <c r="BS22" s="703">
        <v>23.099710000000002</v>
      </c>
      <c r="BT22" s="703">
        <v>20.9528</v>
      </c>
      <c r="BU22" s="703">
        <v>21.097760000000001</v>
      </c>
      <c r="BV22" s="703">
        <v>24.446490000000001</v>
      </c>
    </row>
    <row r="23" spans="1:74" ht="11.15" customHeight="1" x14ac:dyDescent="0.25">
      <c r="A23" s="517"/>
      <c r="B23" s="131" t="s">
        <v>1321</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333"/>
      <c r="BK23" s="333"/>
      <c r="BL23" s="333"/>
      <c r="BM23" s="333"/>
      <c r="BN23" s="333"/>
      <c r="BO23" s="333"/>
      <c r="BP23" s="333"/>
      <c r="BQ23" s="333"/>
      <c r="BR23" s="333"/>
      <c r="BS23" s="333"/>
      <c r="BT23" s="333"/>
      <c r="BU23" s="333"/>
      <c r="BV23" s="333"/>
    </row>
    <row r="24" spans="1:74" ht="11.15" customHeight="1" x14ac:dyDescent="0.25">
      <c r="A24" s="499" t="s">
        <v>1269</v>
      </c>
      <c r="B24" s="500" t="s">
        <v>83</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12.775475621</v>
      </c>
      <c r="AN24" s="702">
        <v>12.468100158</v>
      </c>
      <c r="AO24" s="702">
        <v>12.279991759</v>
      </c>
      <c r="AP24" s="702">
        <v>10.997337542</v>
      </c>
      <c r="AQ24" s="702">
        <v>14.05938931</v>
      </c>
      <c r="AR24" s="702">
        <v>16.651489585</v>
      </c>
      <c r="AS24" s="702">
        <v>21.439225696000001</v>
      </c>
      <c r="AT24" s="702">
        <v>21.505703284999999</v>
      </c>
      <c r="AU24" s="702">
        <v>16.608207784000001</v>
      </c>
      <c r="AV24" s="702">
        <v>14.277624546</v>
      </c>
      <c r="AW24" s="702">
        <v>10.026508571000001</v>
      </c>
      <c r="AX24" s="702">
        <v>10.998097003</v>
      </c>
      <c r="AY24" s="702">
        <v>11.813937554000001</v>
      </c>
      <c r="AZ24" s="702">
        <v>12.823126839</v>
      </c>
      <c r="BA24" s="702">
        <v>8.5458755839999991</v>
      </c>
      <c r="BB24" s="702">
        <v>9.9443172979999996</v>
      </c>
      <c r="BC24" s="702">
        <v>12.059496025</v>
      </c>
      <c r="BD24" s="702">
        <v>17.645332081999999</v>
      </c>
      <c r="BE24" s="702">
        <v>19.876812903000001</v>
      </c>
      <c r="BF24" s="702">
        <v>20.359780839999999</v>
      </c>
      <c r="BG24" s="702">
        <v>16.989959644999999</v>
      </c>
      <c r="BH24" s="702">
        <v>14.404</v>
      </c>
      <c r="BI24" s="702">
        <v>10.10679</v>
      </c>
      <c r="BJ24" s="703">
        <v>11.23902</v>
      </c>
      <c r="BK24" s="703">
        <v>11.605689999999999</v>
      </c>
      <c r="BL24" s="703">
        <v>8.8023849999999992</v>
      </c>
      <c r="BM24" s="703">
        <v>7.347575</v>
      </c>
      <c r="BN24" s="703">
        <v>7.866714</v>
      </c>
      <c r="BO24" s="703">
        <v>9.4186680000000003</v>
      </c>
      <c r="BP24" s="703">
        <v>12.802390000000001</v>
      </c>
      <c r="BQ24" s="703">
        <v>16.676300000000001</v>
      </c>
      <c r="BR24" s="703">
        <v>15.759969999999999</v>
      </c>
      <c r="BS24" s="703">
        <v>14.10389</v>
      </c>
      <c r="BT24" s="703">
        <v>9.9408150000000006</v>
      </c>
      <c r="BU24" s="703">
        <v>8.0088899999999992</v>
      </c>
      <c r="BV24" s="703">
        <v>8.5283619999999996</v>
      </c>
    </row>
    <row r="25" spans="1:74" ht="11.15" customHeight="1" x14ac:dyDescent="0.25">
      <c r="A25" s="499" t="s">
        <v>1270</v>
      </c>
      <c r="B25" s="500" t="s">
        <v>82</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4.3645746900000004</v>
      </c>
      <c r="AN25" s="702">
        <v>3.9478249179999998</v>
      </c>
      <c r="AO25" s="702">
        <v>4.2851941</v>
      </c>
      <c r="AP25" s="702">
        <v>4.8632699180000003</v>
      </c>
      <c r="AQ25" s="702">
        <v>4.8981492160000002</v>
      </c>
      <c r="AR25" s="702">
        <v>5.501823001</v>
      </c>
      <c r="AS25" s="702">
        <v>6.3485665530000004</v>
      </c>
      <c r="AT25" s="702">
        <v>6.9954055999999998</v>
      </c>
      <c r="AU25" s="702">
        <v>6.3526384980000001</v>
      </c>
      <c r="AV25" s="702">
        <v>5.7611398879999998</v>
      </c>
      <c r="AW25" s="702">
        <v>5.2545342320000001</v>
      </c>
      <c r="AX25" s="702">
        <v>6.2068203720000001</v>
      </c>
      <c r="AY25" s="702">
        <v>6.7942421519999998</v>
      </c>
      <c r="AZ25" s="702">
        <v>5.4862898910000002</v>
      </c>
      <c r="BA25" s="702">
        <v>4.0082243359999996</v>
      </c>
      <c r="BB25" s="702">
        <v>4.8305158920000002</v>
      </c>
      <c r="BC25" s="702">
        <v>5.8882137490000002</v>
      </c>
      <c r="BD25" s="702">
        <v>7.7814559269999997</v>
      </c>
      <c r="BE25" s="702">
        <v>8.1616434770000001</v>
      </c>
      <c r="BF25" s="702">
        <v>7.6778890359999998</v>
      </c>
      <c r="BG25" s="702">
        <v>6.8582218109999999</v>
      </c>
      <c r="BH25" s="702">
        <v>6.1216929999999996</v>
      </c>
      <c r="BI25" s="702">
        <v>4.9998209999999998</v>
      </c>
      <c r="BJ25" s="703">
        <v>5.6895870000000004</v>
      </c>
      <c r="BK25" s="703">
        <v>4.4780579999999999</v>
      </c>
      <c r="BL25" s="703">
        <v>3.0922640000000001</v>
      </c>
      <c r="BM25" s="703">
        <v>2.399267</v>
      </c>
      <c r="BN25" s="703">
        <v>4.374282</v>
      </c>
      <c r="BO25" s="703">
        <v>6.3726539999999998</v>
      </c>
      <c r="BP25" s="703">
        <v>8.1683120000000002</v>
      </c>
      <c r="BQ25" s="703">
        <v>9.049887</v>
      </c>
      <c r="BR25" s="703">
        <v>9.2935879999999997</v>
      </c>
      <c r="BS25" s="703">
        <v>6.5052960000000004</v>
      </c>
      <c r="BT25" s="703">
        <v>5.3876309999999998</v>
      </c>
      <c r="BU25" s="703">
        <v>4.6384720000000002</v>
      </c>
      <c r="BV25" s="703">
        <v>7.2659549999999999</v>
      </c>
    </row>
    <row r="26" spans="1:74" ht="11.15" customHeight="1" x14ac:dyDescent="0.25">
      <c r="A26" s="499" t="s">
        <v>1271</v>
      </c>
      <c r="B26" s="502" t="s">
        <v>85</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3.7490230000000002</v>
      </c>
      <c r="BD26" s="702">
        <v>3.098792</v>
      </c>
      <c r="BE26" s="702">
        <v>3.6683720000000002</v>
      </c>
      <c r="BF26" s="702">
        <v>3.6959599999999999</v>
      </c>
      <c r="BG26" s="702">
        <v>3.5942560000000001</v>
      </c>
      <c r="BH26" s="702">
        <v>2.2181099999999998</v>
      </c>
      <c r="BI26" s="702">
        <v>3.0027699999999999</v>
      </c>
      <c r="BJ26" s="703">
        <v>3.6928000000000001</v>
      </c>
      <c r="BK26" s="703">
        <v>3.6928000000000001</v>
      </c>
      <c r="BL26" s="703">
        <v>3.3354300000000001</v>
      </c>
      <c r="BM26" s="703">
        <v>3.6928000000000001</v>
      </c>
      <c r="BN26" s="703">
        <v>2.91737</v>
      </c>
      <c r="BO26" s="703">
        <v>3.49709</v>
      </c>
      <c r="BP26" s="703">
        <v>3.57368</v>
      </c>
      <c r="BQ26" s="703">
        <v>3.6928000000000001</v>
      </c>
      <c r="BR26" s="703">
        <v>3.6928000000000001</v>
      </c>
      <c r="BS26" s="703">
        <v>3.2092900000000002</v>
      </c>
      <c r="BT26" s="703">
        <v>3.5770499999999998</v>
      </c>
      <c r="BU26" s="703">
        <v>3.57368</v>
      </c>
      <c r="BV26" s="703">
        <v>3.6928000000000001</v>
      </c>
    </row>
    <row r="27" spans="1:74" ht="11.15" customHeight="1" x14ac:dyDescent="0.25">
      <c r="A27" s="499" t="s">
        <v>1272</v>
      </c>
      <c r="B27" s="502" t="s">
        <v>1213</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3.3363654E-2</v>
      </c>
      <c r="AN27" s="702">
        <v>6.5823233999999994E-2</v>
      </c>
      <c r="AO27" s="702">
        <v>6.2343694999999998E-2</v>
      </c>
      <c r="AP27" s="702">
        <v>7.5226935999999994E-2</v>
      </c>
      <c r="AQ27" s="702">
        <v>8.2035194000000006E-2</v>
      </c>
      <c r="AR27" s="702">
        <v>3.7925924999999999E-2</v>
      </c>
      <c r="AS27" s="702">
        <v>5.1283200000000001E-2</v>
      </c>
      <c r="AT27" s="702">
        <v>4.0199430000000001E-2</v>
      </c>
      <c r="AU27" s="702">
        <v>5.3614045999999999E-2</v>
      </c>
      <c r="AV27" s="702">
        <v>5.2564832999999998E-2</v>
      </c>
      <c r="AW27" s="702">
        <v>3.3560316999999999E-2</v>
      </c>
      <c r="AX27" s="702">
        <v>3.6952145999999998E-2</v>
      </c>
      <c r="AY27" s="702">
        <v>5.3415081000000003E-2</v>
      </c>
      <c r="AZ27" s="702">
        <v>5.2650003000000001E-2</v>
      </c>
      <c r="BA27" s="702">
        <v>8.9169264999999998E-2</v>
      </c>
      <c r="BB27" s="702">
        <v>6.3271066000000001E-2</v>
      </c>
      <c r="BC27" s="702">
        <v>5.0874336999999999E-2</v>
      </c>
      <c r="BD27" s="702">
        <v>5.0534410000000002E-2</v>
      </c>
      <c r="BE27" s="702">
        <v>5.2442007999999998E-2</v>
      </c>
      <c r="BF27" s="702">
        <v>4.0461074E-2</v>
      </c>
      <c r="BG27" s="702">
        <v>4.3877932000000001E-2</v>
      </c>
      <c r="BH27" s="702">
        <v>3.4916799999999998E-2</v>
      </c>
      <c r="BI27" s="702">
        <v>3.5187000000000003E-2</v>
      </c>
      <c r="BJ27" s="703">
        <v>3.48872E-2</v>
      </c>
      <c r="BK27" s="703">
        <v>4.9859000000000001E-2</v>
      </c>
      <c r="BL27" s="703">
        <v>4.5783499999999998E-2</v>
      </c>
      <c r="BM27" s="703">
        <v>6.2221199999999997E-2</v>
      </c>
      <c r="BN27" s="703">
        <v>7.2785699999999995E-2</v>
      </c>
      <c r="BO27" s="703">
        <v>6.96745E-2</v>
      </c>
      <c r="BP27" s="703">
        <v>6.2669900000000001E-2</v>
      </c>
      <c r="BQ27" s="703">
        <v>5.34127E-2</v>
      </c>
      <c r="BR27" s="703">
        <v>4.49033E-2</v>
      </c>
      <c r="BS27" s="703">
        <v>4.6573099999999999E-2</v>
      </c>
      <c r="BT27" s="703">
        <v>3.6529600000000002E-2</v>
      </c>
      <c r="BU27" s="703">
        <v>3.56449E-2</v>
      </c>
      <c r="BV27" s="703">
        <v>3.5121300000000001E-2</v>
      </c>
    </row>
    <row r="28" spans="1:74" ht="11.15" customHeight="1" x14ac:dyDescent="0.25">
      <c r="A28" s="499" t="s">
        <v>1273</v>
      </c>
      <c r="B28" s="502" t="s">
        <v>1316</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7.4553883159999996</v>
      </c>
      <c r="AN28" s="702">
        <v>7.262333065</v>
      </c>
      <c r="AO28" s="702">
        <v>7.2240454410000003</v>
      </c>
      <c r="AP28" s="702">
        <v>7.6193987410000004</v>
      </c>
      <c r="AQ28" s="702">
        <v>8.2477058289999992</v>
      </c>
      <c r="AR28" s="702">
        <v>8.7366701750000004</v>
      </c>
      <c r="AS28" s="702">
        <v>7.7052674310000002</v>
      </c>
      <c r="AT28" s="702">
        <v>7.0702537650000004</v>
      </c>
      <c r="AU28" s="702">
        <v>5.7566031100000004</v>
      </c>
      <c r="AV28" s="702">
        <v>7.6861877859999996</v>
      </c>
      <c r="AW28" s="702">
        <v>7.6479639309999996</v>
      </c>
      <c r="AX28" s="702">
        <v>8.2956480700000004</v>
      </c>
      <c r="AY28" s="702">
        <v>7.917827773</v>
      </c>
      <c r="AZ28" s="702">
        <v>6.4657915539999999</v>
      </c>
      <c r="BA28" s="702">
        <v>10.863552386</v>
      </c>
      <c r="BB28" s="702">
        <v>9.6745892169999994</v>
      </c>
      <c r="BC28" s="702">
        <v>9.8941969860000007</v>
      </c>
      <c r="BD28" s="702">
        <v>8.1937232640000008</v>
      </c>
      <c r="BE28" s="702">
        <v>6.9578770910000003</v>
      </c>
      <c r="BF28" s="702">
        <v>8.6406330330000003</v>
      </c>
      <c r="BG28" s="702">
        <v>8.1296043089999994</v>
      </c>
      <c r="BH28" s="702">
        <v>9.9012709999999995</v>
      </c>
      <c r="BI28" s="702">
        <v>9.9563550000000003</v>
      </c>
      <c r="BJ28" s="703">
        <v>10.41377</v>
      </c>
      <c r="BK28" s="703">
        <v>10.39593</v>
      </c>
      <c r="BL28" s="703">
        <v>11.21541</v>
      </c>
      <c r="BM28" s="703">
        <v>13.834519999999999</v>
      </c>
      <c r="BN28" s="703">
        <v>13.28931</v>
      </c>
      <c r="BO28" s="703">
        <v>13.730320000000001</v>
      </c>
      <c r="BP28" s="703">
        <v>11.31888</v>
      </c>
      <c r="BQ28" s="703">
        <v>9.5956159999999997</v>
      </c>
      <c r="BR28" s="703">
        <v>10.90574</v>
      </c>
      <c r="BS28" s="703">
        <v>10.99497</v>
      </c>
      <c r="BT28" s="703">
        <v>12.19502</v>
      </c>
      <c r="BU28" s="703">
        <v>11.180619999999999</v>
      </c>
      <c r="BV28" s="703">
        <v>11.62534</v>
      </c>
    </row>
    <row r="29" spans="1:74" ht="11.15" customHeight="1" x14ac:dyDescent="0.25">
      <c r="A29" s="499" t="s">
        <v>1274</v>
      </c>
      <c r="B29" s="500" t="s">
        <v>1317</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0.13650770500000001</v>
      </c>
      <c r="AN29" s="702">
        <v>0.141480568</v>
      </c>
      <c r="AO29" s="702">
        <v>0.12436261699999999</v>
      </c>
      <c r="AP29" s="702">
        <v>0.10387134200000001</v>
      </c>
      <c r="AQ29" s="702">
        <v>0.11810567900000001</v>
      </c>
      <c r="AR29" s="702">
        <v>0.107209181</v>
      </c>
      <c r="AS29" s="702">
        <v>0.118642795</v>
      </c>
      <c r="AT29" s="702">
        <v>0.14517975699999999</v>
      </c>
      <c r="AU29" s="702">
        <v>0.11455332</v>
      </c>
      <c r="AV29" s="702">
        <v>0.11851856400000001</v>
      </c>
      <c r="AW29" s="702">
        <v>0.15525117399999999</v>
      </c>
      <c r="AX29" s="702">
        <v>0.147795697</v>
      </c>
      <c r="AY29" s="702">
        <v>0.13644967199999999</v>
      </c>
      <c r="AZ29" s="702">
        <v>6.2728006000000003E-2</v>
      </c>
      <c r="BA29" s="702">
        <v>3.3190367999999998E-2</v>
      </c>
      <c r="BB29" s="702">
        <v>9.8306033000000001E-2</v>
      </c>
      <c r="BC29" s="702">
        <v>9.2748424999999995E-2</v>
      </c>
      <c r="BD29" s="702">
        <v>0.121902711</v>
      </c>
      <c r="BE29" s="702">
        <v>0.13211103900000001</v>
      </c>
      <c r="BF29" s="702">
        <v>0.145293112</v>
      </c>
      <c r="BG29" s="702">
        <v>0.14106215899999999</v>
      </c>
      <c r="BH29" s="702">
        <v>0.1109276</v>
      </c>
      <c r="BI29" s="702">
        <v>0.1298696</v>
      </c>
      <c r="BJ29" s="703">
        <v>0.13468949999999999</v>
      </c>
      <c r="BK29" s="703">
        <v>0.13345589999999999</v>
      </c>
      <c r="BL29" s="703">
        <v>0.1126523</v>
      </c>
      <c r="BM29" s="703">
        <v>9.2601299999999998E-2</v>
      </c>
      <c r="BN29" s="703">
        <v>0.11184089999999999</v>
      </c>
      <c r="BO29" s="703">
        <v>9.9169400000000005E-2</v>
      </c>
      <c r="BP29" s="703">
        <v>0.10495690000000001</v>
      </c>
      <c r="BQ29" s="703">
        <v>0.12207800000000001</v>
      </c>
      <c r="BR29" s="703">
        <v>0.13865540000000001</v>
      </c>
      <c r="BS29" s="703">
        <v>0.125911</v>
      </c>
      <c r="BT29" s="703">
        <v>0.1139853</v>
      </c>
      <c r="BU29" s="703">
        <v>0.1349513</v>
      </c>
      <c r="BV29" s="703">
        <v>0.1376222</v>
      </c>
    </row>
    <row r="30" spans="1:74" ht="11.15" customHeight="1" x14ac:dyDescent="0.25">
      <c r="A30" s="499" t="s">
        <v>1275</v>
      </c>
      <c r="B30" s="500" t="s">
        <v>1217</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28.477177986000001</v>
      </c>
      <c r="AN30" s="702">
        <v>27.433575943000001</v>
      </c>
      <c r="AO30" s="702">
        <v>27.162463612</v>
      </c>
      <c r="AP30" s="702">
        <v>26.332064479</v>
      </c>
      <c r="AQ30" s="702">
        <v>30.791379228</v>
      </c>
      <c r="AR30" s="702">
        <v>34.648128866999997</v>
      </c>
      <c r="AS30" s="702">
        <v>39.378905674999999</v>
      </c>
      <c r="AT30" s="702">
        <v>39.453741837000003</v>
      </c>
      <c r="AU30" s="702">
        <v>32.488924758000003</v>
      </c>
      <c r="AV30" s="702">
        <v>30.998571617</v>
      </c>
      <c r="AW30" s="702">
        <v>26.518110225000001</v>
      </c>
      <c r="AX30" s="702">
        <v>29.486589288000001</v>
      </c>
      <c r="AY30" s="702">
        <v>30.515317232000001</v>
      </c>
      <c r="AZ30" s="702">
        <v>28.204134292999999</v>
      </c>
      <c r="BA30" s="702">
        <v>26.909290939000002</v>
      </c>
      <c r="BB30" s="702">
        <v>27.597445506</v>
      </c>
      <c r="BC30" s="702">
        <v>31.734552522000001</v>
      </c>
      <c r="BD30" s="702">
        <v>36.891740394000003</v>
      </c>
      <c r="BE30" s="702">
        <v>38.849258517999999</v>
      </c>
      <c r="BF30" s="702">
        <v>40.560017094999999</v>
      </c>
      <c r="BG30" s="702">
        <v>35.756981856000003</v>
      </c>
      <c r="BH30" s="702">
        <v>32.79092</v>
      </c>
      <c r="BI30" s="702">
        <v>28.230789999999999</v>
      </c>
      <c r="BJ30" s="703">
        <v>31.204750000000001</v>
      </c>
      <c r="BK30" s="703">
        <v>30.355799999999999</v>
      </c>
      <c r="BL30" s="703">
        <v>26.603929999999998</v>
      </c>
      <c r="BM30" s="703">
        <v>27.428979999999999</v>
      </c>
      <c r="BN30" s="703">
        <v>28.632300000000001</v>
      </c>
      <c r="BO30" s="703">
        <v>33.187579999999997</v>
      </c>
      <c r="BP30" s="703">
        <v>36.030889999999999</v>
      </c>
      <c r="BQ30" s="703">
        <v>39.190100000000001</v>
      </c>
      <c r="BR30" s="703">
        <v>39.835659999999997</v>
      </c>
      <c r="BS30" s="703">
        <v>34.985930000000003</v>
      </c>
      <c r="BT30" s="703">
        <v>31.25103</v>
      </c>
      <c r="BU30" s="703">
        <v>27.57225</v>
      </c>
      <c r="BV30" s="703">
        <v>31.2852</v>
      </c>
    </row>
    <row r="31" spans="1:74" ht="11.15" customHeight="1" x14ac:dyDescent="0.25">
      <c r="A31" s="499" t="s">
        <v>1276</v>
      </c>
      <c r="B31" s="500" t="s">
        <v>1318</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28.477177986000001</v>
      </c>
      <c r="AN31" s="702">
        <v>27.433575943000001</v>
      </c>
      <c r="AO31" s="702">
        <v>27.162463612</v>
      </c>
      <c r="AP31" s="702">
        <v>26.332064479</v>
      </c>
      <c r="AQ31" s="702">
        <v>30.791379228</v>
      </c>
      <c r="AR31" s="702">
        <v>34.648128866999997</v>
      </c>
      <c r="AS31" s="702">
        <v>39.378905674999999</v>
      </c>
      <c r="AT31" s="702">
        <v>39.453741837000003</v>
      </c>
      <c r="AU31" s="702">
        <v>32.488924758000003</v>
      </c>
      <c r="AV31" s="702">
        <v>30.998571617</v>
      </c>
      <c r="AW31" s="702">
        <v>26.518110225000001</v>
      </c>
      <c r="AX31" s="702">
        <v>29.486589288000001</v>
      </c>
      <c r="AY31" s="702">
        <v>30.515317232000001</v>
      </c>
      <c r="AZ31" s="702">
        <v>28.204134292999999</v>
      </c>
      <c r="BA31" s="702">
        <v>26.909290939000002</v>
      </c>
      <c r="BB31" s="702">
        <v>27.597445506</v>
      </c>
      <c r="BC31" s="702">
        <v>31.734552522000001</v>
      </c>
      <c r="BD31" s="702">
        <v>36.891740394000003</v>
      </c>
      <c r="BE31" s="702">
        <v>38.849258517999999</v>
      </c>
      <c r="BF31" s="702">
        <v>40.560017094999999</v>
      </c>
      <c r="BG31" s="702">
        <v>35.756981856000003</v>
      </c>
      <c r="BH31" s="702">
        <v>32.79092</v>
      </c>
      <c r="BI31" s="702">
        <v>28.230789999999999</v>
      </c>
      <c r="BJ31" s="703">
        <v>31.204750000000001</v>
      </c>
      <c r="BK31" s="703">
        <v>30.355799999999999</v>
      </c>
      <c r="BL31" s="703">
        <v>26.603929999999998</v>
      </c>
      <c r="BM31" s="703">
        <v>27.428979999999999</v>
      </c>
      <c r="BN31" s="703">
        <v>28.632300000000001</v>
      </c>
      <c r="BO31" s="703">
        <v>33.187579999999997</v>
      </c>
      <c r="BP31" s="703">
        <v>36.030889999999999</v>
      </c>
      <c r="BQ31" s="703">
        <v>39.190100000000001</v>
      </c>
      <c r="BR31" s="703">
        <v>39.835659999999997</v>
      </c>
      <c r="BS31" s="703">
        <v>34.985930000000003</v>
      </c>
      <c r="BT31" s="703">
        <v>31.25103</v>
      </c>
      <c r="BU31" s="703">
        <v>27.57225</v>
      </c>
      <c r="BV31" s="703">
        <v>31.2852</v>
      </c>
    </row>
    <row r="32" spans="1:74" ht="11.15" customHeight="1" x14ac:dyDescent="0.25">
      <c r="A32" s="517"/>
      <c r="B32" s="131" t="s">
        <v>1338</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I32" s="243"/>
      <c r="BJ32" s="333"/>
      <c r="BK32" s="333"/>
      <c r="BL32" s="333"/>
      <c r="BM32" s="333"/>
      <c r="BN32" s="333"/>
      <c r="BO32" s="333"/>
      <c r="BP32" s="333"/>
      <c r="BQ32" s="333"/>
      <c r="BR32" s="333"/>
      <c r="BS32" s="333"/>
      <c r="BT32" s="333"/>
      <c r="BU32" s="333"/>
      <c r="BV32" s="333"/>
    </row>
    <row r="33" spans="1:74" ht="11.15" customHeight="1" x14ac:dyDescent="0.25">
      <c r="A33" s="499" t="s">
        <v>1277</v>
      </c>
      <c r="B33" s="500" t="s">
        <v>83</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8.5288587820000004</v>
      </c>
      <c r="AN33" s="702">
        <v>7.4761617469999999</v>
      </c>
      <c r="AO33" s="702">
        <v>8.5126187689999995</v>
      </c>
      <c r="AP33" s="702">
        <v>7.170352898</v>
      </c>
      <c r="AQ33" s="702">
        <v>4.317512335</v>
      </c>
      <c r="AR33" s="702">
        <v>5.3940769340000001</v>
      </c>
      <c r="AS33" s="702">
        <v>8.4156807689999997</v>
      </c>
      <c r="AT33" s="702">
        <v>10.009377531</v>
      </c>
      <c r="AU33" s="702">
        <v>9.2826461229999992</v>
      </c>
      <c r="AV33" s="702">
        <v>7.7701936720000004</v>
      </c>
      <c r="AW33" s="702">
        <v>6.3898621359999996</v>
      </c>
      <c r="AX33" s="702">
        <v>8.1069907029999992</v>
      </c>
      <c r="AY33" s="702">
        <v>7.4235411229999997</v>
      </c>
      <c r="AZ33" s="702">
        <v>6.5669870799999996</v>
      </c>
      <c r="BA33" s="702">
        <v>6.9552424139999998</v>
      </c>
      <c r="BB33" s="702">
        <v>6.6958760929999999</v>
      </c>
      <c r="BC33" s="702">
        <v>5.4758637510000003</v>
      </c>
      <c r="BD33" s="702">
        <v>7.9490287769999997</v>
      </c>
      <c r="BE33" s="702">
        <v>9.9839984869999991</v>
      </c>
      <c r="BF33" s="702">
        <v>9.9035664380000004</v>
      </c>
      <c r="BG33" s="702">
        <v>8.2922124410000002</v>
      </c>
      <c r="BH33" s="702">
        <v>8.5561564049999994</v>
      </c>
      <c r="BI33" s="702">
        <v>7.5840017529999999</v>
      </c>
      <c r="BJ33" s="703">
        <v>9.604298</v>
      </c>
      <c r="BK33" s="703">
        <v>7.1411889999999998</v>
      </c>
      <c r="BL33" s="703">
        <v>6.1313839999999997</v>
      </c>
      <c r="BM33" s="703">
        <v>5.797987</v>
      </c>
      <c r="BN33" s="703">
        <v>4.4627030000000003</v>
      </c>
      <c r="BO33" s="703">
        <v>4.9071790000000002</v>
      </c>
      <c r="BP33" s="703">
        <v>7.151688</v>
      </c>
      <c r="BQ33" s="703">
        <v>9.3773239999999998</v>
      </c>
      <c r="BR33" s="703">
        <v>10.256410000000001</v>
      </c>
      <c r="BS33" s="703">
        <v>8.8647709999999993</v>
      </c>
      <c r="BT33" s="703">
        <v>7.7468859999999999</v>
      </c>
      <c r="BU33" s="703">
        <v>7.1818960000000001</v>
      </c>
      <c r="BV33" s="703">
        <v>9.2203199999999992</v>
      </c>
    </row>
    <row r="34" spans="1:74" ht="11.15" customHeight="1" x14ac:dyDescent="0.25">
      <c r="A34" s="499" t="s">
        <v>1278</v>
      </c>
      <c r="B34" s="500" t="s">
        <v>82</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9.2897574400000007</v>
      </c>
      <c r="AN34" s="702">
        <v>7.6646707679999997</v>
      </c>
      <c r="AO34" s="702">
        <v>7.6348706230000003</v>
      </c>
      <c r="AP34" s="702">
        <v>6.2389440309999999</v>
      </c>
      <c r="AQ34" s="702">
        <v>5.4186747349999997</v>
      </c>
      <c r="AR34" s="702">
        <v>6.2620167540000002</v>
      </c>
      <c r="AS34" s="702">
        <v>8.5278825680000008</v>
      </c>
      <c r="AT34" s="702">
        <v>9.8689451120000005</v>
      </c>
      <c r="AU34" s="702">
        <v>8.4934763699999998</v>
      </c>
      <c r="AV34" s="702">
        <v>8.0402419720000005</v>
      </c>
      <c r="AW34" s="702">
        <v>8.0252112289999999</v>
      </c>
      <c r="AX34" s="702">
        <v>9.0732423250000007</v>
      </c>
      <c r="AY34" s="702">
        <v>7.6840460229999996</v>
      </c>
      <c r="AZ34" s="702">
        <v>7.2229739039999998</v>
      </c>
      <c r="BA34" s="702">
        <v>7.6306153090000004</v>
      </c>
      <c r="BB34" s="702">
        <v>5.5879852579999998</v>
      </c>
      <c r="BC34" s="702">
        <v>5.8538621390000003</v>
      </c>
      <c r="BD34" s="702">
        <v>7.6263305179999996</v>
      </c>
      <c r="BE34" s="702">
        <v>9.362719792</v>
      </c>
      <c r="BF34" s="702">
        <v>8.7841401460000004</v>
      </c>
      <c r="BG34" s="702">
        <v>8.479774012</v>
      </c>
      <c r="BH34" s="702">
        <v>7.8684589999999996</v>
      </c>
      <c r="BI34" s="702">
        <v>7.8009880000000003</v>
      </c>
      <c r="BJ34" s="703">
        <v>9.1592179999999992</v>
      </c>
      <c r="BK34" s="703">
        <v>7.3456999999999999</v>
      </c>
      <c r="BL34" s="703">
        <v>7.0874220000000001</v>
      </c>
      <c r="BM34" s="703">
        <v>7.7555730000000001</v>
      </c>
      <c r="BN34" s="703">
        <v>4.426024</v>
      </c>
      <c r="BO34" s="703">
        <v>4.3909880000000001</v>
      </c>
      <c r="BP34" s="703">
        <v>5.275398</v>
      </c>
      <c r="BQ34" s="703">
        <v>8.8478490000000001</v>
      </c>
      <c r="BR34" s="703">
        <v>8.7477140000000002</v>
      </c>
      <c r="BS34" s="703">
        <v>7.477398</v>
      </c>
      <c r="BT34" s="703">
        <v>7.9437680000000004</v>
      </c>
      <c r="BU34" s="703">
        <v>7.5470220000000001</v>
      </c>
      <c r="BV34" s="703">
        <v>9.5701219999999996</v>
      </c>
    </row>
    <row r="35" spans="1:74" ht="11.15" customHeight="1" x14ac:dyDescent="0.25">
      <c r="A35" s="499" t="s">
        <v>1279</v>
      </c>
      <c r="B35" s="502" t="s">
        <v>85</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0.150615</v>
      </c>
      <c r="BD35" s="702">
        <v>0.30405700000000002</v>
      </c>
      <c r="BE35" s="702">
        <v>0.84557899999999997</v>
      </c>
      <c r="BF35" s="702">
        <v>0.84937600000000002</v>
      </c>
      <c r="BG35" s="702">
        <v>0.81538299999999997</v>
      </c>
      <c r="BH35" s="702">
        <v>0.86121999999999999</v>
      </c>
      <c r="BI35" s="702">
        <v>0.85419999999999996</v>
      </c>
      <c r="BJ35" s="703">
        <v>0.8115</v>
      </c>
      <c r="BK35" s="703">
        <v>0.8115</v>
      </c>
      <c r="BL35" s="703">
        <v>0.73297000000000001</v>
      </c>
      <c r="BM35" s="703">
        <v>0.8115</v>
      </c>
      <c r="BN35" s="703">
        <v>0.78532000000000002</v>
      </c>
      <c r="BO35" s="703">
        <v>0.8115</v>
      </c>
      <c r="BP35" s="703">
        <v>0.78532000000000002</v>
      </c>
      <c r="BQ35" s="703">
        <v>0.8115</v>
      </c>
      <c r="BR35" s="703">
        <v>0.8115</v>
      </c>
      <c r="BS35" s="703">
        <v>0.78532000000000002</v>
      </c>
      <c r="BT35" s="703">
        <v>0.8115</v>
      </c>
      <c r="BU35" s="703">
        <v>0.78532000000000002</v>
      </c>
      <c r="BV35" s="703">
        <v>0.8115</v>
      </c>
    </row>
    <row r="36" spans="1:74" ht="11.15" customHeight="1" x14ac:dyDescent="0.25">
      <c r="A36" s="499" t="s">
        <v>1280</v>
      </c>
      <c r="B36" s="502" t="s">
        <v>1213</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10.953426904000001</v>
      </c>
      <c r="AN36" s="702">
        <v>12.159782756</v>
      </c>
      <c r="AO36" s="702">
        <v>9.9725361039999996</v>
      </c>
      <c r="AP36" s="702">
        <v>8.8560666460000004</v>
      </c>
      <c r="AQ36" s="702">
        <v>14.433234233</v>
      </c>
      <c r="AR36" s="702">
        <v>14.549704605000001</v>
      </c>
      <c r="AS36" s="702">
        <v>13.360276662</v>
      </c>
      <c r="AT36" s="702">
        <v>10.874453937</v>
      </c>
      <c r="AU36" s="702">
        <v>8.2418304780000007</v>
      </c>
      <c r="AV36" s="702">
        <v>8.4942881779999997</v>
      </c>
      <c r="AW36" s="702">
        <v>10.231240229000001</v>
      </c>
      <c r="AX36" s="702">
        <v>10.477104536000001</v>
      </c>
      <c r="AY36" s="702">
        <v>13.555161521</v>
      </c>
      <c r="AZ36" s="702">
        <v>11.067248008</v>
      </c>
      <c r="BA36" s="702">
        <v>9.1752096069999993</v>
      </c>
      <c r="BB36" s="702">
        <v>7.8059063460000004</v>
      </c>
      <c r="BC36" s="702">
        <v>10.951046512</v>
      </c>
      <c r="BD36" s="702">
        <v>12.29053843</v>
      </c>
      <c r="BE36" s="702">
        <v>9.880920691</v>
      </c>
      <c r="BF36" s="702">
        <v>9.0972753090000005</v>
      </c>
      <c r="BG36" s="702">
        <v>6.7529714869999999</v>
      </c>
      <c r="BH36" s="702">
        <v>7.39</v>
      </c>
      <c r="BI36" s="702">
        <v>9.19</v>
      </c>
      <c r="BJ36" s="703">
        <v>10.506080000000001</v>
      </c>
      <c r="BK36" s="703">
        <v>11.68454</v>
      </c>
      <c r="BL36" s="703">
        <v>10.455399999999999</v>
      </c>
      <c r="BM36" s="703">
        <v>11.33109</v>
      </c>
      <c r="BN36" s="703">
        <v>11.13087</v>
      </c>
      <c r="BO36" s="703">
        <v>13.959580000000001</v>
      </c>
      <c r="BP36" s="703">
        <v>14.836539999999999</v>
      </c>
      <c r="BQ36" s="703">
        <v>12.85439</v>
      </c>
      <c r="BR36" s="703">
        <v>9.9795219999999993</v>
      </c>
      <c r="BS36" s="703">
        <v>7.9200869999999997</v>
      </c>
      <c r="BT36" s="703">
        <v>7.9430909999999999</v>
      </c>
      <c r="BU36" s="703">
        <v>9.5183789999999995</v>
      </c>
      <c r="BV36" s="703">
        <v>10.40551</v>
      </c>
    </row>
    <row r="37" spans="1:74" ht="11.15" customHeight="1" x14ac:dyDescent="0.25">
      <c r="A37" s="499" t="s">
        <v>1281</v>
      </c>
      <c r="B37" s="502" t="s">
        <v>1316</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4.7997930970000002</v>
      </c>
      <c r="AN37" s="702">
        <v>5.07443212</v>
      </c>
      <c r="AO37" s="702">
        <v>4.6128764770000004</v>
      </c>
      <c r="AP37" s="702">
        <v>4.674956162</v>
      </c>
      <c r="AQ37" s="702">
        <v>4.9594373860000003</v>
      </c>
      <c r="AR37" s="702">
        <v>4.7728159850000003</v>
      </c>
      <c r="AS37" s="702">
        <v>4.9690486390000004</v>
      </c>
      <c r="AT37" s="702">
        <v>4.5857920569999999</v>
      </c>
      <c r="AU37" s="702">
        <v>3.8345957990000001</v>
      </c>
      <c r="AV37" s="702">
        <v>4.7213016569999997</v>
      </c>
      <c r="AW37" s="702">
        <v>4.8222970869999999</v>
      </c>
      <c r="AX37" s="702">
        <v>5.0242011270000004</v>
      </c>
      <c r="AY37" s="702">
        <v>4.8817945009999999</v>
      </c>
      <c r="AZ37" s="702">
        <v>5.0261683469999996</v>
      </c>
      <c r="BA37" s="702">
        <v>5.9580662980000003</v>
      </c>
      <c r="BB37" s="702">
        <v>5.9817435550000004</v>
      </c>
      <c r="BC37" s="702">
        <v>5.8137562369999998</v>
      </c>
      <c r="BD37" s="702">
        <v>5.2393446709999996</v>
      </c>
      <c r="BE37" s="702">
        <v>4.9192376600000003</v>
      </c>
      <c r="BF37" s="702">
        <v>5.2485982150000003</v>
      </c>
      <c r="BG37" s="702">
        <v>5.0324549510000001</v>
      </c>
      <c r="BH37" s="702">
        <v>5.2847619999999997</v>
      </c>
      <c r="BI37" s="702">
        <v>5.314953</v>
      </c>
      <c r="BJ37" s="703">
        <v>5.322953</v>
      </c>
      <c r="BK37" s="703">
        <v>5.7261610000000003</v>
      </c>
      <c r="BL37" s="703">
        <v>5.0106529999999996</v>
      </c>
      <c r="BM37" s="703">
        <v>6.3222870000000002</v>
      </c>
      <c r="BN37" s="703">
        <v>5.9863739999999996</v>
      </c>
      <c r="BO37" s="703">
        <v>6.073404</v>
      </c>
      <c r="BP37" s="703">
        <v>5.3249919999999999</v>
      </c>
      <c r="BQ37" s="703">
        <v>5.3153839999999999</v>
      </c>
      <c r="BR37" s="703">
        <v>5.5925339999999997</v>
      </c>
      <c r="BS37" s="703">
        <v>5.3482339999999997</v>
      </c>
      <c r="BT37" s="703">
        <v>5.6833039999999997</v>
      </c>
      <c r="BU37" s="703">
        <v>5.710445</v>
      </c>
      <c r="BV37" s="703">
        <v>5.7246319999999997</v>
      </c>
    </row>
    <row r="38" spans="1:74" ht="11.15" customHeight="1" x14ac:dyDescent="0.25">
      <c r="A38" s="499" t="s">
        <v>1282</v>
      </c>
      <c r="B38" s="500" t="s">
        <v>1317</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4.178569E-2</v>
      </c>
      <c r="AN38" s="702">
        <v>3.8447647000000001E-2</v>
      </c>
      <c r="AO38" s="702">
        <v>3.1877083000000001E-2</v>
      </c>
      <c r="AP38" s="702">
        <v>2.2911475000000001E-2</v>
      </c>
      <c r="AQ38" s="702">
        <v>4.2048728E-2</v>
      </c>
      <c r="AR38" s="702">
        <v>2.1753245000000001E-2</v>
      </c>
      <c r="AS38" s="702">
        <v>1.7349966000000001E-2</v>
      </c>
      <c r="AT38" s="702">
        <v>2.6281445000000001E-2</v>
      </c>
      <c r="AU38" s="702">
        <v>2.8223826E-2</v>
      </c>
      <c r="AV38" s="702">
        <v>6.3668750999999996E-2</v>
      </c>
      <c r="AW38" s="702">
        <v>5.2091493000000003E-2</v>
      </c>
      <c r="AX38" s="702">
        <v>4.4475519999999998E-2</v>
      </c>
      <c r="AY38" s="702">
        <v>4.5014080999999997E-2</v>
      </c>
      <c r="AZ38" s="702">
        <v>5.5642616999999998E-2</v>
      </c>
      <c r="BA38" s="702">
        <v>6.6655403000000002E-2</v>
      </c>
      <c r="BB38" s="702">
        <v>7.1049952E-2</v>
      </c>
      <c r="BC38" s="702">
        <v>6.4280503000000003E-2</v>
      </c>
      <c r="BD38" s="702">
        <v>5.8688236999999997E-2</v>
      </c>
      <c r="BE38" s="702">
        <v>6.4326745000000005E-2</v>
      </c>
      <c r="BF38" s="702">
        <v>7.9634286999999998E-2</v>
      </c>
      <c r="BG38" s="702">
        <v>6.8519441E-2</v>
      </c>
      <c r="BH38" s="702">
        <v>5.5993099999999997E-2</v>
      </c>
      <c r="BI38" s="702">
        <v>5.0869900000000003E-2</v>
      </c>
      <c r="BJ38" s="703">
        <v>6.2604699999999999E-2</v>
      </c>
      <c r="BK38" s="703">
        <v>4.0148000000000003E-2</v>
      </c>
      <c r="BL38" s="703">
        <v>4.9316800000000001E-2</v>
      </c>
      <c r="BM38" s="703">
        <v>7.64074E-2</v>
      </c>
      <c r="BN38" s="703">
        <v>8.4400000000000003E-2</v>
      </c>
      <c r="BO38" s="703">
        <v>5.2210899999999998E-2</v>
      </c>
      <c r="BP38" s="703">
        <v>5.5547800000000001E-2</v>
      </c>
      <c r="BQ38" s="703">
        <v>8.0982799999999994E-2</v>
      </c>
      <c r="BR38" s="703">
        <v>0.10373880000000001</v>
      </c>
      <c r="BS38" s="703">
        <v>8.0563899999999994E-2</v>
      </c>
      <c r="BT38" s="703">
        <v>4.92977E-2</v>
      </c>
      <c r="BU38" s="703">
        <v>4.7627700000000002E-2</v>
      </c>
      <c r="BV38" s="703">
        <v>5.9305900000000002E-2</v>
      </c>
    </row>
    <row r="39" spans="1:74" ht="11.15" customHeight="1" x14ac:dyDescent="0.25">
      <c r="A39" s="499" t="s">
        <v>1283</v>
      </c>
      <c r="B39" s="500" t="s">
        <v>1217</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34.474945912999999</v>
      </c>
      <c r="AN39" s="702">
        <v>33.138298038000002</v>
      </c>
      <c r="AO39" s="702">
        <v>31.618597055999999</v>
      </c>
      <c r="AP39" s="702">
        <v>27.798332211999998</v>
      </c>
      <c r="AQ39" s="702">
        <v>29.959048417000002</v>
      </c>
      <c r="AR39" s="702">
        <v>31.420783523000001</v>
      </c>
      <c r="AS39" s="702">
        <v>36.056159604000001</v>
      </c>
      <c r="AT39" s="702">
        <v>36.213374082000001</v>
      </c>
      <c r="AU39" s="702">
        <v>30.697858596</v>
      </c>
      <c r="AV39" s="702">
        <v>29.948250229999999</v>
      </c>
      <c r="AW39" s="702">
        <v>30.315790174</v>
      </c>
      <c r="AX39" s="702">
        <v>33.584286210999998</v>
      </c>
      <c r="AY39" s="702">
        <v>34.454651249000001</v>
      </c>
      <c r="AZ39" s="702">
        <v>30.707480956000001</v>
      </c>
      <c r="BA39" s="702">
        <v>30.635570031</v>
      </c>
      <c r="BB39" s="702">
        <v>26.889228203999998</v>
      </c>
      <c r="BC39" s="702">
        <v>28.309424142000001</v>
      </c>
      <c r="BD39" s="702">
        <v>33.467987633</v>
      </c>
      <c r="BE39" s="702">
        <v>35.056782374999997</v>
      </c>
      <c r="BF39" s="702">
        <v>33.962590394999999</v>
      </c>
      <c r="BG39" s="702">
        <v>29.441315331999999</v>
      </c>
      <c r="BH39" s="702">
        <v>30.016590000000001</v>
      </c>
      <c r="BI39" s="702">
        <v>30.795013000000001</v>
      </c>
      <c r="BJ39" s="703">
        <v>35.466650000000001</v>
      </c>
      <c r="BK39" s="703">
        <v>32.74924</v>
      </c>
      <c r="BL39" s="703">
        <v>29.46715</v>
      </c>
      <c r="BM39" s="703">
        <v>32.094839999999998</v>
      </c>
      <c r="BN39" s="703">
        <v>26.875689999999999</v>
      </c>
      <c r="BO39" s="703">
        <v>30.194859999999998</v>
      </c>
      <c r="BP39" s="703">
        <v>33.429490000000001</v>
      </c>
      <c r="BQ39" s="703">
        <v>37.287430000000001</v>
      </c>
      <c r="BR39" s="703">
        <v>35.491419999999998</v>
      </c>
      <c r="BS39" s="703">
        <v>30.476369999999999</v>
      </c>
      <c r="BT39" s="703">
        <v>30.177849999999999</v>
      </c>
      <c r="BU39" s="703">
        <v>30.790690000000001</v>
      </c>
      <c r="BV39" s="703">
        <v>35.79139</v>
      </c>
    </row>
    <row r="40" spans="1:74" ht="11.15" customHeight="1" x14ac:dyDescent="0.25">
      <c r="A40" s="499" t="s">
        <v>1284</v>
      </c>
      <c r="B40" s="500" t="s">
        <v>1318</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0</v>
      </c>
      <c r="AB40" s="702">
        <v>0</v>
      </c>
      <c r="AC40" s="702">
        <v>0</v>
      </c>
      <c r="AD40" s="702">
        <v>0</v>
      </c>
      <c r="AE40" s="702">
        <v>0</v>
      </c>
      <c r="AF40" s="702">
        <v>0</v>
      </c>
      <c r="AG40" s="702">
        <v>0</v>
      </c>
      <c r="AH40" s="702">
        <v>0</v>
      </c>
      <c r="AI40" s="702">
        <v>0</v>
      </c>
      <c r="AJ40" s="702">
        <v>0</v>
      </c>
      <c r="AK40" s="702">
        <v>0</v>
      </c>
      <c r="AL40" s="702">
        <v>0</v>
      </c>
      <c r="AM40" s="702">
        <v>32.516399999999997</v>
      </c>
      <c r="AN40" s="702">
        <v>29.333819999999999</v>
      </c>
      <c r="AO40" s="702">
        <v>29.40259</v>
      </c>
      <c r="AP40" s="702">
        <v>25.257989999999999</v>
      </c>
      <c r="AQ40" s="702">
        <v>27.00422</v>
      </c>
      <c r="AR40" s="702">
        <v>29.2348</v>
      </c>
      <c r="AS40" s="702">
        <v>34.061810000000001</v>
      </c>
      <c r="AT40" s="702">
        <v>32.9788</v>
      </c>
      <c r="AU40" s="702">
        <v>27.523599999999998</v>
      </c>
      <c r="AV40" s="702">
        <v>27.928229999999999</v>
      </c>
      <c r="AW40" s="702">
        <v>27.584320000000002</v>
      </c>
      <c r="AX40" s="702">
        <v>32.034210000000002</v>
      </c>
      <c r="AY40" s="702">
        <v>32.254750000000001</v>
      </c>
      <c r="AZ40" s="702">
        <v>27.868369999999999</v>
      </c>
      <c r="BA40" s="702">
        <v>29.43458</v>
      </c>
      <c r="BB40" s="702">
        <v>25.53342</v>
      </c>
      <c r="BC40" s="702">
        <v>28.09901</v>
      </c>
      <c r="BD40" s="702">
        <v>30.844930000000002</v>
      </c>
      <c r="BE40" s="702">
        <v>36.392960000000002</v>
      </c>
      <c r="BF40" s="702">
        <v>32.809460000000001</v>
      </c>
      <c r="BG40" s="702">
        <v>27.722290000000001</v>
      </c>
      <c r="BH40" s="702">
        <v>28.82245</v>
      </c>
      <c r="BI40" s="702">
        <v>28.38635</v>
      </c>
      <c r="BJ40" s="703">
        <v>33.926470000000002</v>
      </c>
      <c r="BK40" s="703">
        <v>31.363710000000001</v>
      </c>
      <c r="BL40" s="703">
        <v>27.65737</v>
      </c>
      <c r="BM40" s="703">
        <v>30.132000000000001</v>
      </c>
      <c r="BN40" s="703">
        <v>25.767869999999998</v>
      </c>
      <c r="BO40" s="703">
        <v>28.185079999999999</v>
      </c>
      <c r="BP40" s="703">
        <v>32.013159999999999</v>
      </c>
      <c r="BQ40" s="703">
        <v>34.711829999999999</v>
      </c>
      <c r="BR40" s="703">
        <v>33.373269999999998</v>
      </c>
      <c r="BS40" s="703">
        <v>28.604009999999999</v>
      </c>
      <c r="BT40" s="703">
        <v>28.584520000000001</v>
      </c>
      <c r="BU40" s="703">
        <v>29.31692</v>
      </c>
      <c r="BV40" s="703">
        <v>34.028779999999998</v>
      </c>
    </row>
    <row r="41" spans="1:74" ht="11.15" customHeight="1" x14ac:dyDescent="0.25">
      <c r="A41" s="517"/>
      <c r="B41" s="131" t="s">
        <v>1285</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333"/>
      <c r="BK41" s="333"/>
      <c r="BL41" s="333"/>
      <c r="BM41" s="333"/>
      <c r="BN41" s="333"/>
      <c r="BO41" s="333"/>
      <c r="BP41" s="333"/>
      <c r="BQ41" s="333"/>
      <c r="BR41" s="333"/>
      <c r="BS41" s="333"/>
      <c r="BT41" s="333"/>
      <c r="BU41" s="333"/>
      <c r="BV41" s="333"/>
    </row>
    <row r="42" spans="1:74" ht="11.15" customHeight="1" x14ac:dyDescent="0.25">
      <c r="A42" s="499" t="s">
        <v>1286</v>
      </c>
      <c r="B42" s="500" t="s">
        <v>83</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4.2607198840000002</v>
      </c>
      <c r="AN42" s="702">
        <v>4.0003018939999997</v>
      </c>
      <c r="AO42" s="702">
        <v>3.4899057579999999</v>
      </c>
      <c r="AP42" s="702">
        <v>4.0262660510000003</v>
      </c>
      <c r="AQ42" s="702">
        <v>5.130337248</v>
      </c>
      <c r="AR42" s="702">
        <v>5.4747627889999997</v>
      </c>
      <c r="AS42" s="702">
        <v>6.9411709439999996</v>
      </c>
      <c r="AT42" s="702">
        <v>6.9759195119999999</v>
      </c>
      <c r="AU42" s="702">
        <v>6.1742908359999999</v>
      </c>
      <c r="AV42" s="702">
        <v>5.494405521</v>
      </c>
      <c r="AW42" s="702">
        <v>4.3835133749999997</v>
      </c>
      <c r="AX42" s="702">
        <v>4.7801315359999998</v>
      </c>
      <c r="AY42" s="702">
        <v>4.4905330670000003</v>
      </c>
      <c r="AZ42" s="702">
        <v>2.7174266450000002</v>
      </c>
      <c r="BA42" s="702">
        <v>3.6750663970000002</v>
      </c>
      <c r="BB42" s="702">
        <v>4.2865731379999996</v>
      </c>
      <c r="BC42" s="702">
        <v>5.2067821089999997</v>
      </c>
      <c r="BD42" s="702">
        <v>6.1900416720000004</v>
      </c>
      <c r="BE42" s="702">
        <v>7.4141819980000001</v>
      </c>
      <c r="BF42" s="702">
        <v>6.8410878369999999</v>
      </c>
      <c r="BG42" s="702">
        <v>5.798844463</v>
      </c>
      <c r="BH42" s="702">
        <v>4.2983979999999997</v>
      </c>
      <c r="BI42" s="702">
        <v>3.3187449999999998</v>
      </c>
      <c r="BJ42" s="703">
        <v>3.9310320000000001</v>
      </c>
      <c r="BK42" s="703">
        <v>3.830765</v>
      </c>
      <c r="BL42" s="703">
        <v>2.9525389999999998</v>
      </c>
      <c r="BM42" s="703">
        <v>2.82145</v>
      </c>
      <c r="BN42" s="703">
        <v>3.197641</v>
      </c>
      <c r="BO42" s="703">
        <v>4.1186860000000003</v>
      </c>
      <c r="BP42" s="703">
        <v>5.3256990000000002</v>
      </c>
      <c r="BQ42" s="703">
        <v>6.3381679999999996</v>
      </c>
      <c r="BR42" s="703">
        <v>6.3081290000000001</v>
      </c>
      <c r="BS42" s="703">
        <v>5.5253019999999999</v>
      </c>
      <c r="BT42" s="703">
        <v>4.5396559999999999</v>
      </c>
      <c r="BU42" s="703">
        <v>2.7935050000000001</v>
      </c>
      <c r="BV42" s="703">
        <v>4.033639</v>
      </c>
    </row>
    <row r="43" spans="1:74" ht="11.15" customHeight="1" x14ac:dyDescent="0.25">
      <c r="A43" s="499" t="s">
        <v>1287</v>
      </c>
      <c r="B43" s="500" t="s">
        <v>82</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2.569205416</v>
      </c>
      <c r="AN43" s="702">
        <v>1.7926339979999999</v>
      </c>
      <c r="AO43" s="702">
        <v>1.424845036</v>
      </c>
      <c r="AP43" s="702">
        <v>1.456360522</v>
      </c>
      <c r="AQ43" s="702">
        <v>1.9302145310000001</v>
      </c>
      <c r="AR43" s="702">
        <v>2.5295385549999998</v>
      </c>
      <c r="AS43" s="702">
        <v>2.9921568349999998</v>
      </c>
      <c r="AT43" s="702">
        <v>3.2546384349999999</v>
      </c>
      <c r="AU43" s="702">
        <v>3.1305089389999998</v>
      </c>
      <c r="AV43" s="702">
        <v>2.7466625769999999</v>
      </c>
      <c r="AW43" s="702">
        <v>1.99188907</v>
      </c>
      <c r="AX43" s="702">
        <v>2.5034324790000002</v>
      </c>
      <c r="AY43" s="702">
        <v>2.2740767879999999</v>
      </c>
      <c r="AZ43" s="702">
        <v>1.9513666599999999</v>
      </c>
      <c r="BA43" s="702">
        <v>1.2751565</v>
      </c>
      <c r="BB43" s="702">
        <v>1.3396459810000001</v>
      </c>
      <c r="BC43" s="702">
        <v>1.5864878840000001</v>
      </c>
      <c r="BD43" s="702">
        <v>2.6797518390000001</v>
      </c>
      <c r="BE43" s="702">
        <v>2.617466909</v>
      </c>
      <c r="BF43" s="702">
        <v>3.032714296</v>
      </c>
      <c r="BG43" s="702">
        <v>2.6670087140000001</v>
      </c>
      <c r="BH43" s="702">
        <v>2.1894079999999998</v>
      </c>
      <c r="BI43" s="702">
        <v>1.8267610000000001</v>
      </c>
      <c r="BJ43" s="703">
        <v>1.958073</v>
      </c>
      <c r="BK43" s="703">
        <v>1.9385250000000001</v>
      </c>
      <c r="BL43" s="703">
        <v>1.062619</v>
      </c>
      <c r="BM43" s="703">
        <v>0.92237670000000005</v>
      </c>
      <c r="BN43" s="703">
        <v>0.93712870000000004</v>
      </c>
      <c r="BO43" s="703">
        <v>1.234696</v>
      </c>
      <c r="BP43" s="703">
        <v>2.4492349999999998</v>
      </c>
      <c r="BQ43" s="703">
        <v>2.2153649999999998</v>
      </c>
      <c r="BR43" s="703">
        <v>2.37859</v>
      </c>
      <c r="BS43" s="703">
        <v>2.005064</v>
      </c>
      <c r="BT43" s="703">
        <v>1.8183800000000001</v>
      </c>
      <c r="BU43" s="703">
        <v>1.8743719999999999</v>
      </c>
      <c r="BV43" s="703">
        <v>1.5489850000000001</v>
      </c>
    </row>
    <row r="44" spans="1:74" ht="11.15" customHeight="1" x14ac:dyDescent="0.25">
      <c r="A44" s="499" t="s">
        <v>1288</v>
      </c>
      <c r="B44" s="502" t="s">
        <v>85</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2.0864739999999999</v>
      </c>
      <c r="BD44" s="702">
        <v>2.8533330000000001</v>
      </c>
      <c r="BE44" s="702">
        <v>2.7993480000000002</v>
      </c>
      <c r="BF44" s="702">
        <v>2.9325009999999998</v>
      </c>
      <c r="BG44" s="702">
        <v>2.8187669999999998</v>
      </c>
      <c r="BH44" s="702">
        <v>2.2034500000000001</v>
      </c>
      <c r="BI44" s="702">
        <v>2.5210900000000001</v>
      </c>
      <c r="BJ44" s="703">
        <v>2.9087200000000002</v>
      </c>
      <c r="BK44" s="703">
        <v>2.9087200000000002</v>
      </c>
      <c r="BL44" s="703">
        <v>2.62723</v>
      </c>
      <c r="BM44" s="703">
        <v>2.9087200000000002</v>
      </c>
      <c r="BN44" s="703">
        <v>2.13815</v>
      </c>
      <c r="BO44" s="703">
        <v>2.5101599999999999</v>
      </c>
      <c r="BP44" s="703">
        <v>2.8148900000000001</v>
      </c>
      <c r="BQ44" s="703">
        <v>2.9087200000000002</v>
      </c>
      <c r="BR44" s="703">
        <v>2.9087200000000002</v>
      </c>
      <c r="BS44" s="703">
        <v>2.8148900000000001</v>
      </c>
      <c r="BT44" s="703">
        <v>2.2026599999999998</v>
      </c>
      <c r="BU44" s="703">
        <v>2.4178999999999999</v>
      </c>
      <c r="BV44" s="703">
        <v>2.9087200000000002</v>
      </c>
    </row>
    <row r="45" spans="1:74" ht="11.15" customHeight="1" x14ac:dyDescent="0.25">
      <c r="A45" s="499" t="s">
        <v>1289</v>
      </c>
      <c r="B45" s="502" t="s">
        <v>1213</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0.82165129999999997</v>
      </c>
      <c r="AN45" s="702">
        <v>0.82964824299999995</v>
      </c>
      <c r="AO45" s="702">
        <v>0.96359954800000003</v>
      </c>
      <c r="AP45" s="702">
        <v>1.173916215</v>
      </c>
      <c r="AQ45" s="702">
        <v>1.375353464</v>
      </c>
      <c r="AR45" s="702">
        <v>1.4098528029999999</v>
      </c>
      <c r="AS45" s="702">
        <v>1.4308732150000001</v>
      </c>
      <c r="AT45" s="702">
        <v>1.341194413</v>
      </c>
      <c r="AU45" s="702">
        <v>1.0065749559999999</v>
      </c>
      <c r="AV45" s="702">
        <v>0.92307557299999998</v>
      </c>
      <c r="AW45" s="702">
        <v>0.81194819100000004</v>
      </c>
      <c r="AX45" s="702">
        <v>0.72946507900000002</v>
      </c>
      <c r="AY45" s="702">
        <v>0.81472471000000002</v>
      </c>
      <c r="AZ45" s="702">
        <v>0.74168897199999995</v>
      </c>
      <c r="BA45" s="702">
        <v>0.93479156799999996</v>
      </c>
      <c r="BB45" s="702">
        <v>1.0036435829999999</v>
      </c>
      <c r="BC45" s="702">
        <v>1.0808474020000001</v>
      </c>
      <c r="BD45" s="702">
        <v>1.161555613</v>
      </c>
      <c r="BE45" s="702">
        <v>1.212467406</v>
      </c>
      <c r="BF45" s="702">
        <v>1.0941856249999999</v>
      </c>
      <c r="BG45" s="702">
        <v>0.84715575099999996</v>
      </c>
      <c r="BH45" s="702">
        <v>0.72441310000000003</v>
      </c>
      <c r="BI45" s="702">
        <v>0.70702160000000003</v>
      </c>
      <c r="BJ45" s="703">
        <v>0.72784959999999999</v>
      </c>
      <c r="BK45" s="703">
        <v>0.79573039999999995</v>
      </c>
      <c r="BL45" s="703">
        <v>0.76704369999999999</v>
      </c>
      <c r="BM45" s="703">
        <v>1.0423849999999999</v>
      </c>
      <c r="BN45" s="703">
        <v>1.1526879999999999</v>
      </c>
      <c r="BO45" s="703">
        <v>1.2730239999999999</v>
      </c>
      <c r="BP45" s="703">
        <v>1.3820110000000001</v>
      </c>
      <c r="BQ45" s="703">
        <v>1.4552</v>
      </c>
      <c r="BR45" s="703">
        <v>1.302805</v>
      </c>
      <c r="BS45" s="703">
        <v>0.99466449999999995</v>
      </c>
      <c r="BT45" s="703">
        <v>0.85691240000000002</v>
      </c>
      <c r="BU45" s="703">
        <v>0.81848410000000005</v>
      </c>
      <c r="BV45" s="703">
        <v>0.8279704</v>
      </c>
    </row>
    <row r="46" spans="1:74" ht="11.15" customHeight="1" x14ac:dyDescent="0.25">
      <c r="A46" s="499" t="s">
        <v>1290</v>
      </c>
      <c r="B46" s="502" t="s">
        <v>1316</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0.85000016300000003</v>
      </c>
      <c r="AN46" s="702">
        <v>0.840679964</v>
      </c>
      <c r="AO46" s="702">
        <v>0.981270117</v>
      </c>
      <c r="AP46" s="702">
        <v>1.076286592</v>
      </c>
      <c r="AQ46" s="702">
        <v>1.1069409450000001</v>
      </c>
      <c r="AR46" s="702">
        <v>1.152350105</v>
      </c>
      <c r="AS46" s="702">
        <v>0.90131778799999995</v>
      </c>
      <c r="AT46" s="702">
        <v>0.89477769500000004</v>
      </c>
      <c r="AU46" s="702">
        <v>0.84943106599999996</v>
      </c>
      <c r="AV46" s="702">
        <v>0.58729955</v>
      </c>
      <c r="AW46" s="702">
        <v>0.91405078200000001</v>
      </c>
      <c r="AX46" s="702">
        <v>0.91548158700000004</v>
      </c>
      <c r="AY46" s="702">
        <v>0.91551174499999999</v>
      </c>
      <c r="AZ46" s="702">
        <v>0.970894441</v>
      </c>
      <c r="BA46" s="702">
        <v>1.2519874010000001</v>
      </c>
      <c r="BB46" s="702">
        <v>1.254223358</v>
      </c>
      <c r="BC46" s="702">
        <v>1.393036647</v>
      </c>
      <c r="BD46" s="702">
        <v>1.238901845</v>
      </c>
      <c r="BE46" s="702">
        <v>0.97690585100000005</v>
      </c>
      <c r="BF46" s="702">
        <v>1.145089816</v>
      </c>
      <c r="BG46" s="702">
        <v>1.1116764159999999</v>
      </c>
      <c r="BH46" s="702">
        <v>1.3644080000000001</v>
      </c>
      <c r="BI46" s="702">
        <v>1.3292580000000001</v>
      </c>
      <c r="BJ46" s="703">
        <v>1.750631</v>
      </c>
      <c r="BK46" s="703">
        <v>1.862959</v>
      </c>
      <c r="BL46" s="703">
        <v>1.444564</v>
      </c>
      <c r="BM46" s="703">
        <v>2.130233</v>
      </c>
      <c r="BN46" s="703">
        <v>2.152069</v>
      </c>
      <c r="BO46" s="703">
        <v>1.959263</v>
      </c>
      <c r="BP46" s="703">
        <v>1.6975629999999999</v>
      </c>
      <c r="BQ46" s="703">
        <v>1.2802180000000001</v>
      </c>
      <c r="BR46" s="703">
        <v>1.5103040000000001</v>
      </c>
      <c r="BS46" s="703">
        <v>1.709111</v>
      </c>
      <c r="BT46" s="703">
        <v>1.684178</v>
      </c>
      <c r="BU46" s="703">
        <v>2.0554570000000001</v>
      </c>
      <c r="BV46" s="703">
        <v>1.8535969999999999</v>
      </c>
    </row>
    <row r="47" spans="1:74" ht="11.15" customHeight="1" x14ac:dyDescent="0.25">
      <c r="A47" s="499" t="s">
        <v>1291</v>
      </c>
      <c r="B47" s="500" t="s">
        <v>1317</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-1.2157233E-2</v>
      </c>
      <c r="AN47" s="702">
        <v>3.0645080000000001E-3</v>
      </c>
      <c r="AO47" s="702">
        <v>-3.8944000000000001E-3</v>
      </c>
      <c r="AP47" s="702">
        <v>1.0203369E-2</v>
      </c>
      <c r="AQ47" s="702">
        <v>1.7437336000000001E-2</v>
      </c>
      <c r="AR47" s="702">
        <v>2.6167754000000001E-2</v>
      </c>
      <c r="AS47" s="702">
        <v>2.1523753E-2</v>
      </c>
      <c r="AT47" s="702">
        <v>3.4225252999999997E-2</v>
      </c>
      <c r="AU47" s="702">
        <v>7.4713959999999999E-3</v>
      </c>
      <c r="AV47" s="702">
        <v>-7.6806360000000002E-3</v>
      </c>
      <c r="AW47" s="702">
        <v>-1.525986E-3</v>
      </c>
      <c r="AX47" s="702">
        <v>-9.2257099999999998E-3</v>
      </c>
      <c r="AY47" s="702">
        <v>-1.7628682E-2</v>
      </c>
      <c r="AZ47" s="702">
        <v>-7.5085129999999996E-3</v>
      </c>
      <c r="BA47" s="702">
        <v>3.8948490000000001E-3</v>
      </c>
      <c r="BB47" s="702">
        <v>2.1725649999999999E-2</v>
      </c>
      <c r="BC47" s="702">
        <v>3.1124385000000001E-2</v>
      </c>
      <c r="BD47" s="702">
        <v>4.2908396000000001E-2</v>
      </c>
      <c r="BE47" s="702">
        <v>3.7009716999999998E-2</v>
      </c>
      <c r="BF47" s="702">
        <v>2.336326E-2</v>
      </c>
      <c r="BG47" s="702">
        <v>1.6736850000000001E-2</v>
      </c>
      <c r="BH47" s="702">
        <v>-9.7880399999999996E-3</v>
      </c>
      <c r="BI47" s="702">
        <v>-4.0496500000000001E-3</v>
      </c>
      <c r="BJ47" s="703">
        <v>4.4215900000000002E-4</v>
      </c>
      <c r="BK47" s="703">
        <v>-1.7153399999999999E-2</v>
      </c>
      <c r="BL47" s="703">
        <v>9.0024199999999999E-4</v>
      </c>
      <c r="BM47" s="703">
        <v>1.11632E-2</v>
      </c>
      <c r="BN47" s="703">
        <v>2.1397699999999999E-2</v>
      </c>
      <c r="BO47" s="703">
        <v>3.5133299999999999E-2</v>
      </c>
      <c r="BP47" s="703">
        <v>4.7851499999999998E-2</v>
      </c>
      <c r="BQ47" s="703">
        <v>3.5112200000000003E-2</v>
      </c>
      <c r="BR47" s="703">
        <v>3.1456199999999997E-2</v>
      </c>
      <c r="BS47" s="703">
        <v>2.39194E-2</v>
      </c>
      <c r="BT47" s="703">
        <v>-9.6546800000000006E-3</v>
      </c>
      <c r="BU47" s="703">
        <v>-2.6468799999999999E-3</v>
      </c>
      <c r="BV47" s="703">
        <v>3.5605099999999998E-3</v>
      </c>
    </row>
    <row r="48" spans="1:74" ht="11.15" customHeight="1" x14ac:dyDescent="0.25">
      <c r="A48" s="499" t="s">
        <v>1292</v>
      </c>
      <c r="B48" s="500" t="s">
        <v>1217</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11.465413529999999</v>
      </c>
      <c r="AN48" s="702">
        <v>9.9579416070000004</v>
      </c>
      <c r="AO48" s="702">
        <v>9.6519100590000004</v>
      </c>
      <c r="AP48" s="702">
        <v>9.7423307490000006</v>
      </c>
      <c r="AQ48" s="702">
        <v>12.329542524000001</v>
      </c>
      <c r="AR48" s="702">
        <v>13.444231006000001</v>
      </c>
      <c r="AS48" s="702">
        <v>15.216111535</v>
      </c>
      <c r="AT48" s="702">
        <v>15.421826308</v>
      </c>
      <c r="AU48" s="702">
        <v>14.014585193</v>
      </c>
      <c r="AV48" s="702">
        <v>11.986931585000001</v>
      </c>
      <c r="AW48" s="702">
        <v>10.015476432</v>
      </c>
      <c r="AX48" s="702">
        <v>11.732592971000001</v>
      </c>
      <c r="AY48" s="702">
        <v>11.453425628</v>
      </c>
      <c r="AZ48" s="702">
        <v>8.9109992049999995</v>
      </c>
      <c r="BA48" s="702">
        <v>10.079308715</v>
      </c>
      <c r="BB48" s="702">
        <v>10.10909571</v>
      </c>
      <c r="BC48" s="702">
        <v>11.384752427</v>
      </c>
      <c r="BD48" s="702">
        <v>14.166492365</v>
      </c>
      <c r="BE48" s="702">
        <v>15.057379880999999</v>
      </c>
      <c r="BF48" s="702">
        <v>15.068941834</v>
      </c>
      <c r="BG48" s="702">
        <v>13.260189194000001</v>
      </c>
      <c r="BH48" s="702">
        <v>10.770289999999999</v>
      </c>
      <c r="BI48" s="702">
        <v>9.6988269999999996</v>
      </c>
      <c r="BJ48" s="703">
        <v>11.27675</v>
      </c>
      <c r="BK48" s="703">
        <v>11.31955</v>
      </c>
      <c r="BL48" s="703">
        <v>8.8548960000000001</v>
      </c>
      <c r="BM48" s="703">
        <v>9.836328</v>
      </c>
      <c r="BN48" s="703">
        <v>9.5990739999999999</v>
      </c>
      <c r="BO48" s="703">
        <v>11.13096</v>
      </c>
      <c r="BP48" s="703">
        <v>13.71725</v>
      </c>
      <c r="BQ48" s="703">
        <v>14.23278</v>
      </c>
      <c r="BR48" s="703">
        <v>14.44</v>
      </c>
      <c r="BS48" s="703">
        <v>13.072950000000001</v>
      </c>
      <c r="BT48" s="703">
        <v>11.092129999999999</v>
      </c>
      <c r="BU48" s="703">
        <v>9.9570709999999991</v>
      </c>
      <c r="BV48" s="703">
        <v>11.17647</v>
      </c>
    </row>
    <row r="49" spans="1:74" ht="11.15" customHeight="1" x14ac:dyDescent="0.25">
      <c r="A49" s="499" t="s">
        <v>1293</v>
      </c>
      <c r="B49" s="500" t="s">
        <v>1318</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0</v>
      </c>
      <c r="AB49" s="702">
        <v>0</v>
      </c>
      <c r="AC49" s="702">
        <v>0</v>
      </c>
      <c r="AD49" s="702">
        <v>0</v>
      </c>
      <c r="AE49" s="702">
        <v>0</v>
      </c>
      <c r="AF49" s="702">
        <v>0</v>
      </c>
      <c r="AG49" s="702">
        <v>0</v>
      </c>
      <c r="AH49" s="702">
        <v>0</v>
      </c>
      <c r="AI49" s="702">
        <v>0</v>
      </c>
      <c r="AJ49" s="702">
        <v>0</v>
      </c>
      <c r="AK49" s="702">
        <v>0</v>
      </c>
      <c r="AL49" s="702">
        <v>0</v>
      </c>
      <c r="AM49" s="702">
        <v>7.086551</v>
      </c>
      <c r="AN49" s="702">
        <v>6.5773250000000001</v>
      </c>
      <c r="AO49" s="702">
        <v>6.8790389999999997</v>
      </c>
      <c r="AP49" s="702">
        <v>6.300942</v>
      </c>
      <c r="AQ49" s="702">
        <v>8.4929480000000002</v>
      </c>
      <c r="AR49" s="702">
        <v>9.5715380000000003</v>
      </c>
      <c r="AS49" s="702">
        <v>12.17409</v>
      </c>
      <c r="AT49" s="702">
        <v>12.577260000000001</v>
      </c>
      <c r="AU49" s="702">
        <v>9.5537139999999994</v>
      </c>
      <c r="AV49" s="702">
        <v>7.4531939999999999</v>
      </c>
      <c r="AW49" s="702">
        <v>5.888236</v>
      </c>
      <c r="AX49" s="702">
        <v>7.1646929999999998</v>
      </c>
      <c r="AY49" s="702">
        <v>7.1183529999999999</v>
      </c>
      <c r="AZ49" s="702">
        <v>6.1793250000000004</v>
      </c>
      <c r="BA49" s="702">
        <v>6.3722890000000003</v>
      </c>
      <c r="BB49" s="702">
        <v>6.4866970000000004</v>
      </c>
      <c r="BC49" s="702">
        <v>8.3866080000000007</v>
      </c>
      <c r="BD49" s="702">
        <v>10.80166</v>
      </c>
      <c r="BE49" s="702">
        <v>11.95093</v>
      </c>
      <c r="BF49" s="702">
        <v>10.68797</v>
      </c>
      <c r="BG49" s="702">
        <v>9.2055150000000001</v>
      </c>
      <c r="BH49" s="702">
        <v>7.262448</v>
      </c>
      <c r="BI49" s="702">
        <v>6.222575</v>
      </c>
      <c r="BJ49" s="703">
        <v>7.1789310000000004</v>
      </c>
      <c r="BK49" s="703">
        <v>6.5741300000000003</v>
      </c>
      <c r="BL49" s="703">
        <v>5.6968050000000003</v>
      </c>
      <c r="BM49" s="703">
        <v>6.4438750000000002</v>
      </c>
      <c r="BN49" s="703">
        <v>6.241098</v>
      </c>
      <c r="BO49" s="703">
        <v>7.9950869999999998</v>
      </c>
      <c r="BP49" s="703">
        <v>9.9915699999999994</v>
      </c>
      <c r="BQ49" s="703">
        <v>11.25479</v>
      </c>
      <c r="BR49" s="703">
        <v>11.16451</v>
      </c>
      <c r="BS49" s="703">
        <v>9.4050329999999995</v>
      </c>
      <c r="BT49" s="703">
        <v>7.4769810000000003</v>
      </c>
      <c r="BU49" s="703">
        <v>6.3684339999999997</v>
      </c>
      <c r="BV49" s="703">
        <v>7.2539119999999997</v>
      </c>
    </row>
    <row r="50" spans="1:74" ht="11.15" customHeight="1" x14ac:dyDescent="0.25">
      <c r="A50" s="517"/>
      <c r="B50" s="131" t="s">
        <v>1294</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333"/>
      <c r="BK50" s="333"/>
      <c r="BL50" s="333"/>
      <c r="BM50" s="333"/>
      <c r="BN50" s="333"/>
      <c r="BO50" s="333"/>
      <c r="BP50" s="333"/>
      <c r="BQ50" s="333"/>
      <c r="BR50" s="333"/>
      <c r="BS50" s="333"/>
      <c r="BT50" s="333"/>
      <c r="BU50" s="333"/>
      <c r="BV50" s="333"/>
    </row>
    <row r="51" spans="1:74" ht="11.15" customHeight="1" x14ac:dyDescent="0.25">
      <c r="A51" s="499" t="s">
        <v>1295</v>
      </c>
      <c r="B51" s="500" t="s">
        <v>83</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5.8238759069999997</v>
      </c>
      <c r="AN51" s="702">
        <v>5.219671398</v>
      </c>
      <c r="AO51" s="702">
        <v>5.9628974919999997</v>
      </c>
      <c r="AP51" s="702">
        <v>3.9134184379999999</v>
      </c>
      <c r="AQ51" s="702">
        <v>3.5324324919999999</v>
      </c>
      <c r="AR51" s="702">
        <v>5.2869643049999997</v>
      </c>
      <c r="AS51" s="702">
        <v>7.767195353</v>
      </c>
      <c r="AT51" s="702">
        <v>10.174844568999999</v>
      </c>
      <c r="AU51" s="702">
        <v>8.6001503820000007</v>
      </c>
      <c r="AV51" s="702">
        <v>9.1587770190000004</v>
      </c>
      <c r="AW51" s="702">
        <v>6.9220735099999997</v>
      </c>
      <c r="AX51" s="702">
        <v>7.668547684</v>
      </c>
      <c r="AY51" s="702">
        <v>5.8984825409999999</v>
      </c>
      <c r="AZ51" s="702">
        <v>5.1018802970000001</v>
      </c>
      <c r="BA51" s="702">
        <v>5.5270522379999996</v>
      </c>
      <c r="BB51" s="702">
        <v>5.1422411300000004</v>
      </c>
      <c r="BC51" s="702">
        <v>4.9267428789999999</v>
      </c>
      <c r="BD51" s="702">
        <v>7.4162928859999999</v>
      </c>
      <c r="BE51" s="702">
        <v>11.064157652</v>
      </c>
      <c r="BF51" s="702">
        <v>9.6860865329999992</v>
      </c>
      <c r="BG51" s="702">
        <v>8.0082543709999996</v>
      </c>
      <c r="BH51" s="702">
        <v>8.1396569999999997</v>
      </c>
      <c r="BI51" s="702">
        <v>5.4548839999999998</v>
      </c>
      <c r="BJ51" s="703">
        <v>7.3921099999999997</v>
      </c>
      <c r="BK51" s="703">
        <v>4.4814629999999998</v>
      </c>
      <c r="BL51" s="703">
        <v>3.8421280000000002</v>
      </c>
      <c r="BM51" s="703">
        <v>4.0474949999999996</v>
      </c>
      <c r="BN51" s="703">
        <v>3.2553329999999998</v>
      </c>
      <c r="BO51" s="703">
        <v>3.257244</v>
      </c>
      <c r="BP51" s="703">
        <v>6.0722889999999996</v>
      </c>
      <c r="BQ51" s="703">
        <v>8.8211549999999992</v>
      </c>
      <c r="BR51" s="703">
        <v>9.3248230000000003</v>
      </c>
      <c r="BS51" s="703">
        <v>7.9968570000000003</v>
      </c>
      <c r="BT51" s="703">
        <v>7.9814119999999997</v>
      </c>
      <c r="BU51" s="703">
        <v>5.9997259999999999</v>
      </c>
      <c r="BV51" s="703">
        <v>7.2287990000000004</v>
      </c>
    </row>
    <row r="52" spans="1:74" ht="11.15" customHeight="1" x14ac:dyDescent="0.25">
      <c r="A52" s="499" t="s">
        <v>1296</v>
      </c>
      <c r="B52" s="500" t="s">
        <v>82</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0.45410141399999998</v>
      </c>
      <c r="BD52" s="702">
        <v>0.749641962</v>
      </c>
      <c r="BE52" s="702">
        <v>1.077079908</v>
      </c>
      <c r="BF52" s="702">
        <v>0.93001191900000002</v>
      </c>
      <c r="BG52" s="702">
        <v>0.95122478399999999</v>
      </c>
      <c r="BH52" s="702">
        <v>0.56286199999999997</v>
      </c>
      <c r="BI52" s="702">
        <v>0.84526990000000002</v>
      </c>
      <c r="BJ52" s="703">
        <v>0.73347490000000004</v>
      </c>
      <c r="BK52" s="703">
        <v>0.41798439999999998</v>
      </c>
      <c r="BL52" s="703">
        <v>0.87099139999999997</v>
      </c>
      <c r="BM52" s="703">
        <v>0.39960469999999998</v>
      </c>
      <c r="BN52" s="703">
        <v>0.1802473</v>
      </c>
      <c r="BO52" s="703">
        <v>0.44552740000000002</v>
      </c>
      <c r="BP52" s="703">
        <v>0.56983969999999995</v>
      </c>
      <c r="BQ52" s="703">
        <v>0.71386539999999998</v>
      </c>
      <c r="BR52" s="703">
        <v>0.72522920000000002</v>
      </c>
      <c r="BS52" s="703">
        <v>0.68489230000000001</v>
      </c>
      <c r="BT52" s="703">
        <v>0.61906079999999997</v>
      </c>
      <c r="BU52" s="703">
        <v>0.88346089999999999</v>
      </c>
      <c r="BV52" s="703">
        <v>0.74373610000000001</v>
      </c>
    </row>
    <row r="53" spans="1:74" ht="11.15" customHeight="1" x14ac:dyDescent="0.25">
      <c r="A53" s="499" t="s">
        <v>1297</v>
      </c>
      <c r="B53" s="502" t="s">
        <v>85</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1.6743269999999999</v>
      </c>
      <c r="BD53" s="702">
        <v>1.633953</v>
      </c>
      <c r="BE53" s="702">
        <v>1.683581</v>
      </c>
      <c r="BF53" s="702">
        <v>1.6814899999999999</v>
      </c>
      <c r="BG53" s="702">
        <v>1.6267119999999999</v>
      </c>
      <c r="BH53" s="702">
        <v>1.23499</v>
      </c>
      <c r="BI53" s="702">
        <v>1.4821200000000001</v>
      </c>
      <c r="BJ53" s="703">
        <v>1.5619000000000001</v>
      </c>
      <c r="BK53" s="703">
        <v>1.5619000000000001</v>
      </c>
      <c r="BL53" s="703">
        <v>1.4107499999999999</v>
      </c>
      <c r="BM53" s="703">
        <v>1.5619000000000001</v>
      </c>
      <c r="BN53" s="703">
        <v>0.76426000000000005</v>
      </c>
      <c r="BO53" s="703">
        <v>1.49414</v>
      </c>
      <c r="BP53" s="703">
        <v>1.51152</v>
      </c>
      <c r="BQ53" s="703">
        <v>1.5619000000000001</v>
      </c>
      <c r="BR53" s="703">
        <v>1.5619000000000001</v>
      </c>
      <c r="BS53" s="703">
        <v>1.2333700000000001</v>
      </c>
      <c r="BT53" s="703">
        <v>0.86194000000000004</v>
      </c>
      <c r="BU53" s="703">
        <v>1.51152</v>
      </c>
      <c r="BV53" s="703">
        <v>1.5619000000000001</v>
      </c>
    </row>
    <row r="54" spans="1:74" ht="11.15" customHeight="1" x14ac:dyDescent="0.25">
      <c r="A54" s="499" t="s">
        <v>1298</v>
      </c>
      <c r="B54" s="502" t="s">
        <v>1213</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1.329610535</v>
      </c>
      <c r="AN54" s="702">
        <v>0.93682565299999998</v>
      </c>
      <c r="AO54" s="702">
        <v>0.89175753000000002</v>
      </c>
      <c r="AP54" s="702">
        <v>1.4673945399999999</v>
      </c>
      <c r="AQ54" s="702">
        <v>2.0944300079999998</v>
      </c>
      <c r="AR54" s="702">
        <v>1.836431165</v>
      </c>
      <c r="AS54" s="702">
        <v>1.9445556100000001</v>
      </c>
      <c r="AT54" s="702">
        <v>2.0478282069999998</v>
      </c>
      <c r="AU54" s="702">
        <v>1.31103144</v>
      </c>
      <c r="AV54" s="702">
        <v>1.129716113</v>
      </c>
      <c r="AW54" s="702">
        <v>0.88504012600000004</v>
      </c>
      <c r="AX54" s="702">
        <v>0.71446110799999996</v>
      </c>
      <c r="AY54" s="702">
        <v>0.56552014799999994</v>
      </c>
      <c r="AZ54" s="702">
        <v>0.62823856</v>
      </c>
      <c r="BA54" s="702">
        <v>0.76266064899999997</v>
      </c>
      <c r="BB54" s="702">
        <v>0.976601991</v>
      </c>
      <c r="BC54" s="702">
        <v>1.117770597</v>
      </c>
      <c r="BD54" s="702">
        <v>1.0896073909999999</v>
      </c>
      <c r="BE54" s="702">
        <v>1.331969639</v>
      </c>
      <c r="BF54" s="702">
        <v>1.206171898</v>
      </c>
      <c r="BG54" s="702">
        <v>1.1875649530000001</v>
      </c>
      <c r="BH54" s="702">
        <v>1.086257</v>
      </c>
      <c r="BI54" s="702">
        <v>1.2779830000000001</v>
      </c>
      <c r="BJ54" s="703">
        <v>1.513701</v>
      </c>
      <c r="BK54" s="703">
        <v>1.509625</v>
      </c>
      <c r="BL54" s="703">
        <v>1.3860220000000001</v>
      </c>
      <c r="BM54" s="703">
        <v>1.966745</v>
      </c>
      <c r="BN54" s="703">
        <v>2.3519000000000001</v>
      </c>
      <c r="BO54" s="703">
        <v>2.742057</v>
      </c>
      <c r="BP54" s="703">
        <v>2.6462479999999999</v>
      </c>
      <c r="BQ54" s="703">
        <v>2.70479</v>
      </c>
      <c r="BR54" s="703">
        <v>2.374215</v>
      </c>
      <c r="BS54" s="703">
        <v>1.8385050000000001</v>
      </c>
      <c r="BT54" s="703">
        <v>1.3362039999999999</v>
      </c>
      <c r="BU54" s="703">
        <v>1.1766049999999999</v>
      </c>
      <c r="BV54" s="703">
        <v>1.4163859999999999</v>
      </c>
    </row>
    <row r="55" spans="1:74" ht="11.15" customHeight="1" x14ac:dyDescent="0.25">
      <c r="A55" s="499" t="s">
        <v>1299</v>
      </c>
      <c r="B55" s="502" t="s">
        <v>1316</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3.7862346109999998</v>
      </c>
      <c r="AN55" s="702">
        <v>4.3984441079999996</v>
      </c>
      <c r="AO55" s="702">
        <v>4.9511986749999997</v>
      </c>
      <c r="AP55" s="702">
        <v>5.8091177580000002</v>
      </c>
      <c r="AQ55" s="702">
        <v>6.7802106220000002</v>
      </c>
      <c r="AR55" s="702">
        <v>6.8739164810000002</v>
      </c>
      <c r="AS55" s="702">
        <v>7.4139353720000001</v>
      </c>
      <c r="AT55" s="702">
        <v>6.4854681230000004</v>
      </c>
      <c r="AU55" s="702">
        <v>5.0201959040000004</v>
      </c>
      <c r="AV55" s="702">
        <v>4.7915209580000004</v>
      </c>
      <c r="AW55" s="702">
        <v>4.228742971</v>
      </c>
      <c r="AX55" s="702">
        <v>3.8175995149999999</v>
      </c>
      <c r="AY55" s="702">
        <v>4.4680713159999996</v>
      </c>
      <c r="AZ55" s="702">
        <v>4.831930689</v>
      </c>
      <c r="BA55" s="702">
        <v>6.2112732570000002</v>
      </c>
      <c r="BB55" s="702">
        <v>6.8618289790000002</v>
      </c>
      <c r="BC55" s="702">
        <v>7.3951063220000002</v>
      </c>
      <c r="BD55" s="702">
        <v>6.944278562</v>
      </c>
      <c r="BE55" s="702">
        <v>6.5262274290000004</v>
      </c>
      <c r="BF55" s="702">
        <v>6.7013005459999997</v>
      </c>
      <c r="BG55" s="702">
        <v>5.939826321</v>
      </c>
      <c r="BH55" s="702">
        <v>5.0499720000000003</v>
      </c>
      <c r="BI55" s="702">
        <v>4.3973509999999996</v>
      </c>
      <c r="BJ55" s="703">
        <v>3.9226009999999998</v>
      </c>
      <c r="BK55" s="703">
        <v>4.7426919999999999</v>
      </c>
      <c r="BL55" s="703">
        <v>4.8541840000000001</v>
      </c>
      <c r="BM55" s="703">
        <v>6.6033860000000004</v>
      </c>
      <c r="BN55" s="703">
        <v>7.1082049999999999</v>
      </c>
      <c r="BO55" s="703">
        <v>7.886838</v>
      </c>
      <c r="BP55" s="703">
        <v>7.1945769999999998</v>
      </c>
      <c r="BQ55" s="703">
        <v>6.9311199999999999</v>
      </c>
      <c r="BR55" s="703">
        <v>7.0849299999999999</v>
      </c>
      <c r="BS55" s="703">
        <v>6.2428610000000004</v>
      </c>
      <c r="BT55" s="703">
        <v>5.3714069999999996</v>
      </c>
      <c r="BU55" s="703">
        <v>4.8006840000000004</v>
      </c>
      <c r="BV55" s="703">
        <v>4.4112920000000004</v>
      </c>
    </row>
    <row r="56" spans="1:74" ht="11.15" customHeight="1" x14ac:dyDescent="0.25">
      <c r="A56" s="499" t="s">
        <v>1300</v>
      </c>
      <c r="B56" s="500" t="s">
        <v>1317</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-2.9806428999999999E-2</v>
      </c>
      <c r="AN56" s="702">
        <v>2.2924083000000001E-2</v>
      </c>
      <c r="AO56" s="702">
        <v>-2.8611569E-2</v>
      </c>
      <c r="AP56" s="702">
        <v>-2.3365014E-2</v>
      </c>
      <c r="AQ56" s="702">
        <v>1.2332683000000001E-2</v>
      </c>
      <c r="AR56" s="702">
        <v>6.2986486999999994E-2</v>
      </c>
      <c r="AS56" s="702">
        <v>9.4614383999999996E-2</v>
      </c>
      <c r="AT56" s="702">
        <v>1.4345556000000001E-2</v>
      </c>
      <c r="AU56" s="702">
        <v>2.2469431000000002E-2</v>
      </c>
      <c r="AV56" s="702">
        <v>4.6680690000000004E-3</v>
      </c>
      <c r="AW56" s="702">
        <v>1.6741578E-2</v>
      </c>
      <c r="AX56" s="702">
        <v>4.1794820000000003E-2</v>
      </c>
      <c r="AY56" s="702">
        <v>-2.7577539999999998E-3</v>
      </c>
      <c r="AZ56" s="702">
        <v>-5.0189249999999998E-2</v>
      </c>
      <c r="BA56" s="702">
        <v>9.2329620000000008E-3</v>
      </c>
      <c r="BB56" s="702">
        <v>-1.8255296000000001E-2</v>
      </c>
      <c r="BC56" s="702">
        <v>-7.5106812999999994E-2</v>
      </c>
      <c r="BD56" s="702">
        <v>7.6359130000000002E-3</v>
      </c>
      <c r="BE56" s="702">
        <v>-3.0238170000000002E-2</v>
      </c>
      <c r="BF56" s="702">
        <v>-1.1412894E-2</v>
      </c>
      <c r="BG56" s="702">
        <v>5.1072368999999999E-2</v>
      </c>
      <c r="BH56" s="702">
        <v>5.60902E-2</v>
      </c>
      <c r="BI56" s="702">
        <v>4.34417E-2</v>
      </c>
      <c r="BJ56" s="703">
        <v>0.13543079999999999</v>
      </c>
      <c r="BK56" s="703">
        <v>3.5542400000000002E-2</v>
      </c>
      <c r="BL56" s="703">
        <v>-4.3965899999999997E-3</v>
      </c>
      <c r="BM56" s="703">
        <v>7.6610600000000001E-2</v>
      </c>
      <c r="BN56" s="703">
        <v>4.4123599999999999E-2</v>
      </c>
      <c r="BO56" s="703">
        <v>-0.25318489999999999</v>
      </c>
      <c r="BP56" s="703">
        <v>8.6511699999999997E-2</v>
      </c>
      <c r="BQ56" s="703">
        <v>-7.7811900000000003E-2</v>
      </c>
      <c r="BR56" s="703">
        <v>-6.0855300000000001E-2</v>
      </c>
      <c r="BS56" s="703">
        <v>4.74107E-2</v>
      </c>
      <c r="BT56" s="703">
        <v>3.9807200000000001E-2</v>
      </c>
      <c r="BU56" s="703">
        <v>6.4364699999999997E-2</v>
      </c>
      <c r="BV56" s="703">
        <v>0.14911920000000001</v>
      </c>
    </row>
    <row r="57" spans="1:74" ht="11.15" customHeight="1" x14ac:dyDescent="0.25">
      <c r="A57" s="499" t="s">
        <v>1301</v>
      </c>
      <c r="B57" s="500" t="s">
        <v>1217</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13.139732084</v>
      </c>
      <c r="AN57" s="702">
        <v>12.526469582000001</v>
      </c>
      <c r="AO57" s="702">
        <v>13.857536549000001</v>
      </c>
      <c r="AP57" s="702">
        <v>13.086490374</v>
      </c>
      <c r="AQ57" s="702">
        <v>14.473084183999999</v>
      </c>
      <c r="AR57" s="702">
        <v>16.164167211999999</v>
      </c>
      <c r="AS57" s="702">
        <v>19.100759965000002</v>
      </c>
      <c r="AT57" s="702">
        <v>21.149944992000002</v>
      </c>
      <c r="AU57" s="702">
        <v>17.224274861000001</v>
      </c>
      <c r="AV57" s="702">
        <v>16.243810758999999</v>
      </c>
      <c r="AW57" s="702">
        <v>13.521730973</v>
      </c>
      <c r="AX57" s="702">
        <v>13.70108628</v>
      </c>
      <c r="AY57" s="702">
        <v>12.678953258</v>
      </c>
      <c r="AZ57" s="702">
        <v>12.100947628</v>
      </c>
      <c r="BA57" s="702">
        <v>13.87111573</v>
      </c>
      <c r="BB57" s="702">
        <v>14.077858385000001</v>
      </c>
      <c r="BC57" s="702">
        <v>15.492941398999999</v>
      </c>
      <c r="BD57" s="702">
        <v>17.841409714000001</v>
      </c>
      <c r="BE57" s="702">
        <v>21.652777457999999</v>
      </c>
      <c r="BF57" s="702">
        <v>20.193648002</v>
      </c>
      <c r="BG57" s="702">
        <v>17.764654797999999</v>
      </c>
      <c r="BH57" s="702">
        <v>16.129829999999998</v>
      </c>
      <c r="BI57" s="702">
        <v>13.501049999999999</v>
      </c>
      <c r="BJ57" s="703">
        <v>15.259219999999999</v>
      </c>
      <c r="BK57" s="703">
        <v>12.74921</v>
      </c>
      <c r="BL57" s="703">
        <v>12.359680000000001</v>
      </c>
      <c r="BM57" s="703">
        <v>14.65574</v>
      </c>
      <c r="BN57" s="703">
        <v>13.70407</v>
      </c>
      <c r="BO57" s="703">
        <v>15.572620000000001</v>
      </c>
      <c r="BP57" s="703">
        <v>18.08099</v>
      </c>
      <c r="BQ57" s="703">
        <v>20.65502</v>
      </c>
      <c r="BR57" s="703">
        <v>21.01024</v>
      </c>
      <c r="BS57" s="703">
        <v>18.043900000000001</v>
      </c>
      <c r="BT57" s="703">
        <v>16.20983</v>
      </c>
      <c r="BU57" s="703">
        <v>14.436360000000001</v>
      </c>
      <c r="BV57" s="703">
        <v>15.511229999999999</v>
      </c>
    </row>
    <row r="58" spans="1:74" ht="11.15" customHeight="1" x14ac:dyDescent="0.25">
      <c r="A58" s="518" t="s">
        <v>1302</v>
      </c>
      <c r="B58" s="520" t="s">
        <v>1318</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0</v>
      </c>
      <c r="AB58" s="521">
        <v>0</v>
      </c>
      <c r="AC58" s="521">
        <v>0</v>
      </c>
      <c r="AD58" s="521">
        <v>0</v>
      </c>
      <c r="AE58" s="521">
        <v>0</v>
      </c>
      <c r="AF58" s="521">
        <v>0</v>
      </c>
      <c r="AG58" s="521">
        <v>0</v>
      </c>
      <c r="AH58" s="521">
        <v>0</v>
      </c>
      <c r="AI58" s="521">
        <v>0</v>
      </c>
      <c r="AJ58" s="521">
        <v>0</v>
      </c>
      <c r="AK58" s="521">
        <v>0</v>
      </c>
      <c r="AL58" s="521">
        <v>0</v>
      </c>
      <c r="AM58" s="521">
        <v>20.047650000000001</v>
      </c>
      <c r="AN58" s="521">
        <v>18.731490000000001</v>
      </c>
      <c r="AO58" s="521">
        <v>19.6998</v>
      </c>
      <c r="AP58" s="521">
        <v>18.829509999999999</v>
      </c>
      <c r="AQ58" s="521">
        <v>20.039439999999999</v>
      </c>
      <c r="AR58" s="521">
        <v>20.837150000000001</v>
      </c>
      <c r="AS58" s="521">
        <v>25.34761</v>
      </c>
      <c r="AT58" s="521">
        <v>27.072500000000002</v>
      </c>
      <c r="AU58" s="521">
        <v>24.137060000000002</v>
      </c>
      <c r="AV58" s="521">
        <v>21.975239999999999</v>
      </c>
      <c r="AW58" s="521">
        <v>18.361609999999999</v>
      </c>
      <c r="AX58" s="521">
        <v>20.301400000000001</v>
      </c>
      <c r="AY58" s="521">
        <v>19.68317</v>
      </c>
      <c r="AZ58" s="521">
        <v>17.300899999999999</v>
      </c>
      <c r="BA58" s="521">
        <v>19.276430000000001</v>
      </c>
      <c r="BB58" s="521">
        <v>19.2622</v>
      </c>
      <c r="BC58" s="521">
        <v>20.764410000000002</v>
      </c>
      <c r="BD58" s="521">
        <v>23.526340000000001</v>
      </c>
      <c r="BE58" s="521">
        <v>28.057770000000001</v>
      </c>
      <c r="BF58" s="521">
        <v>26.06709</v>
      </c>
      <c r="BG58" s="521">
        <v>22.94276</v>
      </c>
      <c r="BH58" s="521">
        <v>20.831810000000001</v>
      </c>
      <c r="BI58" s="521">
        <v>19.38597</v>
      </c>
      <c r="BJ58" s="522">
        <v>20.897220000000001</v>
      </c>
      <c r="BK58" s="522">
        <v>18.88015</v>
      </c>
      <c r="BL58" s="522">
        <v>17.327539999999999</v>
      </c>
      <c r="BM58" s="522">
        <v>20.011040000000001</v>
      </c>
      <c r="BN58" s="522">
        <v>18.16987</v>
      </c>
      <c r="BO58" s="522">
        <v>20.71828</v>
      </c>
      <c r="BP58" s="522">
        <v>23.222989999999999</v>
      </c>
      <c r="BQ58" s="522">
        <v>26.20861</v>
      </c>
      <c r="BR58" s="522">
        <v>26.403880000000001</v>
      </c>
      <c r="BS58" s="522">
        <v>23.58418</v>
      </c>
      <c r="BT58" s="522">
        <v>21.418310000000002</v>
      </c>
      <c r="BU58" s="522">
        <v>19.498760000000001</v>
      </c>
      <c r="BV58" s="522">
        <v>21.196400000000001</v>
      </c>
    </row>
    <row r="59" spans="1:74" ht="12" customHeight="1" x14ac:dyDescent="0.3">
      <c r="A59" s="517"/>
      <c r="B59" s="821" t="s">
        <v>1385</v>
      </c>
      <c r="C59" s="821"/>
      <c r="D59" s="821"/>
      <c r="E59" s="821"/>
      <c r="F59" s="821"/>
      <c r="G59" s="821"/>
      <c r="H59" s="821"/>
      <c r="I59" s="821"/>
      <c r="J59" s="821"/>
      <c r="K59" s="821"/>
      <c r="L59" s="821"/>
      <c r="M59" s="821"/>
      <c r="N59" s="821"/>
      <c r="O59" s="821"/>
      <c r="P59" s="821"/>
      <c r="Q59" s="821"/>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3">
      <c r="A60" s="517"/>
      <c r="B60" s="821" t="s">
        <v>1380</v>
      </c>
      <c r="C60" s="821"/>
      <c r="D60" s="821"/>
      <c r="E60" s="821"/>
      <c r="F60" s="821"/>
      <c r="G60" s="821"/>
      <c r="H60" s="821"/>
      <c r="I60" s="821"/>
      <c r="J60" s="821"/>
      <c r="K60" s="821"/>
      <c r="L60" s="821"/>
      <c r="M60" s="821"/>
      <c r="N60" s="821"/>
      <c r="O60" s="821"/>
      <c r="P60" s="821"/>
      <c r="Q60" s="821"/>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3">
      <c r="A61" s="517"/>
      <c r="B61" s="821" t="s">
        <v>1381</v>
      </c>
      <c r="C61" s="821"/>
      <c r="D61" s="821"/>
      <c r="E61" s="821"/>
      <c r="F61" s="821"/>
      <c r="G61" s="821"/>
      <c r="H61" s="821"/>
      <c r="I61" s="821"/>
      <c r="J61" s="821"/>
      <c r="K61" s="821"/>
      <c r="L61" s="821"/>
      <c r="M61" s="821"/>
      <c r="N61" s="821"/>
      <c r="O61" s="821"/>
      <c r="P61" s="821"/>
      <c r="Q61" s="821"/>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21" t="s">
        <v>1382</v>
      </c>
      <c r="C62" s="821"/>
      <c r="D62" s="821"/>
      <c r="E62" s="821"/>
      <c r="F62" s="821"/>
      <c r="G62" s="821"/>
      <c r="H62" s="821"/>
      <c r="I62" s="821"/>
      <c r="J62" s="821"/>
      <c r="K62" s="821"/>
      <c r="L62" s="821"/>
      <c r="M62" s="821"/>
      <c r="N62" s="821"/>
      <c r="O62" s="821"/>
      <c r="P62" s="821"/>
      <c r="Q62" s="821"/>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21" t="s">
        <v>1383</v>
      </c>
      <c r="C63" s="821"/>
      <c r="D63" s="821"/>
      <c r="E63" s="821"/>
      <c r="F63" s="821"/>
      <c r="G63" s="821"/>
      <c r="H63" s="821"/>
      <c r="I63" s="821"/>
      <c r="J63" s="821"/>
      <c r="K63" s="821"/>
      <c r="L63" s="821"/>
      <c r="M63" s="821"/>
      <c r="N63" s="821"/>
      <c r="O63" s="821"/>
      <c r="P63" s="821"/>
      <c r="Q63" s="821"/>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33" t="s">
        <v>1384</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23" t="str">
        <f>"Notes: "&amp;"EIA completed modeling and analysis for this report on " &amp;Dates!D2&amp;"."</f>
        <v>Notes: EIA completed modeling and analysis for this report on Thursday December 2,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70" t="s">
        <v>352</v>
      </c>
      <c r="C66" s="770"/>
      <c r="D66" s="770"/>
      <c r="E66" s="770"/>
      <c r="F66" s="770"/>
      <c r="G66" s="770"/>
      <c r="H66" s="770"/>
      <c r="I66" s="770"/>
      <c r="J66" s="770"/>
      <c r="K66" s="770"/>
      <c r="L66" s="770"/>
      <c r="M66" s="770"/>
      <c r="N66" s="770"/>
      <c r="O66" s="770"/>
      <c r="P66" s="770"/>
      <c r="Q66" s="770"/>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23" t="s">
        <v>1378</v>
      </c>
      <c r="C67" s="823"/>
      <c r="D67" s="823"/>
      <c r="E67" s="823"/>
      <c r="F67" s="823"/>
      <c r="G67" s="823"/>
      <c r="H67" s="823"/>
      <c r="I67" s="823"/>
      <c r="J67" s="823"/>
      <c r="K67" s="823"/>
      <c r="L67" s="823"/>
      <c r="M67" s="823"/>
      <c r="N67" s="823"/>
      <c r="O67" s="823"/>
      <c r="P67" s="823"/>
      <c r="Q67" s="823"/>
    </row>
    <row r="68" spans="1:74" ht="12" customHeight="1" x14ac:dyDescent="0.25">
      <c r="A68" s="524"/>
      <c r="B68" s="763" t="s">
        <v>1366</v>
      </c>
      <c r="C68" s="763"/>
      <c r="D68" s="763"/>
      <c r="E68" s="763"/>
      <c r="F68" s="763"/>
      <c r="G68" s="763"/>
      <c r="H68" s="763"/>
      <c r="I68" s="763"/>
      <c r="J68" s="763"/>
      <c r="K68" s="763"/>
      <c r="L68" s="763"/>
      <c r="M68" s="763"/>
      <c r="N68" s="763"/>
      <c r="O68" s="763"/>
      <c r="P68" s="763"/>
      <c r="Q68" s="763"/>
    </row>
    <row r="69" spans="1:74" ht="12" customHeight="1" x14ac:dyDescent="0.25">
      <c r="A69" s="524"/>
      <c r="B69" s="763"/>
      <c r="C69" s="763"/>
      <c r="D69" s="763"/>
      <c r="E69" s="763"/>
      <c r="F69" s="763"/>
      <c r="G69" s="763"/>
      <c r="H69" s="763"/>
      <c r="I69" s="763"/>
      <c r="J69" s="763"/>
      <c r="K69" s="763"/>
      <c r="L69" s="763"/>
      <c r="M69" s="763"/>
      <c r="N69" s="763"/>
      <c r="O69" s="763"/>
      <c r="P69" s="763"/>
      <c r="Q69" s="763"/>
    </row>
    <row r="70" spans="1:74" ht="12" customHeight="1" x14ac:dyDescent="0.25">
      <c r="A70" s="524"/>
      <c r="B70" s="771" t="s">
        <v>1375</v>
      </c>
      <c r="C70" s="771"/>
      <c r="D70" s="771"/>
      <c r="E70" s="771"/>
      <c r="F70" s="771"/>
      <c r="G70" s="771"/>
      <c r="H70" s="771"/>
      <c r="I70" s="771"/>
      <c r="J70" s="771"/>
      <c r="K70" s="771"/>
      <c r="L70" s="771"/>
      <c r="M70" s="771"/>
      <c r="N70" s="771"/>
      <c r="O70" s="771"/>
      <c r="P70" s="771"/>
      <c r="Q70" s="771"/>
    </row>
    <row r="72" spans="1:74" ht="7.9"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6328125" defaultRowHeight="12.5" x14ac:dyDescent="0.25"/>
  <cols>
    <col min="1" max="1" width="13.36328125" style="282" customWidth="1"/>
    <col min="2" max="2" width="90" style="282" customWidth="1"/>
    <col min="3" max="16384" width="8.6328125" style="282"/>
  </cols>
  <sheetData>
    <row r="1" spans="1:18" x14ac:dyDescent="0.25">
      <c r="A1" s="282" t="s">
        <v>503</v>
      </c>
    </row>
    <row r="6" spans="1:18" ht="15.5" x14ac:dyDescent="0.35">
      <c r="B6" s="283" t="str">
        <f>"Short-Term Energy Outlook, "&amp;Dates!D1</f>
        <v>Short-Term Energy Outlook, December 2021</v>
      </c>
    </row>
    <row r="8" spans="1:18" ht="15" customHeight="1" x14ac:dyDescent="0.25">
      <c r="A8" s="284"/>
      <c r="B8" s="285" t="s">
        <v>234</v>
      </c>
      <c r="C8" s="286"/>
      <c r="D8" s="286"/>
      <c r="E8" s="286"/>
      <c r="F8" s="286"/>
      <c r="G8" s="286"/>
      <c r="H8" s="286"/>
      <c r="I8" s="286"/>
      <c r="J8" s="286"/>
      <c r="K8" s="286"/>
      <c r="L8" s="286"/>
      <c r="M8" s="286"/>
      <c r="N8" s="286"/>
      <c r="O8" s="286"/>
      <c r="P8" s="286"/>
      <c r="Q8" s="286"/>
      <c r="R8" s="286"/>
    </row>
    <row r="9" spans="1:18" ht="15" customHeight="1" x14ac:dyDescent="0.25">
      <c r="A9" s="284"/>
      <c r="B9" s="285" t="s">
        <v>983</v>
      </c>
      <c r="C9" s="286"/>
      <c r="D9" s="286"/>
      <c r="E9" s="286"/>
      <c r="F9" s="286"/>
      <c r="G9" s="286"/>
      <c r="H9" s="286"/>
      <c r="I9" s="286"/>
      <c r="J9" s="286"/>
      <c r="K9" s="286"/>
      <c r="L9" s="286"/>
      <c r="M9" s="286"/>
      <c r="N9" s="286"/>
      <c r="O9" s="286"/>
      <c r="P9" s="286"/>
      <c r="Q9" s="286"/>
      <c r="R9" s="286"/>
    </row>
    <row r="10" spans="1:18" ht="15" customHeight="1" x14ac:dyDescent="0.25">
      <c r="A10" s="284"/>
      <c r="B10" s="285" t="s">
        <v>895</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1360</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1361</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921</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896</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977</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795</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235</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236</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807</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796</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797</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1323</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1324</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1087</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1044</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100</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237</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238</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36328125" style="527" customWidth="1"/>
    <col min="2" max="2" width="28.81640625" style="527" customWidth="1"/>
    <col min="3" max="55" width="6.6328125" style="527" customWidth="1"/>
    <col min="56" max="58" width="6.6328125" style="166" customWidth="1"/>
    <col min="59" max="74" width="6.6328125" style="527" customWidth="1"/>
    <col min="75" max="16384" width="11" style="527"/>
  </cols>
  <sheetData>
    <row r="1" spans="1:74" ht="12.75" customHeight="1" x14ac:dyDescent="0.3">
      <c r="A1" s="741" t="s">
        <v>794</v>
      </c>
      <c r="B1" s="525" t="s">
        <v>363</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3">
      <c r="A2" s="742"/>
      <c r="B2" s="486" t="str">
        <f>"U.S. Energy Information Administration  |  Short-Term Energy Outlook  - "&amp;Dates!D1</f>
        <v>U.S. Energy Information Administration  |  Short-Term Energy Outlook  - December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s="166" customFormat="1" ht="12.75" customHeight="1" x14ac:dyDescent="0.25">
      <c r="A4" s="132"/>
      <c r="B4" s="530"/>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2" customHeight="1" x14ac:dyDescent="0.25">
      <c r="A5" s="531"/>
      <c r="B5" s="167" t="s">
        <v>353</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65</v>
      </c>
      <c r="B6" s="533" t="s">
        <v>459</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9.7568189999999999E-3</v>
      </c>
      <c r="AN6" s="263">
        <v>1.0432454000000001E-2</v>
      </c>
      <c r="AO6" s="263">
        <v>1.2475768E-2</v>
      </c>
      <c r="AP6" s="263">
        <v>1.1751676000000001E-2</v>
      </c>
      <c r="AQ6" s="263">
        <v>1.1611862000000001E-2</v>
      </c>
      <c r="AR6" s="263">
        <v>1.0882805000000001E-2</v>
      </c>
      <c r="AS6" s="263">
        <v>1.1412471E-2</v>
      </c>
      <c r="AT6" s="263">
        <v>1.1341400999999999E-2</v>
      </c>
      <c r="AU6" s="263">
        <v>1.1003980999999999E-2</v>
      </c>
      <c r="AV6" s="263">
        <v>1.0958788000000001E-2</v>
      </c>
      <c r="AW6" s="263">
        <v>1.1913421E-2</v>
      </c>
      <c r="AX6" s="263">
        <v>1.1920316E-2</v>
      </c>
      <c r="AY6" s="263">
        <v>1.1649939999999999E-2</v>
      </c>
      <c r="AZ6" s="263">
        <v>1.1186542000000001E-2</v>
      </c>
      <c r="BA6" s="263">
        <v>1.0804569E-2</v>
      </c>
      <c r="BB6" s="263">
        <v>1.1030430000000001E-2</v>
      </c>
      <c r="BC6" s="263">
        <v>1.1538235000000001E-2</v>
      </c>
      <c r="BD6" s="263">
        <v>1.2049969000000001E-2</v>
      </c>
      <c r="BE6" s="263">
        <v>1.1894326E-2</v>
      </c>
      <c r="BF6" s="263">
        <v>1.1588414999999999E-2</v>
      </c>
      <c r="BG6" s="263">
        <v>1.1546371999999999E-2</v>
      </c>
      <c r="BH6" s="263">
        <v>1.06879E-2</v>
      </c>
      <c r="BI6" s="263">
        <v>1.15992E-2</v>
      </c>
      <c r="BJ6" s="329">
        <v>1.15435E-2</v>
      </c>
      <c r="BK6" s="329">
        <v>1.1684699999999999E-2</v>
      </c>
      <c r="BL6" s="329">
        <v>1.13516E-2</v>
      </c>
      <c r="BM6" s="329">
        <v>1.1152E-2</v>
      </c>
      <c r="BN6" s="329">
        <v>1.0527699999999999E-2</v>
      </c>
      <c r="BO6" s="329">
        <v>1.15415E-2</v>
      </c>
      <c r="BP6" s="329">
        <v>1.16179E-2</v>
      </c>
      <c r="BQ6" s="329">
        <v>1.21563E-2</v>
      </c>
      <c r="BR6" s="329">
        <v>1.1296499999999999E-2</v>
      </c>
      <c r="BS6" s="329">
        <v>1.1262599999999999E-2</v>
      </c>
      <c r="BT6" s="329">
        <v>1.1199300000000001E-2</v>
      </c>
      <c r="BU6" s="329">
        <v>1.18964E-2</v>
      </c>
      <c r="BV6" s="329">
        <v>1.17962E-2</v>
      </c>
    </row>
    <row r="7" spans="1:74" ht="12" customHeight="1" x14ac:dyDescent="0.25">
      <c r="A7" s="532" t="s">
        <v>751</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0.17060012699999999</v>
      </c>
      <c r="BC7" s="263">
        <v>0.20754446600000001</v>
      </c>
      <c r="BD7" s="263">
        <v>0.22068821299999999</v>
      </c>
      <c r="BE7" s="263">
        <v>0.200470395</v>
      </c>
      <c r="BF7" s="263">
        <v>0.190469675</v>
      </c>
      <c r="BG7" s="263">
        <v>0.14976990000000001</v>
      </c>
      <c r="BH7" s="263">
        <v>0.16543579999999999</v>
      </c>
      <c r="BI7" s="263">
        <v>0.18392410000000001</v>
      </c>
      <c r="BJ7" s="329">
        <v>0.2055448</v>
      </c>
      <c r="BK7" s="329">
        <v>0.22280369999999999</v>
      </c>
      <c r="BL7" s="329">
        <v>0.197741</v>
      </c>
      <c r="BM7" s="329">
        <v>0.22097449999999999</v>
      </c>
      <c r="BN7" s="329">
        <v>0.219556</v>
      </c>
      <c r="BO7" s="329">
        <v>0.25051319999999999</v>
      </c>
      <c r="BP7" s="329">
        <v>0.2505172</v>
      </c>
      <c r="BQ7" s="329">
        <v>0.23247219999999999</v>
      </c>
      <c r="BR7" s="329">
        <v>0.19664719999999999</v>
      </c>
      <c r="BS7" s="329">
        <v>0.16284380000000001</v>
      </c>
      <c r="BT7" s="329">
        <v>0.16107450000000001</v>
      </c>
      <c r="BU7" s="329">
        <v>0.1781586</v>
      </c>
      <c r="BV7" s="329">
        <v>0.19810120000000001</v>
      </c>
    </row>
    <row r="8" spans="1:74" ht="12" customHeight="1" x14ac:dyDescent="0.25">
      <c r="A8" s="531" t="s">
        <v>752</v>
      </c>
      <c r="B8" s="533" t="s">
        <v>1033</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4.0266136751999998E-2</v>
      </c>
      <c r="AN8" s="263">
        <v>5.0239887901999999E-2</v>
      </c>
      <c r="AO8" s="263">
        <v>5.7329433058E-2</v>
      </c>
      <c r="AP8" s="263">
        <v>7.1542612288000004E-2</v>
      </c>
      <c r="AQ8" s="263">
        <v>8.7175615770000006E-2</v>
      </c>
      <c r="AR8" s="263">
        <v>8.7176349907999995E-2</v>
      </c>
      <c r="AS8" s="263">
        <v>9.5844073500000002E-2</v>
      </c>
      <c r="AT8" s="263">
        <v>8.4174113184999996E-2</v>
      </c>
      <c r="AU8" s="263">
        <v>6.9853903288999999E-2</v>
      </c>
      <c r="AV8" s="263">
        <v>6.4040125860000005E-2</v>
      </c>
      <c r="AW8" s="263">
        <v>5.2116688527E-2</v>
      </c>
      <c r="AX8" s="263">
        <v>4.6049281696999997E-2</v>
      </c>
      <c r="AY8" s="263">
        <v>5.1697247900999999E-2</v>
      </c>
      <c r="AZ8" s="263">
        <v>5.7946511254999999E-2</v>
      </c>
      <c r="BA8" s="263">
        <v>8.3713214655000007E-2</v>
      </c>
      <c r="BB8" s="263">
        <v>9.7791691028000005E-2</v>
      </c>
      <c r="BC8" s="263">
        <v>0.11102045903</v>
      </c>
      <c r="BD8" s="263">
        <v>0.10695541659</v>
      </c>
      <c r="BE8" s="263">
        <v>0.10758736596</v>
      </c>
      <c r="BF8" s="263">
        <v>0.10627644957</v>
      </c>
      <c r="BG8" s="263">
        <v>9.9883069892000007E-2</v>
      </c>
      <c r="BH8" s="263">
        <v>8.2493899999999995E-2</v>
      </c>
      <c r="BI8" s="263">
        <v>6.6597000000000003E-2</v>
      </c>
      <c r="BJ8" s="329">
        <v>6.1077800000000002E-2</v>
      </c>
      <c r="BK8" s="329">
        <v>7.0064000000000001E-2</v>
      </c>
      <c r="BL8" s="329">
        <v>7.6833399999999996E-2</v>
      </c>
      <c r="BM8" s="329">
        <v>0.1114801</v>
      </c>
      <c r="BN8" s="329">
        <v>0.12745580000000001</v>
      </c>
      <c r="BO8" s="329">
        <v>0.1433258</v>
      </c>
      <c r="BP8" s="329">
        <v>0.14075460000000001</v>
      </c>
      <c r="BQ8" s="329">
        <v>0.1431924</v>
      </c>
      <c r="BR8" s="329">
        <v>0.13814470000000001</v>
      </c>
      <c r="BS8" s="329">
        <v>0.1287626</v>
      </c>
      <c r="BT8" s="329">
        <v>0.1062975</v>
      </c>
      <c r="BU8" s="329">
        <v>8.4272399999999997E-2</v>
      </c>
      <c r="BV8" s="329">
        <v>7.9447400000000001E-2</v>
      </c>
    </row>
    <row r="9" spans="1:74" ht="12" customHeight="1" x14ac:dyDescent="0.25">
      <c r="A9" s="499" t="s">
        <v>614</v>
      </c>
      <c r="B9" s="533" t="s">
        <v>825</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2.1909191000000001E-2</v>
      </c>
      <c r="AN9" s="263">
        <v>2.0123430000000001E-2</v>
      </c>
      <c r="AO9" s="263">
        <v>2.1753013000000002E-2</v>
      </c>
      <c r="AP9" s="263">
        <v>2.0050084999999999E-2</v>
      </c>
      <c r="AQ9" s="263">
        <v>2.0515373E-2</v>
      </c>
      <c r="AR9" s="263">
        <v>1.8948257999999999E-2</v>
      </c>
      <c r="AS9" s="263">
        <v>2.0007906999999998E-2</v>
      </c>
      <c r="AT9" s="263">
        <v>2.0411380999999999E-2</v>
      </c>
      <c r="AU9" s="263">
        <v>1.9216006000000001E-2</v>
      </c>
      <c r="AV9" s="263">
        <v>1.9417690000000001E-2</v>
      </c>
      <c r="AW9" s="263">
        <v>1.9152656000000001E-2</v>
      </c>
      <c r="AX9" s="263">
        <v>2.0694404999999999E-2</v>
      </c>
      <c r="AY9" s="263">
        <v>2.0439321E-2</v>
      </c>
      <c r="AZ9" s="263">
        <v>1.8551979999999999E-2</v>
      </c>
      <c r="BA9" s="263">
        <v>2.0710778999999999E-2</v>
      </c>
      <c r="BB9" s="263">
        <v>1.924501E-2</v>
      </c>
      <c r="BC9" s="263">
        <v>2.0076971999999998E-2</v>
      </c>
      <c r="BD9" s="263">
        <v>1.9432721999999999E-2</v>
      </c>
      <c r="BE9" s="263">
        <v>2.0098417E-2</v>
      </c>
      <c r="BF9" s="263">
        <v>1.952282E-2</v>
      </c>
      <c r="BG9" s="263">
        <v>1.9623801999999999E-2</v>
      </c>
      <c r="BH9" s="263">
        <v>1.9702000000000001E-2</v>
      </c>
      <c r="BI9" s="263">
        <v>1.9266200000000001E-2</v>
      </c>
      <c r="BJ9" s="329">
        <v>2.0445399999999999E-2</v>
      </c>
      <c r="BK9" s="329">
        <v>2.0442999999999999E-2</v>
      </c>
      <c r="BL9" s="329">
        <v>1.8236800000000001E-2</v>
      </c>
      <c r="BM9" s="329">
        <v>2.0196100000000002E-2</v>
      </c>
      <c r="BN9" s="329">
        <v>1.9086100000000002E-2</v>
      </c>
      <c r="BO9" s="329">
        <v>1.98786E-2</v>
      </c>
      <c r="BP9" s="329">
        <v>1.9191699999999999E-2</v>
      </c>
      <c r="BQ9" s="329">
        <v>1.9899400000000001E-2</v>
      </c>
      <c r="BR9" s="329">
        <v>1.9954400000000001E-2</v>
      </c>
      <c r="BS9" s="329">
        <v>1.9090800000000002E-2</v>
      </c>
      <c r="BT9" s="329">
        <v>1.9341299999999999E-2</v>
      </c>
      <c r="BU9" s="329">
        <v>1.88475E-2</v>
      </c>
      <c r="BV9" s="329">
        <v>2.0180199999999999E-2</v>
      </c>
    </row>
    <row r="10" spans="1:74" ht="12" customHeight="1" x14ac:dyDescent="0.25">
      <c r="A10" s="499" t="s">
        <v>613</v>
      </c>
      <c r="B10" s="533" t="s">
        <v>1034</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1.7380709000000001E-2</v>
      </c>
      <c r="AN10" s="263">
        <v>1.6404597999999999E-2</v>
      </c>
      <c r="AO10" s="263">
        <v>1.5711454999999999E-2</v>
      </c>
      <c r="AP10" s="263">
        <v>1.2737593E-2</v>
      </c>
      <c r="AQ10" s="263">
        <v>1.3939793000000001E-2</v>
      </c>
      <c r="AR10" s="263">
        <v>1.4003323999999999E-2</v>
      </c>
      <c r="AS10" s="263">
        <v>1.6332202000000001E-2</v>
      </c>
      <c r="AT10" s="263">
        <v>1.7728361000000002E-2</v>
      </c>
      <c r="AU10" s="263">
        <v>1.4776312999999999E-2</v>
      </c>
      <c r="AV10" s="263">
        <v>1.4150137E-2</v>
      </c>
      <c r="AW10" s="263">
        <v>1.5476383999999999E-2</v>
      </c>
      <c r="AX10" s="263">
        <v>1.6733033000000001E-2</v>
      </c>
      <c r="AY10" s="263">
        <v>1.7435071E-2</v>
      </c>
      <c r="AZ10" s="263">
        <v>1.6456052999999998E-2</v>
      </c>
      <c r="BA10" s="263">
        <v>1.7510217000000002E-2</v>
      </c>
      <c r="BB10" s="263">
        <v>1.2592358E-2</v>
      </c>
      <c r="BC10" s="263">
        <v>1.5714023000000001E-2</v>
      </c>
      <c r="BD10" s="263">
        <v>1.7375959999999999E-2</v>
      </c>
      <c r="BE10" s="263">
        <v>1.8265292999999998E-2</v>
      </c>
      <c r="BF10" s="263">
        <v>1.9403393000000001E-2</v>
      </c>
      <c r="BG10" s="263">
        <v>1.6358774E-2</v>
      </c>
      <c r="BH10" s="263">
        <v>1.2779799999999999E-2</v>
      </c>
      <c r="BI10" s="263">
        <v>1.37015E-2</v>
      </c>
      <c r="BJ10" s="329">
        <v>1.4439E-2</v>
      </c>
      <c r="BK10" s="329">
        <v>1.5742800000000001E-2</v>
      </c>
      <c r="BL10" s="329">
        <v>1.4128999999999999E-2</v>
      </c>
      <c r="BM10" s="329">
        <v>1.43923E-2</v>
      </c>
      <c r="BN10" s="329">
        <v>1.12862E-2</v>
      </c>
      <c r="BO10" s="329">
        <v>1.39209E-2</v>
      </c>
      <c r="BP10" s="329">
        <v>1.46021E-2</v>
      </c>
      <c r="BQ10" s="329">
        <v>1.6516300000000001E-2</v>
      </c>
      <c r="BR10" s="329">
        <v>1.7513999999999998E-2</v>
      </c>
      <c r="BS10" s="329">
        <v>1.47785E-2</v>
      </c>
      <c r="BT10" s="329">
        <v>1.26482E-2</v>
      </c>
      <c r="BU10" s="329">
        <v>1.3807699999999999E-2</v>
      </c>
      <c r="BV10" s="329">
        <v>1.47075E-2</v>
      </c>
    </row>
    <row r="11" spans="1:74" ht="12" customHeight="1" x14ac:dyDescent="0.25">
      <c r="A11" s="531" t="s">
        <v>99</v>
      </c>
      <c r="B11" s="533" t="s">
        <v>460</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0.25579675971999999</v>
      </c>
      <c r="AN11" s="263">
        <v>0.26479532147000001</v>
      </c>
      <c r="AO11" s="263">
        <v>0.26669352997000001</v>
      </c>
      <c r="AP11" s="263">
        <v>0.27062838524999999</v>
      </c>
      <c r="AQ11" s="263">
        <v>0.25813487154999998</v>
      </c>
      <c r="AR11" s="263">
        <v>0.27437443528</v>
      </c>
      <c r="AS11" s="263">
        <v>0.20745723028999999</v>
      </c>
      <c r="AT11" s="263">
        <v>0.20904645062999999</v>
      </c>
      <c r="AU11" s="263">
        <v>0.21031817886000001</v>
      </c>
      <c r="AV11" s="263">
        <v>0.26143777864000001</v>
      </c>
      <c r="AW11" s="263">
        <v>0.30052780045999999</v>
      </c>
      <c r="AX11" s="263">
        <v>0.29022946156000001</v>
      </c>
      <c r="AY11" s="263">
        <v>0.27619550148999999</v>
      </c>
      <c r="AZ11" s="263">
        <v>0.24357320581</v>
      </c>
      <c r="BA11" s="263">
        <v>0.36275547181000001</v>
      </c>
      <c r="BB11" s="263">
        <v>0.32842052974000002</v>
      </c>
      <c r="BC11" s="263">
        <v>0.30472455657000003</v>
      </c>
      <c r="BD11" s="263">
        <v>0.24152558466999999</v>
      </c>
      <c r="BE11" s="263">
        <v>0.19552658362</v>
      </c>
      <c r="BF11" s="263">
        <v>0.24303980448000001</v>
      </c>
      <c r="BG11" s="263">
        <v>0.26035597104000002</v>
      </c>
      <c r="BH11" s="263">
        <v>0.3098011</v>
      </c>
      <c r="BI11" s="263">
        <v>0.35897889999999999</v>
      </c>
      <c r="BJ11" s="329">
        <v>0.33286300000000002</v>
      </c>
      <c r="BK11" s="329">
        <v>0.32152770000000003</v>
      </c>
      <c r="BL11" s="329">
        <v>0.32168839999999999</v>
      </c>
      <c r="BM11" s="329">
        <v>0.40535769999999999</v>
      </c>
      <c r="BN11" s="329">
        <v>0.36684070000000002</v>
      </c>
      <c r="BO11" s="329">
        <v>0.34472779999999997</v>
      </c>
      <c r="BP11" s="329">
        <v>0.27005410000000002</v>
      </c>
      <c r="BQ11" s="329">
        <v>0.216889</v>
      </c>
      <c r="BR11" s="329">
        <v>0.25733610000000001</v>
      </c>
      <c r="BS11" s="329">
        <v>0.2852731</v>
      </c>
      <c r="BT11" s="329">
        <v>0.33117530000000001</v>
      </c>
      <c r="BU11" s="329">
        <v>0.38254060000000001</v>
      </c>
      <c r="BV11" s="329">
        <v>0.3490801</v>
      </c>
    </row>
    <row r="12" spans="1:74" ht="12" customHeight="1" x14ac:dyDescent="0.25">
      <c r="A12" s="532" t="s">
        <v>222</v>
      </c>
      <c r="B12" s="533" t="s">
        <v>354</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0.56970801147000005</v>
      </c>
      <c r="AN12" s="263">
        <v>0.59584000537000004</v>
      </c>
      <c r="AO12" s="263">
        <v>0.58307528203000003</v>
      </c>
      <c r="AP12" s="263">
        <v>0.58263711854</v>
      </c>
      <c r="AQ12" s="263">
        <v>0.66179984532000002</v>
      </c>
      <c r="AR12" s="263">
        <v>0.66318618418999997</v>
      </c>
      <c r="AS12" s="263">
        <v>0.59657774579</v>
      </c>
      <c r="AT12" s="263">
        <v>0.55628614182000002</v>
      </c>
      <c r="AU12" s="263">
        <v>0.49504212315000001</v>
      </c>
      <c r="AV12" s="263">
        <v>0.53240169650000002</v>
      </c>
      <c r="AW12" s="263">
        <v>0.59274766998999995</v>
      </c>
      <c r="AX12" s="263">
        <v>0.59027260226</v>
      </c>
      <c r="AY12" s="263">
        <v>0.60936566939000003</v>
      </c>
      <c r="AZ12" s="263">
        <v>0.54400752207000003</v>
      </c>
      <c r="BA12" s="263">
        <v>0.68469645847000005</v>
      </c>
      <c r="BB12" s="263">
        <v>0.63968014576999999</v>
      </c>
      <c r="BC12" s="263">
        <v>0.67061871159999997</v>
      </c>
      <c r="BD12" s="263">
        <v>0.61802786525999998</v>
      </c>
      <c r="BE12" s="263">
        <v>0.55384238058000002</v>
      </c>
      <c r="BF12" s="263">
        <v>0.59030055703999995</v>
      </c>
      <c r="BG12" s="263">
        <v>0.55753788893</v>
      </c>
      <c r="BH12" s="263">
        <v>0.60090049999999995</v>
      </c>
      <c r="BI12" s="263">
        <v>0.65406690000000001</v>
      </c>
      <c r="BJ12" s="329">
        <v>0.64591359999999998</v>
      </c>
      <c r="BK12" s="329">
        <v>0.66226600000000002</v>
      </c>
      <c r="BL12" s="329">
        <v>0.63997999999999999</v>
      </c>
      <c r="BM12" s="329">
        <v>0.78355260000000004</v>
      </c>
      <c r="BN12" s="329">
        <v>0.75475230000000004</v>
      </c>
      <c r="BO12" s="329">
        <v>0.78390789999999999</v>
      </c>
      <c r="BP12" s="329">
        <v>0.70673770000000002</v>
      </c>
      <c r="BQ12" s="329">
        <v>0.64112570000000002</v>
      </c>
      <c r="BR12" s="329">
        <v>0.64089289999999999</v>
      </c>
      <c r="BS12" s="329">
        <v>0.62201139999999999</v>
      </c>
      <c r="BT12" s="329">
        <v>0.64173610000000003</v>
      </c>
      <c r="BU12" s="329">
        <v>0.6895232</v>
      </c>
      <c r="BV12" s="329">
        <v>0.67331269999999999</v>
      </c>
    </row>
    <row r="13" spans="1:74" ht="12" customHeight="1" x14ac:dyDescent="0.25">
      <c r="A13" s="532"/>
      <c r="B13" s="167" t="s">
        <v>355</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230"/>
      <c r="BH13" s="230"/>
      <c r="BI13" s="230"/>
      <c r="BJ13" s="330"/>
      <c r="BK13" s="330"/>
      <c r="BL13" s="330"/>
      <c r="BM13" s="330"/>
      <c r="BN13" s="330"/>
      <c r="BO13" s="330"/>
      <c r="BP13" s="330"/>
      <c r="BQ13" s="330"/>
      <c r="BR13" s="330"/>
      <c r="BS13" s="330"/>
      <c r="BT13" s="330"/>
      <c r="BU13" s="330"/>
      <c r="BV13" s="330"/>
    </row>
    <row r="14" spans="1:74" ht="12" customHeight="1" x14ac:dyDescent="0.25">
      <c r="A14" s="532" t="s">
        <v>975</v>
      </c>
      <c r="B14" s="533" t="s">
        <v>1035</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7.0258101000000003E-2</v>
      </c>
      <c r="AN14" s="263">
        <v>6.4344184999999998E-2</v>
      </c>
      <c r="AO14" s="263">
        <v>6.2025096000000002E-2</v>
      </c>
      <c r="AP14" s="263">
        <v>3.5888521999999999E-2</v>
      </c>
      <c r="AQ14" s="263">
        <v>4.4621145000000001E-2</v>
      </c>
      <c r="AR14" s="263">
        <v>5.4678306000000003E-2</v>
      </c>
      <c r="AS14" s="263">
        <v>6.0442740000000002E-2</v>
      </c>
      <c r="AT14" s="263">
        <v>5.9867946999999998E-2</v>
      </c>
      <c r="AU14" s="263">
        <v>5.8525360999999998E-2</v>
      </c>
      <c r="AV14" s="263">
        <v>6.2335440999999998E-2</v>
      </c>
      <c r="AW14" s="263">
        <v>6.2932699999999994E-2</v>
      </c>
      <c r="AX14" s="263">
        <v>6.3353815999999993E-2</v>
      </c>
      <c r="AY14" s="263">
        <v>6.0203449999999999E-2</v>
      </c>
      <c r="AZ14" s="263">
        <v>4.7843798999999999E-2</v>
      </c>
      <c r="BA14" s="263">
        <v>6.1226616999999997E-2</v>
      </c>
      <c r="BB14" s="263">
        <v>5.8897136000000003E-2</v>
      </c>
      <c r="BC14" s="263">
        <v>6.5172734999999996E-2</v>
      </c>
      <c r="BD14" s="263">
        <v>6.4013415000000004E-2</v>
      </c>
      <c r="BE14" s="263">
        <v>6.5586992999999996E-2</v>
      </c>
      <c r="BF14" s="263">
        <v>6.0749259E-2</v>
      </c>
      <c r="BG14" s="263">
        <v>6.1263499999999999E-2</v>
      </c>
      <c r="BH14" s="263">
        <v>6.3118199999999999E-2</v>
      </c>
      <c r="BI14" s="263">
        <v>6.3820799999999997E-2</v>
      </c>
      <c r="BJ14" s="329">
        <v>6.39686E-2</v>
      </c>
      <c r="BK14" s="329">
        <v>6.4116900000000004E-2</v>
      </c>
      <c r="BL14" s="329">
        <v>5.6657100000000002E-2</v>
      </c>
      <c r="BM14" s="329">
        <v>6.3085199999999994E-2</v>
      </c>
      <c r="BN14" s="329">
        <v>6.1742499999999999E-2</v>
      </c>
      <c r="BO14" s="329">
        <v>6.6133899999999995E-2</v>
      </c>
      <c r="BP14" s="329">
        <v>6.5326499999999996E-2</v>
      </c>
      <c r="BQ14" s="329">
        <v>6.6790699999999995E-2</v>
      </c>
      <c r="BR14" s="329">
        <v>6.7527400000000001E-2</v>
      </c>
      <c r="BS14" s="329">
        <v>6.3218999999999997E-2</v>
      </c>
      <c r="BT14" s="329">
        <v>6.5481499999999998E-2</v>
      </c>
      <c r="BU14" s="329">
        <v>6.4868300000000004E-2</v>
      </c>
      <c r="BV14" s="329">
        <v>6.6271999999999998E-2</v>
      </c>
    </row>
    <row r="15" spans="1:74" ht="12" customHeight="1" x14ac:dyDescent="0.25">
      <c r="A15" s="532" t="s">
        <v>611</v>
      </c>
      <c r="B15" s="533" t="s">
        <v>459</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3.4520500000000001E-4</v>
      </c>
      <c r="BC15" s="263">
        <v>3.5671200000000002E-4</v>
      </c>
      <c r="BD15" s="263">
        <v>3.4520500000000001E-4</v>
      </c>
      <c r="BE15" s="263">
        <v>3.5671200000000002E-4</v>
      </c>
      <c r="BF15" s="263">
        <v>3.5671200000000002E-4</v>
      </c>
      <c r="BG15" s="263">
        <v>3.5017300000000001E-4</v>
      </c>
      <c r="BH15" s="263">
        <v>3.4966700000000001E-4</v>
      </c>
      <c r="BI15" s="263">
        <v>3.5015799999999999E-4</v>
      </c>
      <c r="BJ15" s="329">
        <v>3.4965099999999998E-4</v>
      </c>
      <c r="BK15" s="329">
        <v>3.4900900000000001E-4</v>
      </c>
      <c r="BL15" s="329">
        <v>3.5144700000000001E-4</v>
      </c>
      <c r="BM15" s="329">
        <v>3.50968E-4</v>
      </c>
      <c r="BN15" s="329">
        <v>3.5149200000000002E-4</v>
      </c>
      <c r="BO15" s="329">
        <v>3.5101799999999998E-4</v>
      </c>
      <c r="BP15" s="329">
        <v>3.51546E-4</v>
      </c>
      <c r="BQ15" s="329">
        <v>3.5107600000000002E-4</v>
      </c>
      <c r="BR15" s="329">
        <v>3.5056399999999999E-4</v>
      </c>
      <c r="BS15" s="329">
        <v>3.5060000000000001E-4</v>
      </c>
      <c r="BT15" s="329">
        <v>3.5068399999999998E-4</v>
      </c>
      <c r="BU15" s="329">
        <v>3.5073199999999998E-4</v>
      </c>
      <c r="BV15" s="329">
        <v>3.5083100000000002E-4</v>
      </c>
    </row>
    <row r="16" spans="1:74" ht="12" customHeight="1" x14ac:dyDescent="0.25">
      <c r="A16" s="532" t="s">
        <v>612</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7.46198E-4</v>
      </c>
      <c r="BC16" s="263">
        <v>7.43189E-4</v>
      </c>
      <c r="BD16" s="263">
        <v>6.9129499999999997E-4</v>
      </c>
      <c r="BE16" s="263">
        <v>7.1580700000000005E-4</v>
      </c>
      <c r="BF16" s="263">
        <v>7.2261799999999996E-4</v>
      </c>
      <c r="BG16" s="263">
        <v>5.4892700000000005E-4</v>
      </c>
      <c r="BH16" s="263">
        <v>5.3942699999999998E-4</v>
      </c>
      <c r="BI16" s="263">
        <v>6.8097299999999997E-4</v>
      </c>
      <c r="BJ16" s="329">
        <v>8.4398299999999997E-4</v>
      </c>
      <c r="BK16" s="329">
        <v>9.0830200000000005E-4</v>
      </c>
      <c r="BL16" s="329">
        <v>7.5337099999999997E-4</v>
      </c>
      <c r="BM16" s="329">
        <v>8.6262600000000002E-4</v>
      </c>
      <c r="BN16" s="329">
        <v>8.2781700000000001E-4</v>
      </c>
      <c r="BO16" s="329">
        <v>8.2376499999999996E-4</v>
      </c>
      <c r="BP16" s="329">
        <v>7.6572900000000004E-4</v>
      </c>
      <c r="BQ16" s="329">
        <v>7.9280300000000002E-4</v>
      </c>
      <c r="BR16" s="329">
        <v>7.9704400000000001E-4</v>
      </c>
      <c r="BS16" s="329">
        <v>7.5504599999999999E-4</v>
      </c>
      <c r="BT16" s="329">
        <v>5.39428E-4</v>
      </c>
      <c r="BU16" s="329">
        <v>6.8097299999999997E-4</v>
      </c>
      <c r="BV16" s="329">
        <v>8.4398299999999997E-4</v>
      </c>
    </row>
    <row r="17" spans="1:74" ht="12" customHeight="1" x14ac:dyDescent="0.25">
      <c r="A17" s="532" t="s">
        <v>1030</v>
      </c>
      <c r="B17" s="533" t="s">
        <v>1029</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1.7855778804000001E-3</v>
      </c>
      <c r="AN17" s="263">
        <v>1.9810104075999998E-3</v>
      </c>
      <c r="AO17" s="263">
        <v>2.7237242867999998E-3</v>
      </c>
      <c r="AP17" s="263">
        <v>2.9519625683000002E-3</v>
      </c>
      <c r="AQ17" s="263">
        <v>3.2850090201E-3</v>
      </c>
      <c r="AR17" s="263">
        <v>3.3379360891000001E-3</v>
      </c>
      <c r="AS17" s="263">
        <v>3.4847641721000001E-3</v>
      </c>
      <c r="AT17" s="263">
        <v>3.3578301043999999E-3</v>
      </c>
      <c r="AU17" s="263">
        <v>3.0053427433999998E-3</v>
      </c>
      <c r="AV17" s="263">
        <v>2.7202640475999999E-3</v>
      </c>
      <c r="AW17" s="263">
        <v>2.1142004346000002E-3</v>
      </c>
      <c r="AX17" s="263">
        <v>1.8955283905E-3</v>
      </c>
      <c r="AY17" s="263">
        <v>2.0145599586000001E-3</v>
      </c>
      <c r="AZ17" s="263">
        <v>2.1426709823000002E-3</v>
      </c>
      <c r="BA17" s="263">
        <v>3.083621093E-3</v>
      </c>
      <c r="BB17" s="263">
        <v>3.3494897388000001E-3</v>
      </c>
      <c r="BC17" s="263">
        <v>3.6947810160000002E-3</v>
      </c>
      <c r="BD17" s="263">
        <v>3.6973453396999998E-3</v>
      </c>
      <c r="BE17" s="263">
        <v>3.7937994794000002E-3</v>
      </c>
      <c r="BF17" s="263">
        <v>3.6860642364E-3</v>
      </c>
      <c r="BG17" s="263">
        <v>3.3339845160999999E-3</v>
      </c>
      <c r="BH17" s="263">
        <v>3.0466400000000002E-3</v>
      </c>
      <c r="BI17" s="263">
        <v>2.40428E-3</v>
      </c>
      <c r="BJ17" s="329">
        <v>2.1741999999999998E-3</v>
      </c>
      <c r="BK17" s="329">
        <v>2.2887200000000002E-3</v>
      </c>
      <c r="BL17" s="329">
        <v>2.4292900000000002E-3</v>
      </c>
      <c r="BM17" s="329">
        <v>3.3947700000000001E-3</v>
      </c>
      <c r="BN17" s="329">
        <v>3.6637100000000001E-3</v>
      </c>
      <c r="BO17" s="329">
        <v>4.0288800000000003E-3</v>
      </c>
      <c r="BP17" s="329">
        <v>4.0343699999999998E-3</v>
      </c>
      <c r="BQ17" s="329">
        <v>4.1651400000000003E-3</v>
      </c>
      <c r="BR17" s="329">
        <v>4.0375699999999999E-3</v>
      </c>
      <c r="BS17" s="329">
        <v>3.6493799999999998E-3</v>
      </c>
      <c r="BT17" s="329">
        <v>3.3305499999999998E-3</v>
      </c>
      <c r="BU17" s="329">
        <v>2.6227199999999998E-3</v>
      </c>
      <c r="BV17" s="329">
        <v>2.3666899999999999E-3</v>
      </c>
    </row>
    <row r="18" spans="1:74" ht="12" customHeight="1" x14ac:dyDescent="0.25">
      <c r="A18" s="532" t="s">
        <v>20</v>
      </c>
      <c r="B18" s="533" t="s">
        <v>825</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1.3286938999999999E-2</v>
      </c>
      <c r="BC18" s="263">
        <v>1.3671536E-2</v>
      </c>
      <c r="BD18" s="263">
        <v>1.1703999E-2</v>
      </c>
      <c r="BE18" s="263">
        <v>1.2157385999999999E-2</v>
      </c>
      <c r="BF18" s="263">
        <v>1.2307916E-2</v>
      </c>
      <c r="BG18" s="263">
        <v>1.2090800000000001E-2</v>
      </c>
      <c r="BH18" s="263">
        <v>1.32131E-2</v>
      </c>
      <c r="BI18" s="263">
        <v>1.2700899999999999E-2</v>
      </c>
      <c r="BJ18" s="329">
        <v>1.37649E-2</v>
      </c>
      <c r="BK18" s="329">
        <v>1.34789E-2</v>
      </c>
      <c r="BL18" s="329">
        <v>1.1944400000000001E-2</v>
      </c>
      <c r="BM18" s="329">
        <v>1.3443800000000001E-2</v>
      </c>
      <c r="BN18" s="329">
        <v>1.2988299999999999E-2</v>
      </c>
      <c r="BO18" s="329">
        <v>1.31205E-2</v>
      </c>
      <c r="BP18" s="329">
        <v>1.19927E-2</v>
      </c>
      <c r="BQ18" s="329">
        <v>1.26585E-2</v>
      </c>
      <c r="BR18" s="329">
        <v>1.2759599999999999E-2</v>
      </c>
      <c r="BS18" s="329">
        <v>1.21303E-2</v>
      </c>
      <c r="BT18" s="329">
        <v>1.30542E-2</v>
      </c>
      <c r="BU18" s="329">
        <v>1.2547300000000001E-2</v>
      </c>
      <c r="BV18" s="329">
        <v>1.3615800000000001E-2</v>
      </c>
    </row>
    <row r="19" spans="1:74" ht="12" customHeight="1" x14ac:dyDescent="0.25">
      <c r="A19" s="499" t="s">
        <v>52</v>
      </c>
      <c r="B19" s="533" t="s">
        <v>1034</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0.111751244</v>
      </c>
      <c r="BC19" s="263">
        <v>0.119521534</v>
      </c>
      <c r="BD19" s="263">
        <v>0.11289099399999999</v>
      </c>
      <c r="BE19" s="263">
        <v>0.120126334</v>
      </c>
      <c r="BF19" s="263">
        <v>0.11545462400000001</v>
      </c>
      <c r="BG19" s="263">
        <v>0.11543340000000001</v>
      </c>
      <c r="BH19" s="263">
        <v>0.11901970000000001</v>
      </c>
      <c r="BI19" s="263">
        <v>0.1195051</v>
      </c>
      <c r="BJ19" s="329">
        <v>0.1250011</v>
      </c>
      <c r="BK19" s="329">
        <v>0.1228033</v>
      </c>
      <c r="BL19" s="329">
        <v>0.1110449</v>
      </c>
      <c r="BM19" s="329">
        <v>0.1184067</v>
      </c>
      <c r="BN19" s="329">
        <v>0.1161311</v>
      </c>
      <c r="BO19" s="329">
        <v>0.1181442</v>
      </c>
      <c r="BP19" s="329">
        <v>0.11671280000000001</v>
      </c>
      <c r="BQ19" s="329">
        <v>0.1230155</v>
      </c>
      <c r="BR19" s="329">
        <v>0.1227415</v>
      </c>
      <c r="BS19" s="329">
        <v>0.1203843</v>
      </c>
      <c r="BT19" s="329">
        <v>0.12228890000000001</v>
      </c>
      <c r="BU19" s="329">
        <v>0.1217887</v>
      </c>
      <c r="BV19" s="329">
        <v>0.1266526</v>
      </c>
    </row>
    <row r="20" spans="1:74" ht="12" customHeight="1" x14ac:dyDescent="0.25">
      <c r="A20" s="532" t="s">
        <v>19</v>
      </c>
      <c r="B20" s="533" t="s">
        <v>354</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0.20676277605999999</v>
      </c>
      <c r="AN20" s="263">
        <v>0.19281522132000001</v>
      </c>
      <c r="AO20" s="263">
        <v>0.19468995580000001</v>
      </c>
      <c r="AP20" s="263">
        <v>0.16467164727</v>
      </c>
      <c r="AQ20" s="263">
        <v>0.17851014062000001</v>
      </c>
      <c r="AR20" s="263">
        <v>0.17751796068</v>
      </c>
      <c r="AS20" s="263">
        <v>0.18806716335000001</v>
      </c>
      <c r="AT20" s="263">
        <v>0.18603414383</v>
      </c>
      <c r="AU20" s="263">
        <v>0.18417885077000001</v>
      </c>
      <c r="AV20" s="263">
        <v>0.19201351774</v>
      </c>
      <c r="AW20" s="263">
        <v>0.19475952549</v>
      </c>
      <c r="AX20" s="263">
        <v>0.20153179466000001</v>
      </c>
      <c r="AY20" s="263">
        <v>0.19601590523000001</v>
      </c>
      <c r="AZ20" s="263">
        <v>0.16716782106</v>
      </c>
      <c r="BA20" s="263">
        <v>0.19213828687000001</v>
      </c>
      <c r="BB20" s="263">
        <v>0.18654414550000001</v>
      </c>
      <c r="BC20" s="263">
        <v>0.20120145620999999</v>
      </c>
      <c r="BD20" s="263">
        <v>0.19132465402000001</v>
      </c>
      <c r="BE20" s="263">
        <v>0.20066902752999999</v>
      </c>
      <c r="BF20" s="263">
        <v>0.19127415059</v>
      </c>
      <c r="BG20" s="263">
        <v>0.19115850000000001</v>
      </c>
      <c r="BH20" s="263">
        <v>0.19777620000000001</v>
      </c>
      <c r="BI20" s="263">
        <v>0.19850190000000001</v>
      </c>
      <c r="BJ20" s="329">
        <v>0.2053846</v>
      </c>
      <c r="BK20" s="329">
        <v>0.20303669999999999</v>
      </c>
      <c r="BL20" s="329">
        <v>0.18204329999999999</v>
      </c>
      <c r="BM20" s="329">
        <v>0.19759979999999999</v>
      </c>
      <c r="BN20" s="329">
        <v>0.1935026</v>
      </c>
      <c r="BO20" s="329">
        <v>0.20017070000000001</v>
      </c>
      <c r="BP20" s="329">
        <v>0.19672899999999999</v>
      </c>
      <c r="BQ20" s="329">
        <v>0.205202</v>
      </c>
      <c r="BR20" s="329">
        <v>0.20579839999999999</v>
      </c>
      <c r="BS20" s="329">
        <v>0.1983328</v>
      </c>
      <c r="BT20" s="329">
        <v>0.20328280000000001</v>
      </c>
      <c r="BU20" s="329">
        <v>0.20174329999999999</v>
      </c>
      <c r="BV20" s="329">
        <v>0.20926130000000001</v>
      </c>
    </row>
    <row r="21" spans="1:74" ht="12" customHeight="1" x14ac:dyDescent="0.25">
      <c r="A21" s="532"/>
      <c r="B21" s="167" t="s">
        <v>356</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230"/>
      <c r="BH21" s="230"/>
      <c r="BI21" s="230"/>
      <c r="BJ21" s="330"/>
      <c r="BK21" s="330"/>
      <c r="BL21" s="330"/>
      <c r="BM21" s="330"/>
      <c r="BN21" s="330"/>
      <c r="BO21" s="330"/>
      <c r="BP21" s="330"/>
      <c r="BQ21" s="330"/>
      <c r="BR21" s="330"/>
      <c r="BS21" s="330"/>
      <c r="BT21" s="330"/>
      <c r="BU21" s="330"/>
      <c r="BV21" s="330"/>
    </row>
    <row r="22" spans="1:74" ht="12" customHeight="1" x14ac:dyDescent="0.25">
      <c r="A22" s="532" t="s">
        <v>64</v>
      </c>
      <c r="B22" s="533" t="s">
        <v>459</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1.951459E-3</v>
      </c>
      <c r="BC22" s="263">
        <v>2.127519E-3</v>
      </c>
      <c r="BD22" s="263">
        <v>1.9780760000000001E-3</v>
      </c>
      <c r="BE22" s="263">
        <v>2.0234820000000001E-3</v>
      </c>
      <c r="BF22" s="263">
        <v>2.0424050000000002E-3</v>
      </c>
      <c r="BG22" s="263">
        <v>1.9932600000000002E-3</v>
      </c>
      <c r="BH22" s="263">
        <v>1.99168E-3</v>
      </c>
      <c r="BI22" s="263">
        <v>1.9928900000000002E-3</v>
      </c>
      <c r="BJ22" s="329">
        <v>1.9867000000000001E-3</v>
      </c>
      <c r="BK22" s="329">
        <v>1.9796200000000001E-3</v>
      </c>
      <c r="BL22" s="329">
        <v>1.99029E-3</v>
      </c>
      <c r="BM22" s="329">
        <v>2.0052199999999998E-3</v>
      </c>
      <c r="BN22" s="329">
        <v>2.0100999999999999E-3</v>
      </c>
      <c r="BO22" s="329">
        <v>1.99943E-3</v>
      </c>
      <c r="BP22" s="329">
        <v>2.0013700000000001E-3</v>
      </c>
      <c r="BQ22" s="329">
        <v>1.9993599999999999E-3</v>
      </c>
      <c r="BR22" s="329">
        <v>1.9954500000000002E-3</v>
      </c>
      <c r="BS22" s="329">
        <v>1.9956499999999999E-3</v>
      </c>
      <c r="BT22" s="329">
        <v>1.9960099999999999E-3</v>
      </c>
      <c r="BU22" s="329">
        <v>1.99629E-3</v>
      </c>
      <c r="BV22" s="329">
        <v>1.99716E-3</v>
      </c>
    </row>
    <row r="23" spans="1:74" ht="12" customHeight="1" x14ac:dyDescent="0.25">
      <c r="A23" s="532" t="s">
        <v>1032</v>
      </c>
      <c r="B23" s="533" t="s">
        <v>1031</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6.9840264913999996E-3</v>
      </c>
      <c r="AN23" s="263">
        <v>7.9254260575000006E-3</v>
      </c>
      <c r="AO23" s="263">
        <v>1.0269548486000001E-2</v>
      </c>
      <c r="AP23" s="263">
        <v>1.1322784446E-2</v>
      </c>
      <c r="AQ23" s="263">
        <v>1.2515645860000001E-2</v>
      </c>
      <c r="AR23" s="263">
        <v>1.2483053021E-2</v>
      </c>
      <c r="AS23" s="263">
        <v>1.2968335451E-2</v>
      </c>
      <c r="AT23" s="263">
        <v>1.2377080286E-2</v>
      </c>
      <c r="AU23" s="263">
        <v>1.1009783209E-2</v>
      </c>
      <c r="AV23" s="263">
        <v>9.6002855873000004E-3</v>
      </c>
      <c r="AW23" s="263">
        <v>7.6466646819999999E-3</v>
      </c>
      <c r="AX23" s="263">
        <v>7.3031740485E-3</v>
      </c>
      <c r="AY23" s="263">
        <v>8.1340650111000005E-3</v>
      </c>
      <c r="AZ23" s="263">
        <v>8.7833128745999998E-3</v>
      </c>
      <c r="BA23" s="263">
        <v>1.2114202895999999E-2</v>
      </c>
      <c r="BB23" s="263">
        <v>1.3460277309999999E-2</v>
      </c>
      <c r="BC23" s="263">
        <v>1.4586764582999999E-2</v>
      </c>
      <c r="BD23" s="263">
        <v>1.4684659986E-2</v>
      </c>
      <c r="BE23" s="263">
        <v>1.5188470584E-2</v>
      </c>
      <c r="BF23" s="263">
        <v>1.4593664758999999E-2</v>
      </c>
      <c r="BG23" s="263">
        <v>1.3043114796E-2</v>
      </c>
      <c r="BH23" s="263">
        <v>1.1560600000000001E-2</v>
      </c>
      <c r="BI23" s="263">
        <v>9.2050900000000008E-3</v>
      </c>
      <c r="BJ23" s="329">
        <v>8.77001E-3</v>
      </c>
      <c r="BK23" s="329">
        <v>9.4222799999999999E-3</v>
      </c>
      <c r="BL23" s="329">
        <v>1.03605E-2</v>
      </c>
      <c r="BM23" s="329">
        <v>1.3876400000000001E-2</v>
      </c>
      <c r="BN23" s="329">
        <v>1.5234299999999999E-2</v>
      </c>
      <c r="BO23" s="329">
        <v>1.66018E-2</v>
      </c>
      <c r="BP23" s="329">
        <v>1.6684600000000001E-2</v>
      </c>
      <c r="BQ23" s="329">
        <v>1.7282100000000002E-2</v>
      </c>
      <c r="BR23" s="329">
        <v>1.6581599999999998E-2</v>
      </c>
      <c r="BS23" s="329">
        <v>1.4906900000000001E-2</v>
      </c>
      <c r="BT23" s="329">
        <v>1.32249E-2</v>
      </c>
      <c r="BU23" s="329">
        <v>1.0537700000000001E-2</v>
      </c>
      <c r="BV23" s="329">
        <v>1.0027299999999999E-2</v>
      </c>
    </row>
    <row r="24" spans="1:74" ht="12" customHeight="1" x14ac:dyDescent="0.25">
      <c r="A24" s="499" t="s">
        <v>838</v>
      </c>
      <c r="B24" s="533" t="s">
        <v>825</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2.76465E-3</v>
      </c>
      <c r="BD24" s="263">
        <v>2.7418500000000001E-3</v>
      </c>
      <c r="BE24" s="263">
        <v>3.1040299999999998E-3</v>
      </c>
      <c r="BF24" s="263">
        <v>3.05741E-3</v>
      </c>
      <c r="BG24" s="263">
        <v>3.0700900000000001E-3</v>
      </c>
      <c r="BH24" s="263">
        <v>3.0024499999999998E-3</v>
      </c>
      <c r="BI24" s="263">
        <v>2.9685100000000002E-3</v>
      </c>
      <c r="BJ24" s="329">
        <v>2.8452400000000002E-3</v>
      </c>
      <c r="BK24" s="329">
        <v>3.1942400000000001E-3</v>
      </c>
      <c r="BL24" s="329">
        <v>2.59553E-3</v>
      </c>
      <c r="BM24" s="329">
        <v>3.0436299999999999E-3</v>
      </c>
      <c r="BN24" s="329">
        <v>2.8532800000000001E-3</v>
      </c>
      <c r="BO24" s="329">
        <v>2.79948E-3</v>
      </c>
      <c r="BP24" s="329">
        <v>2.7113699999999998E-3</v>
      </c>
      <c r="BQ24" s="329">
        <v>3.0298600000000001E-3</v>
      </c>
      <c r="BR24" s="329">
        <v>3.0060899999999999E-3</v>
      </c>
      <c r="BS24" s="329">
        <v>2.89902E-3</v>
      </c>
      <c r="BT24" s="329">
        <v>2.9845900000000001E-3</v>
      </c>
      <c r="BU24" s="329">
        <v>2.9547000000000002E-3</v>
      </c>
      <c r="BV24" s="329">
        <v>2.8329200000000001E-3</v>
      </c>
    </row>
    <row r="25" spans="1:74" ht="12" customHeight="1" x14ac:dyDescent="0.25">
      <c r="A25" s="499" t="s">
        <v>21</v>
      </c>
      <c r="B25" s="533" t="s">
        <v>1034</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6.6819949999999996E-3</v>
      </c>
      <c r="BC25" s="263">
        <v>6.8570710000000002E-3</v>
      </c>
      <c r="BD25" s="263">
        <v>6.8442249999999998E-3</v>
      </c>
      <c r="BE25" s="263">
        <v>7.1057710000000003E-3</v>
      </c>
      <c r="BF25" s="263">
        <v>7.1121910000000003E-3</v>
      </c>
      <c r="BG25" s="263">
        <v>6.6392899999999999E-3</v>
      </c>
      <c r="BH25" s="263">
        <v>6.9366100000000002E-3</v>
      </c>
      <c r="BI25" s="263">
        <v>6.6615099999999998E-3</v>
      </c>
      <c r="BJ25" s="329">
        <v>6.9264900000000004E-3</v>
      </c>
      <c r="BK25" s="329">
        <v>6.94453E-3</v>
      </c>
      <c r="BL25" s="329">
        <v>6.4234599999999998E-3</v>
      </c>
      <c r="BM25" s="329">
        <v>6.9028500000000003E-3</v>
      </c>
      <c r="BN25" s="329">
        <v>6.6896899999999999E-3</v>
      </c>
      <c r="BO25" s="329">
        <v>6.8516100000000002E-3</v>
      </c>
      <c r="BP25" s="329">
        <v>6.8588199999999998E-3</v>
      </c>
      <c r="BQ25" s="329">
        <v>7.16316E-3</v>
      </c>
      <c r="BR25" s="329">
        <v>7.13439E-3</v>
      </c>
      <c r="BS25" s="329">
        <v>6.8494599999999999E-3</v>
      </c>
      <c r="BT25" s="329">
        <v>6.92204E-3</v>
      </c>
      <c r="BU25" s="329">
        <v>6.6536700000000004E-3</v>
      </c>
      <c r="BV25" s="329">
        <v>6.9214599999999999E-3</v>
      </c>
    </row>
    <row r="26" spans="1:74" ht="12" customHeight="1" x14ac:dyDescent="0.25">
      <c r="A26" s="532" t="s">
        <v>223</v>
      </c>
      <c r="B26" s="533" t="s">
        <v>354</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2.1730115235999999E-2</v>
      </c>
      <c r="AN26" s="263">
        <v>2.17115563E-2</v>
      </c>
      <c r="AO26" s="263">
        <v>2.4473182214000001E-2</v>
      </c>
      <c r="AP26" s="263">
        <v>2.4114377786000001E-2</v>
      </c>
      <c r="AQ26" s="263">
        <v>2.6396535673000002E-2</v>
      </c>
      <c r="AR26" s="263">
        <v>2.6335067645000002E-2</v>
      </c>
      <c r="AS26" s="263">
        <v>2.7115395888999999E-2</v>
      </c>
      <c r="AT26" s="263">
        <v>2.6450010747E-2</v>
      </c>
      <c r="AU26" s="263">
        <v>2.4479832704999999E-2</v>
      </c>
      <c r="AV26" s="263">
        <v>2.3431045367000001E-2</v>
      </c>
      <c r="AW26" s="263">
        <v>2.1388932220999999E-2</v>
      </c>
      <c r="AX26" s="263">
        <v>2.1603408609000001E-2</v>
      </c>
      <c r="AY26" s="263">
        <v>2.2357872598000001E-2</v>
      </c>
      <c r="AZ26" s="263">
        <v>2.1533676405999999E-2</v>
      </c>
      <c r="BA26" s="263">
        <v>2.621486021E-2</v>
      </c>
      <c r="BB26" s="263">
        <v>2.7019315632E-2</v>
      </c>
      <c r="BC26" s="263">
        <v>2.8712324607E-2</v>
      </c>
      <c r="BD26" s="263">
        <v>2.8577541538E-2</v>
      </c>
      <c r="BE26" s="263">
        <v>2.9789251637000001E-2</v>
      </c>
      <c r="BF26" s="263">
        <v>2.9096838311999999E-2</v>
      </c>
      <c r="BG26" s="263">
        <v>2.7029399999999999E-2</v>
      </c>
      <c r="BH26" s="263">
        <v>2.57486E-2</v>
      </c>
      <c r="BI26" s="263">
        <v>2.29684E-2</v>
      </c>
      <c r="BJ26" s="329">
        <v>2.2692400000000001E-2</v>
      </c>
      <c r="BK26" s="329">
        <v>2.3652400000000001E-2</v>
      </c>
      <c r="BL26" s="329">
        <v>2.33306E-2</v>
      </c>
      <c r="BM26" s="329">
        <v>2.79919E-2</v>
      </c>
      <c r="BN26" s="329">
        <v>2.8957E-2</v>
      </c>
      <c r="BO26" s="329">
        <v>3.0632599999999999E-2</v>
      </c>
      <c r="BP26" s="329">
        <v>3.06273E-2</v>
      </c>
      <c r="BQ26" s="329">
        <v>3.1841500000000002E-2</v>
      </c>
      <c r="BR26" s="329">
        <v>3.11133E-2</v>
      </c>
      <c r="BS26" s="329">
        <v>2.88431E-2</v>
      </c>
      <c r="BT26" s="329">
        <v>2.7428899999999999E-2</v>
      </c>
      <c r="BU26" s="329">
        <v>2.4370300000000001E-2</v>
      </c>
      <c r="BV26" s="329">
        <v>2.4039000000000001E-2</v>
      </c>
    </row>
    <row r="27" spans="1:74" ht="12" customHeight="1" x14ac:dyDescent="0.25">
      <c r="A27" s="532"/>
      <c r="B27" s="167" t="s">
        <v>357</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230"/>
      <c r="BH27" s="230"/>
      <c r="BI27" s="230"/>
      <c r="BJ27" s="330"/>
      <c r="BK27" s="330"/>
      <c r="BL27" s="330"/>
      <c r="BM27" s="330"/>
      <c r="BN27" s="330"/>
      <c r="BO27" s="330"/>
      <c r="BP27" s="330"/>
      <c r="BQ27" s="330"/>
      <c r="BR27" s="330"/>
      <c r="BS27" s="330"/>
      <c r="BT27" s="330"/>
      <c r="BU27" s="330"/>
      <c r="BV27" s="330"/>
    </row>
    <row r="28" spans="1:74" ht="12" customHeight="1" x14ac:dyDescent="0.25">
      <c r="A28" s="532" t="s">
        <v>610</v>
      </c>
      <c r="B28" s="533" t="s">
        <v>459</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3.254795E-3</v>
      </c>
      <c r="BC28" s="263">
        <v>3.3632879999999999E-3</v>
      </c>
      <c r="BD28" s="263">
        <v>3.254795E-3</v>
      </c>
      <c r="BE28" s="263">
        <v>3.3632879999999999E-3</v>
      </c>
      <c r="BF28" s="263">
        <v>3.3632879999999999E-3</v>
      </c>
      <c r="BG28" s="263">
        <v>3.2458999999999999E-3</v>
      </c>
      <c r="BH28" s="263">
        <v>3.3541000000000001E-3</v>
      </c>
      <c r="BI28" s="263">
        <v>3.2458999999999999E-3</v>
      </c>
      <c r="BJ28" s="329">
        <v>3.3541000000000001E-3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3.2458999999999999E-3</v>
      </c>
      <c r="BT28" s="329">
        <v>3.3541000000000001E-3</v>
      </c>
      <c r="BU28" s="329">
        <v>3.2458999999999999E-3</v>
      </c>
      <c r="BV28" s="329">
        <v>3.3541000000000001E-3</v>
      </c>
    </row>
    <row r="29" spans="1:74" ht="12" customHeight="1" x14ac:dyDescent="0.25">
      <c r="A29" s="532" t="s">
        <v>22</v>
      </c>
      <c r="B29" s="533" t="s">
        <v>1036</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3.1148278000000001E-2</v>
      </c>
      <c r="BC29" s="263">
        <v>3.4517776999999999E-2</v>
      </c>
      <c r="BD29" s="263">
        <v>3.4962562000000003E-2</v>
      </c>
      <c r="BE29" s="263">
        <v>3.5503251E-2</v>
      </c>
      <c r="BF29" s="263">
        <v>3.3485765000000001E-2</v>
      </c>
      <c r="BG29" s="263">
        <v>3.0219800000000002E-2</v>
      </c>
      <c r="BH29" s="263">
        <v>2.7061000000000002E-2</v>
      </c>
      <c r="BI29" s="263">
        <v>2.1766400000000002E-2</v>
      </c>
      <c r="BJ29" s="329">
        <v>1.9913899999999998E-2</v>
      </c>
      <c r="BK29" s="329">
        <v>2.0816399999999999E-2</v>
      </c>
      <c r="BL29" s="329">
        <v>2.3313199999999999E-2</v>
      </c>
      <c r="BM29" s="329">
        <v>3.2495200000000002E-2</v>
      </c>
      <c r="BN29" s="329">
        <v>3.6572800000000003E-2</v>
      </c>
      <c r="BO29" s="329">
        <v>4.0548000000000001E-2</v>
      </c>
      <c r="BP29" s="329">
        <v>4.1062500000000002E-2</v>
      </c>
      <c r="BQ29" s="329">
        <v>4.2269500000000002E-2</v>
      </c>
      <c r="BR29" s="329">
        <v>4.0567400000000003E-2</v>
      </c>
      <c r="BS29" s="329">
        <v>3.5925800000000001E-2</v>
      </c>
      <c r="BT29" s="329">
        <v>3.2142900000000002E-2</v>
      </c>
      <c r="BU29" s="329">
        <v>2.5837800000000001E-2</v>
      </c>
      <c r="BV29" s="329">
        <v>2.3510099999999999E-2</v>
      </c>
    </row>
    <row r="30" spans="1:74" ht="12" customHeight="1" x14ac:dyDescent="0.25">
      <c r="A30" s="532" t="s">
        <v>732</v>
      </c>
      <c r="B30" s="533" t="s">
        <v>1034</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3.7342511000000002E-2</v>
      </c>
      <c r="BC30" s="263">
        <v>3.8587261999999997E-2</v>
      </c>
      <c r="BD30" s="263">
        <v>3.7342511000000002E-2</v>
      </c>
      <c r="BE30" s="263">
        <v>3.8587261999999997E-2</v>
      </c>
      <c r="BF30" s="263">
        <v>3.8587261999999997E-2</v>
      </c>
      <c r="BG30" s="263">
        <v>3.7501100000000002E-2</v>
      </c>
      <c r="BH30" s="263">
        <v>3.8751099999999997E-2</v>
      </c>
      <c r="BI30" s="263">
        <v>3.7501100000000002E-2</v>
      </c>
      <c r="BJ30" s="329">
        <v>3.8751099999999997E-2</v>
      </c>
      <c r="BK30" s="329">
        <v>3.8587299999999998E-2</v>
      </c>
      <c r="BL30" s="329">
        <v>3.4853000000000002E-2</v>
      </c>
      <c r="BM30" s="329">
        <v>3.8587299999999998E-2</v>
      </c>
      <c r="BN30" s="329">
        <v>3.7342500000000001E-2</v>
      </c>
      <c r="BO30" s="329">
        <v>3.8587299999999998E-2</v>
      </c>
      <c r="BP30" s="329">
        <v>3.7342500000000001E-2</v>
      </c>
      <c r="BQ30" s="329">
        <v>3.8587299999999998E-2</v>
      </c>
      <c r="BR30" s="329">
        <v>3.8587299999999998E-2</v>
      </c>
      <c r="BS30" s="329">
        <v>3.7501100000000002E-2</v>
      </c>
      <c r="BT30" s="329">
        <v>3.8751099999999997E-2</v>
      </c>
      <c r="BU30" s="329">
        <v>3.7501100000000002E-2</v>
      </c>
      <c r="BV30" s="329">
        <v>3.8751099999999997E-2</v>
      </c>
    </row>
    <row r="31" spans="1:74" ht="12" customHeight="1" x14ac:dyDescent="0.25">
      <c r="A31" s="531" t="s">
        <v>23</v>
      </c>
      <c r="B31" s="533" t="s">
        <v>354</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7.1745584000000001E-2</v>
      </c>
      <c r="BC31" s="263">
        <v>7.6468327000000003E-2</v>
      </c>
      <c r="BD31" s="263">
        <v>7.5559868000000002E-2</v>
      </c>
      <c r="BE31" s="263">
        <v>7.7453801000000003E-2</v>
      </c>
      <c r="BF31" s="263">
        <v>7.5436315000000004E-2</v>
      </c>
      <c r="BG31" s="263">
        <v>7.0966699999999994E-2</v>
      </c>
      <c r="BH31" s="263">
        <v>6.9166199999999997E-2</v>
      </c>
      <c r="BI31" s="263">
        <v>6.2513299999999994E-2</v>
      </c>
      <c r="BJ31" s="329">
        <v>6.2019100000000001E-2</v>
      </c>
      <c r="BK31" s="329">
        <v>6.2767000000000003E-2</v>
      </c>
      <c r="BL31" s="329">
        <v>6.1204000000000001E-2</v>
      </c>
      <c r="BM31" s="329">
        <v>7.4445800000000006E-2</v>
      </c>
      <c r="BN31" s="329">
        <v>7.7170100000000005E-2</v>
      </c>
      <c r="BO31" s="329">
        <v>8.2498500000000002E-2</v>
      </c>
      <c r="BP31" s="329">
        <v>8.1659800000000005E-2</v>
      </c>
      <c r="BQ31" s="329">
        <v>8.4220100000000006E-2</v>
      </c>
      <c r="BR31" s="329">
        <v>8.2517900000000005E-2</v>
      </c>
      <c r="BS31" s="329">
        <v>7.6672799999999999E-2</v>
      </c>
      <c r="BT31" s="329">
        <v>7.4248099999999997E-2</v>
      </c>
      <c r="BU31" s="329">
        <v>6.65848E-2</v>
      </c>
      <c r="BV31" s="329">
        <v>6.5615300000000001E-2</v>
      </c>
    </row>
    <row r="32" spans="1:74" ht="12" customHeight="1" x14ac:dyDescent="0.25">
      <c r="A32" s="531"/>
      <c r="B32" s="167" t="s">
        <v>358</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331"/>
      <c r="BK32" s="331"/>
      <c r="BL32" s="331"/>
      <c r="BM32" s="331"/>
      <c r="BN32" s="331"/>
      <c r="BO32" s="331"/>
      <c r="BP32" s="331"/>
      <c r="BQ32" s="331"/>
      <c r="BR32" s="331"/>
      <c r="BS32" s="331"/>
      <c r="BT32" s="331"/>
      <c r="BU32" s="331"/>
      <c r="BV32" s="331"/>
    </row>
    <row r="33" spans="1:74" ht="12" customHeight="1" x14ac:dyDescent="0.25">
      <c r="A33" s="531" t="s">
        <v>44</v>
      </c>
      <c r="B33" s="533" t="s">
        <v>1038</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1.8842077929999999E-2</v>
      </c>
      <c r="AN33" s="263">
        <v>2.2197229932E-2</v>
      </c>
      <c r="AO33" s="263">
        <v>2.0892163347999999E-2</v>
      </c>
      <c r="AP33" s="263">
        <v>2.1771585938999999E-2</v>
      </c>
      <c r="AQ33" s="263">
        <v>2.0514107226999999E-2</v>
      </c>
      <c r="AR33" s="263">
        <v>2.4272122133999999E-2</v>
      </c>
      <c r="AS33" s="263">
        <v>2.4674893797000001E-2</v>
      </c>
      <c r="AT33" s="263">
        <v>2.3973593679999999E-2</v>
      </c>
      <c r="AU33" s="263">
        <v>2.4682187509E-2</v>
      </c>
      <c r="AV33" s="263">
        <v>2.3581523885999999E-2</v>
      </c>
      <c r="AW33" s="263">
        <v>2.3348385945000001E-2</v>
      </c>
      <c r="AX33" s="263">
        <v>2.7435861315000001E-2</v>
      </c>
      <c r="AY33" s="263">
        <v>1.3723675540000001E-2</v>
      </c>
      <c r="AZ33" s="263">
        <v>1.7868406456000002E-2</v>
      </c>
      <c r="BA33" s="263">
        <v>2.4151249856999998E-2</v>
      </c>
      <c r="BB33" s="263">
        <v>2.3399253519000001E-2</v>
      </c>
      <c r="BC33" s="263">
        <v>2.4359447108999999E-2</v>
      </c>
      <c r="BD33" s="263">
        <v>2.2521642243E-2</v>
      </c>
      <c r="BE33" s="263">
        <v>1.8535275164000001E-2</v>
      </c>
      <c r="BF33" s="263">
        <v>2.2740970015E-2</v>
      </c>
      <c r="BG33" s="263">
        <v>2.1097847422E-2</v>
      </c>
      <c r="BH33" s="263">
        <v>2.4500899999999999E-2</v>
      </c>
      <c r="BI33" s="263">
        <v>2.0956700000000002E-2</v>
      </c>
      <c r="BJ33" s="329">
        <v>2.36782E-2</v>
      </c>
      <c r="BK33" s="329">
        <v>2.3561700000000001E-2</v>
      </c>
      <c r="BL33" s="329">
        <v>2.2242899999999999E-2</v>
      </c>
      <c r="BM33" s="329">
        <v>2.5263899999999999E-2</v>
      </c>
      <c r="BN33" s="329">
        <v>2.50855E-2</v>
      </c>
      <c r="BO33" s="329">
        <v>2.7309900000000002E-2</v>
      </c>
      <c r="BP33" s="329">
        <v>2.6474000000000001E-2</v>
      </c>
      <c r="BQ33" s="329">
        <v>2.80637E-2</v>
      </c>
      <c r="BR33" s="329">
        <v>2.9005900000000001E-2</v>
      </c>
      <c r="BS33" s="329">
        <v>2.8433300000000002E-2</v>
      </c>
      <c r="BT33" s="329">
        <v>3.0702299999999998E-2</v>
      </c>
      <c r="BU33" s="329">
        <v>2.97048E-2</v>
      </c>
      <c r="BV33" s="329">
        <v>3.07265E-2</v>
      </c>
    </row>
    <row r="34" spans="1:74" ht="12" customHeight="1" x14ac:dyDescent="0.25">
      <c r="A34" s="531" t="s">
        <v>359</v>
      </c>
      <c r="B34" s="533" t="s">
        <v>1037</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9.5067496215999997E-2</v>
      </c>
      <c r="AN34" s="263">
        <v>8.7215499683999997E-2</v>
      </c>
      <c r="AO34" s="263">
        <v>7.5886969297999998E-2</v>
      </c>
      <c r="AP34" s="263">
        <v>5.4083842397000002E-2</v>
      </c>
      <c r="AQ34" s="263">
        <v>7.8305757150999994E-2</v>
      </c>
      <c r="AR34" s="263">
        <v>9.0108077497999997E-2</v>
      </c>
      <c r="AS34" s="263">
        <v>8.9664945287999995E-2</v>
      </c>
      <c r="AT34" s="263">
        <v>8.8683624837E-2</v>
      </c>
      <c r="AU34" s="263">
        <v>8.7976006810999999E-2</v>
      </c>
      <c r="AV34" s="263">
        <v>8.4255448543000003E-2</v>
      </c>
      <c r="AW34" s="263">
        <v>8.6608413677000007E-2</v>
      </c>
      <c r="AX34" s="263">
        <v>8.8127195872999997E-2</v>
      </c>
      <c r="AY34" s="263">
        <v>7.7959741042E-2</v>
      </c>
      <c r="AZ34" s="263">
        <v>7.2763756122000006E-2</v>
      </c>
      <c r="BA34" s="263">
        <v>9.3341837341999995E-2</v>
      </c>
      <c r="BB34" s="263">
        <v>8.6525146486999993E-2</v>
      </c>
      <c r="BC34" s="263">
        <v>9.9402889581000006E-2</v>
      </c>
      <c r="BD34" s="263">
        <v>9.6629119856999998E-2</v>
      </c>
      <c r="BE34" s="263">
        <v>9.9294254944999993E-2</v>
      </c>
      <c r="BF34" s="263">
        <v>9.6398581814999995E-2</v>
      </c>
      <c r="BG34" s="263">
        <v>9.1269199999999995E-2</v>
      </c>
      <c r="BH34" s="263">
        <v>9.52712E-2</v>
      </c>
      <c r="BI34" s="263">
        <v>8.9552599999999996E-2</v>
      </c>
      <c r="BJ34" s="329">
        <v>9.0326799999999999E-2</v>
      </c>
      <c r="BK34" s="329">
        <v>8.5600999999999997E-2</v>
      </c>
      <c r="BL34" s="329">
        <v>8.0126900000000001E-2</v>
      </c>
      <c r="BM34" s="329">
        <v>8.9953400000000003E-2</v>
      </c>
      <c r="BN34" s="329">
        <v>9.0634199999999998E-2</v>
      </c>
      <c r="BO34" s="329">
        <v>9.9064600000000003E-2</v>
      </c>
      <c r="BP34" s="329">
        <v>9.7972199999999995E-2</v>
      </c>
      <c r="BQ34" s="329">
        <v>9.88174E-2</v>
      </c>
      <c r="BR34" s="329">
        <v>0.1006055</v>
      </c>
      <c r="BS34" s="329">
        <v>9.2622300000000005E-2</v>
      </c>
      <c r="BT34" s="329">
        <v>9.7244899999999995E-2</v>
      </c>
      <c r="BU34" s="329">
        <v>9.3474399999999999E-2</v>
      </c>
      <c r="BV34" s="329">
        <v>9.4636600000000001E-2</v>
      </c>
    </row>
    <row r="35" spans="1:74" ht="12" customHeight="1" x14ac:dyDescent="0.25">
      <c r="A35" s="531" t="s">
        <v>360</v>
      </c>
      <c r="B35" s="533" t="s">
        <v>354</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0.11390957415</v>
      </c>
      <c r="AN35" s="263">
        <v>0.10941272962</v>
      </c>
      <c r="AO35" s="263">
        <v>9.6779132645999993E-2</v>
      </c>
      <c r="AP35" s="263">
        <v>7.5855428335999994E-2</v>
      </c>
      <c r="AQ35" s="263">
        <v>9.8819864376999994E-2</v>
      </c>
      <c r="AR35" s="263">
        <v>0.11438019963</v>
      </c>
      <c r="AS35" s="263">
        <v>0.11433983909000001</v>
      </c>
      <c r="AT35" s="263">
        <v>0.11265721852</v>
      </c>
      <c r="AU35" s="263">
        <v>0.11265819432</v>
      </c>
      <c r="AV35" s="263">
        <v>0.10783697243</v>
      </c>
      <c r="AW35" s="263">
        <v>0.10995679962</v>
      </c>
      <c r="AX35" s="263">
        <v>0.11556305719</v>
      </c>
      <c r="AY35" s="263">
        <v>9.1683416581999994E-2</v>
      </c>
      <c r="AZ35" s="263">
        <v>9.0632162577999997E-2</v>
      </c>
      <c r="BA35" s="263">
        <v>0.1174930872</v>
      </c>
      <c r="BB35" s="263">
        <v>0.10992440001000001</v>
      </c>
      <c r="BC35" s="263">
        <v>0.12376233669</v>
      </c>
      <c r="BD35" s="263">
        <v>0.1191507621</v>
      </c>
      <c r="BE35" s="263">
        <v>0.11782953011</v>
      </c>
      <c r="BF35" s="263">
        <v>0.11913955183</v>
      </c>
      <c r="BG35" s="263">
        <v>0.1105887</v>
      </c>
      <c r="BH35" s="263">
        <v>0.11977210000000001</v>
      </c>
      <c r="BI35" s="263">
        <v>0.1105092</v>
      </c>
      <c r="BJ35" s="329">
        <v>0.114005</v>
      </c>
      <c r="BK35" s="329">
        <v>0.1091627</v>
      </c>
      <c r="BL35" s="329">
        <v>0.10236969999999999</v>
      </c>
      <c r="BM35" s="329">
        <v>0.11521729999999999</v>
      </c>
      <c r="BN35" s="329">
        <v>0.11571969999999999</v>
      </c>
      <c r="BO35" s="329">
        <v>0.1263745</v>
      </c>
      <c r="BP35" s="329">
        <v>0.1244461</v>
      </c>
      <c r="BQ35" s="329">
        <v>0.1268812</v>
      </c>
      <c r="BR35" s="329">
        <v>0.12961139999999999</v>
      </c>
      <c r="BS35" s="329">
        <v>0.1210556</v>
      </c>
      <c r="BT35" s="329">
        <v>0.12794720000000001</v>
      </c>
      <c r="BU35" s="329">
        <v>0.1231791</v>
      </c>
      <c r="BV35" s="329">
        <v>0.12536310000000001</v>
      </c>
    </row>
    <row r="36" spans="1:74" s="166" customFormat="1" ht="12" customHeight="1" x14ac:dyDescent="0.25">
      <c r="A36" s="132"/>
      <c r="B36" s="167" t="s">
        <v>361</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379"/>
      <c r="BK36" s="379"/>
      <c r="BL36" s="379"/>
      <c r="BM36" s="379"/>
      <c r="BN36" s="379"/>
      <c r="BO36" s="379"/>
      <c r="BP36" s="379"/>
      <c r="BQ36" s="379"/>
      <c r="BR36" s="379"/>
      <c r="BS36" s="379"/>
      <c r="BT36" s="379"/>
      <c r="BU36" s="379"/>
      <c r="BV36" s="379"/>
    </row>
    <row r="37" spans="1:74" s="166" customFormat="1" ht="12" customHeight="1" x14ac:dyDescent="0.25">
      <c r="A37" s="531" t="s">
        <v>44</v>
      </c>
      <c r="B37" s="533" t="s">
        <v>1038</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1.8842077929999999E-2</v>
      </c>
      <c r="AN37" s="263">
        <v>2.2197229932E-2</v>
      </c>
      <c r="AO37" s="263">
        <v>2.0892163347999999E-2</v>
      </c>
      <c r="AP37" s="263">
        <v>2.1771585938999999E-2</v>
      </c>
      <c r="AQ37" s="263">
        <v>2.0514107226999999E-2</v>
      </c>
      <c r="AR37" s="263">
        <v>2.4272122133999999E-2</v>
      </c>
      <c r="AS37" s="263">
        <v>2.4674893797000001E-2</v>
      </c>
      <c r="AT37" s="263">
        <v>2.3973593679999999E-2</v>
      </c>
      <c r="AU37" s="263">
        <v>2.4682187509E-2</v>
      </c>
      <c r="AV37" s="263">
        <v>2.3581523885999999E-2</v>
      </c>
      <c r="AW37" s="263">
        <v>2.3348385945000001E-2</v>
      </c>
      <c r="AX37" s="263">
        <v>2.7435861315000001E-2</v>
      </c>
      <c r="AY37" s="263">
        <v>1.3723675540000001E-2</v>
      </c>
      <c r="AZ37" s="263">
        <v>1.7868406456000002E-2</v>
      </c>
      <c r="BA37" s="263">
        <v>2.4151249856999998E-2</v>
      </c>
      <c r="BB37" s="263">
        <v>2.3399253519000001E-2</v>
      </c>
      <c r="BC37" s="263">
        <v>2.4359447108999999E-2</v>
      </c>
      <c r="BD37" s="263">
        <v>2.2521642243E-2</v>
      </c>
      <c r="BE37" s="263">
        <v>1.8535275164000001E-2</v>
      </c>
      <c r="BF37" s="263">
        <v>2.2740970015E-2</v>
      </c>
      <c r="BG37" s="263">
        <v>2.1097847422E-2</v>
      </c>
      <c r="BH37" s="263">
        <v>2.4500899999999999E-2</v>
      </c>
      <c r="BI37" s="263">
        <v>2.0956700000000002E-2</v>
      </c>
      <c r="BJ37" s="329">
        <v>2.36782E-2</v>
      </c>
      <c r="BK37" s="329">
        <v>2.3561700000000001E-2</v>
      </c>
      <c r="BL37" s="329">
        <v>2.2242899999999999E-2</v>
      </c>
      <c r="BM37" s="329">
        <v>2.5263899999999999E-2</v>
      </c>
      <c r="BN37" s="329">
        <v>2.50855E-2</v>
      </c>
      <c r="BO37" s="329">
        <v>2.7309900000000002E-2</v>
      </c>
      <c r="BP37" s="329">
        <v>2.6474000000000001E-2</v>
      </c>
      <c r="BQ37" s="329">
        <v>2.80637E-2</v>
      </c>
      <c r="BR37" s="329">
        <v>2.9005900000000001E-2</v>
      </c>
      <c r="BS37" s="329">
        <v>2.8433300000000002E-2</v>
      </c>
      <c r="BT37" s="329">
        <v>3.0702299999999998E-2</v>
      </c>
      <c r="BU37" s="329">
        <v>2.97048E-2</v>
      </c>
      <c r="BV37" s="329">
        <v>3.07265E-2</v>
      </c>
    </row>
    <row r="38" spans="1:74" s="166" customFormat="1" ht="12" customHeight="1" x14ac:dyDescent="0.25">
      <c r="A38" s="532" t="s">
        <v>975</v>
      </c>
      <c r="B38" s="533" t="s">
        <v>1035</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7.0258101000000003E-2</v>
      </c>
      <c r="AN38" s="263">
        <v>6.4344184999999998E-2</v>
      </c>
      <c r="AO38" s="263">
        <v>6.2025096000000002E-2</v>
      </c>
      <c r="AP38" s="263">
        <v>3.5888521999999999E-2</v>
      </c>
      <c r="AQ38" s="263">
        <v>4.4621145000000001E-2</v>
      </c>
      <c r="AR38" s="263">
        <v>5.4678306000000003E-2</v>
      </c>
      <c r="AS38" s="263">
        <v>6.0442740000000002E-2</v>
      </c>
      <c r="AT38" s="263">
        <v>5.9867946999999998E-2</v>
      </c>
      <c r="AU38" s="263">
        <v>5.8525360999999998E-2</v>
      </c>
      <c r="AV38" s="263">
        <v>6.2335440999999998E-2</v>
      </c>
      <c r="AW38" s="263">
        <v>6.2932699999999994E-2</v>
      </c>
      <c r="AX38" s="263">
        <v>6.3353815999999993E-2</v>
      </c>
      <c r="AY38" s="263">
        <v>6.0203449999999999E-2</v>
      </c>
      <c r="AZ38" s="263">
        <v>4.7843798999999999E-2</v>
      </c>
      <c r="BA38" s="263">
        <v>6.1226616999999997E-2</v>
      </c>
      <c r="BB38" s="263">
        <v>5.8897136000000003E-2</v>
      </c>
      <c r="BC38" s="263">
        <v>6.5172734999999996E-2</v>
      </c>
      <c r="BD38" s="263">
        <v>6.4013415000000004E-2</v>
      </c>
      <c r="BE38" s="263">
        <v>6.5586992999999996E-2</v>
      </c>
      <c r="BF38" s="263">
        <v>6.0749259E-2</v>
      </c>
      <c r="BG38" s="263">
        <v>6.1263499999999999E-2</v>
      </c>
      <c r="BH38" s="263">
        <v>6.3118199999999999E-2</v>
      </c>
      <c r="BI38" s="263">
        <v>6.3820799999999997E-2</v>
      </c>
      <c r="BJ38" s="329">
        <v>6.39686E-2</v>
      </c>
      <c r="BK38" s="329">
        <v>6.4116900000000004E-2</v>
      </c>
      <c r="BL38" s="329">
        <v>5.6657100000000002E-2</v>
      </c>
      <c r="BM38" s="329">
        <v>6.3085199999999994E-2</v>
      </c>
      <c r="BN38" s="329">
        <v>6.1742499999999999E-2</v>
      </c>
      <c r="BO38" s="329">
        <v>6.6133899999999995E-2</v>
      </c>
      <c r="BP38" s="329">
        <v>6.5326499999999996E-2</v>
      </c>
      <c r="BQ38" s="329">
        <v>6.6790699999999995E-2</v>
      </c>
      <c r="BR38" s="329">
        <v>6.7527400000000001E-2</v>
      </c>
      <c r="BS38" s="329">
        <v>6.3218999999999997E-2</v>
      </c>
      <c r="BT38" s="329">
        <v>6.5481499999999998E-2</v>
      </c>
      <c r="BU38" s="329">
        <v>6.4868300000000004E-2</v>
      </c>
      <c r="BV38" s="329">
        <v>6.6271999999999998E-2</v>
      </c>
    </row>
    <row r="39" spans="1:74" s="166" customFormat="1" ht="12" customHeight="1" x14ac:dyDescent="0.25">
      <c r="A39" s="531" t="s">
        <v>43</v>
      </c>
      <c r="B39" s="533" t="s">
        <v>1037</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9.8723579483000007E-2</v>
      </c>
      <c r="AN39" s="263">
        <v>9.0569603156999995E-2</v>
      </c>
      <c r="AO39" s="263">
        <v>7.8805475235999997E-2</v>
      </c>
      <c r="AP39" s="263">
        <v>5.6163753050000001E-2</v>
      </c>
      <c r="AQ39" s="263">
        <v>8.1317103535999996E-2</v>
      </c>
      <c r="AR39" s="263">
        <v>9.3573354179999998E-2</v>
      </c>
      <c r="AS39" s="263">
        <v>9.3113262946000003E-2</v>
      </c>
      <c r="AT39" s="263">
        <v>9.2094190201000001E-2</v>
      </c>
      <c r="AU39" s="263">
        <v>9.1359355779999998E-2</v>
      </c>
      <c r="AV39" s="263">
        <v>8.7495808246000006E-2</v>
      </c>
      <c r="AW39" s="263">
        <v>8.9939240015999997E-2</v>
      </c>
      <c r="AX39" s="263">
        <v>9.1516427216999999E-2</v>
      </c>
      <c r="AY39" s="263">
        <v>8.0958015361999994E-2</v>
      </c>
      <c r="AZ39" s="263">
        <v>7.556210914E-2</v>
      </c>
      <c r="BA39" s="263">
        <v>9.6931571443000006E-2</v>
      </c>
      <c r="BB39" s="263">
        <v>8.9852764550999997E-2</v>
      </c>
      <c r="BC39" s="263">
        <v>0.10322574311</v>
      </c>
      <c r="BD39" s="263">
        <v>0.10034533684999999</v>
      </c>
      <c r="BE39" s="263">
        <v>0.10311295871999999</v>
      </c>
      <c r="BF39" s="263">
        <v>0.10010588811</v>
      </c>
      <c r="BG39" s="263">
        <v>9.4770530638999997E-2</v>
      </c>
      <c r="BH39" s="263">
        <v>0.10416553831</v>
      </c>
      <c r="BI39" s="263">
        <v>9.8456430454000002E-2</v>
      </c>
      <c r="BJ39" s="329">
        <v>9.3800599999999998E-2</v>
      </c>
      <c r="BK39" s="329">
        <v>8.8893100000000003E-2</v>
      </c>
      <c r="BL39" s="329">
        <v>8.3208400000000002E-2</v>
      </c>
      <c r="BM39" s="329">
        <v>9.3412899999999993E-2</v>
      </c>
      <c r="BN39" s="329">
        <v>9.4119900000000006E-2</v>
      </c>
      <c r="BO39" s="329">
        <v>0.10287449999999999</v>
      </c>
      <c r="BP39" s="329">
        <v>0.10174</v>
      </c>
      <c r="BQ39" s="329">
        <v>0.1026178</v>
      </c>
      <c r="BR39" s="329">
        <v>0.1044746</v>
      </c>
      <c r="BS39" s="329">
        <v>9.6184400000000003E-2</v>
      </c>
      <c r="BT39" s="329">
        <v>0.1009847</v>
      </c>
      <c r="BU39" s="329">
        <v>9.7069199999999994E-2</v>
      </c>
      <c r="BV39" s="329">
        <v>9.8276199999999994E-2</v>
      </c>
    </row>
    <row r="40" spans="1:74" s="166" customFormat="1" ht="12" customHeight="1" x14ac:dyDescent="0.25">
      <c r="A40" s="528" t="s">
        <v>31</v>
      </c>
      <c r="B40" s="533" t="s">
        <v>459</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1.683372E-2</v>
      </c>
      <c r="BC40" s="263">
        <v>1.7751904999999998E-2</v>
      </c>
      <c r="BD40" s="263">
        <v>1.7617909000000001E-2</v>
      </c>
      <c r="BE40" s="263">
        <v>1.7980559E-2</v>
      </c>
      <c r="BF40" s="263">
        <v>1.7632121000000001E-2</v>
      </c>
      <c r="BG40" s="263">
        <v>1.6766400000000001E-2</v>
      </c>
      <c r="BH40" s="263">
        <v>1.6383399999999999E-2</v>
      </c>
      <c r="BI40" s="263">
        <v>1.7188100000000001E-2</v>
      </c>
      <c r="BJ40" s="329">
        <v>1.7233999999999999E-2</v>
      </c>
      <c r="BK40" s="329">
        <v>1.7376699999999998E-2</v>
      </c>
      <c r="BL40" s="329">
        <v>1.6731099999999999E-2</v>
      </c>
      <c r="BM40" s="329">
        <v>1.6871500000000001E-2</v>
      </c>
      <c r="BN40" s="329">
        <v>1.6144100000000002E-2</v>
      </c>
      <c r="BO40" s="329">
        <v>1.7255300000000001E-2</v>
      </c>
      <c r="BP40" s="329">
        <v>1.72257E-2</v>
      </c>
      <c r="BQ40" s="329">
        <v>1.78701E-2</v>
      </c>
      <c r="BR40" s="329">
        <v>1.7005800000000001E-2</v>
      </c>
      <c r="BS40" s="329">
        <v>1.68547E-2</v>
      </c>
      <c r="BT40" s="329">
        <v>1.6900100000000001E-2</v>
      </c>
      <c r="BU40" s="329">
        <v>1.7489299999999999E-2</v>
      </c>
      <c r="BV40" s="329">
        <v>1.7498300000000001E-2</v>
      </c>
    </row>
    <row r="41" spans="1:74" s="166" customFormat="1" ht="12" customHeight="1" x14ac:dyDescent="0.25">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0.17148166100000001</v>
      </c>
      <c r="BC41" s="263">
        <v>0.208443926</v>
      </c>
      <c r="BD41" s="263">
        <v>0.221550102</v>
      </c>
      <c r="BE41" s="263">
        <v>0.20133604999999999</v>
      </c>
      <c r="BF41" s="263">
        <v>0.19133051600000001</v>
      </c>
      <c r="BG41" s="263">
        <v>0.15045049999999999</v>
      </c>
      <c r="BH41" s="263">
        <v>0.1661048</v>
      </c>
      <c r="BI41" s="263">
        <v>0.18474550000000001</v>
      </c>
      <c r="BJ41" s="329">
        <v>0.2065353</v>
      </c>
      <c r="BK41" s="329">
        <v>0.2239119</v>
      </c>
      <c r="BL41" s="329">
        <v>0.1986657</v>
      </c>
      <c r="BM41" s="329">
        <v>0.22199179999999999</v>
      </c>
      <c r="BN41" s="329">
        <v>0.22052920000000001</v>
      </c>
      <c r="BO41" s="329">
        <v>0.25150479999999997</v>
      </c>
      <c r="BP41" s="329">
        <v>0.25146610000000003</v>
      </c>
      <c r="BQ41" s="329">
        <v>0.2334251</v>
      </c>
      <c r="BR41" s="329">
        <v>0.19759309999999999</v>
      </c>
      <c r="BS41" s="329">
        <v>0.16372229999999999</v>
      </c>
      <c r="BT41" s="329">
        <v>0.16174350000000001</v>
      </c>
      <c r="BU41" s="329">
        <v>0.17898</v>
      </c>
      <c r="BV41" s="329">
        <v>0.19909180000000001</v>
      </c>
    </row>
    <row r="42" spans="1:74" s="166" customFormat="1" ht="12" customHeight="1" x14ac:dyDescent="0.25">
      <c r="A42" s="528" t="s">
        <v>32</v>
      </c>
      <c r="B42" s="533" t="s">
        <v>1039</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0.14416744300000001</v>
      </c>
      <c r="BC42" s="263">
        <v>0.162737931</v>
      </c>
      <c r="BD42" s="263">
        <v>0.15973801900000001</v>
      </c>
      <c r="BE42" s="263">
        <v>0.16006688299999999</v>
      </c>
      <c r="BF42" s="263">
        <v>0.156889732</v>
      </c>
      <c r="BG42" s="263">
        <v>0.1355179</v>
      </c>
      <c r="BH42" s="263">
        <v>0.1241621</v>
      </c>
      <c r="BI42" s="263">
        <v>9.9972699999999998E-2</v>
      </c>
      <c r="BJ42" s="329">
        <v>9.1935900000000001E-2</v>
      </c>
      <c r="BK42" s="329">
        <v>0.1025915</v>
      </c>
      <c r="BL42" s="329">
        <v>0.1129363</v>
      </c>
      <c r="BM42" s="329">
        <v>0.16124649999999999</v>
      </c>
      <c r="BN42" s="329">
        <v>0.18292659999999999</v>
      </c>
      <c r="BO42" s="329">
        <v>0.2045044</v>
      </c>
      <c r="BP42" s="329">
        <v>0.20253599999999999</v>
      </c>
      <c r="BQ42" s="329">
        <v>0.20690910000000001</v>
      </c>
      <c r="BR42" s="329">
        <v>0.19933119999999999</v>
      </c>
      <c r="BS42" s="329">
        <v>0.18324470000000001</v>
      </c>
      <c r="BT42" s="329">
        <v>0.15499589999999999</v>
      </c>
      <c r="BU42" s="329">
        <v>0.12327059999999999</v>
      </c>
      <c r="BV42" s="329">
        <v>0.11535140000000001</v>
      </c>
    </row>
    <row r="43" spans="1:74" s="166" customFormat="1" ht="12" customHeight="1" x14ac:dyDescent="0.25">
      <c r="A43" s="499" t="s">
        <v>35</v>
      </c>
      <c r="B43" s="533" t="s">
        <v>825</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3.5149999000000001E-2</v>
      </c>
      <c r="BC43" s="263">
        <v>3.5710776E-2</v>
      </c>
      <c r="BD43" s="263">
        <v>3.3111768999999999E-2</v>
      </c>
      <c r="BE43" s="263">
        <v>3.5017175999999997E-2</v>
      </c>
      <c r="BF43" s="263">
        <v>3.4836906000000001E-2</v>
      </c>
      <c r="BG43" s="263">
        <v>3.4109199999999999E-2</v>
      </c>
      <c r="BH43" s="263">
        <v>3.5917499999999998E-2</v>
      </c>
      <c r="BI43" s="263">
        <v>3.49357E-2</v>
      </c>
      <c r="BJ43" s="329">
        <v>3.7055499999999998E-2</v>
      </c>
      <c r="BK43" s="329">
        <v>3.7116200000000002E-2</v>
      </c>
      <c r="BL43" s="329">
        <v>3.2776699999999999E-2</v>
      </c>
      <c r="BM43" s="329">
        <v>3.6683500000000001E-2</v>
      </c>
      <c r="BN43" s="329">
        <v>3.4927699999999999E-2</v>
      </c>
      <c r="BO43" s="329">
        <v>3.57986E-2</v>
      </c>
      <c r="BP43" s="329">
        <v>3.3895799999999997E-2</v>
      </c>
      <c r="BQ43" s="329">
        <v>3.5587800000000003E-2</v>
      </c>
      <c r="BR43" s="329">
        <v>3.5720200000000001E-2</v>
      </c>
      <c r="BS43" s="329">
        <v>3.41201E-2</v>
      </c>
      <c r="BT43" s="329">
        <v>3.5380099999999998E-2</v>
      </c>
      <c r="BU43" s="329">
        <v>3.4349499999999998E-2</v>
      </c>
      <c r="BV43" s="329">
        <v>3.6628899999999999E-2</v>
      </c>
    </row>
    <row r="44" spans="1:74" s="166" customFormat="1" ht="12" customHeight="1" x14ac:dyDescent="0.25">
      <c r="A44" s="499" t="s">
        <v>34</v>
      </c>
      <c r="B44" s="533" t="s">
        <v>1034</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0.16855654</v>
      </c>
      <c r="BC44" s="263">
        <v>0.18037952700000001</v>
      </c>
      <c r="BD44" s="263">
        <v>0.17375373999999999</v>
      </c>
      <c r="BE44" s="263">
        <v>0.18400671699999999</v>
      </c>
      <c r="BF44" s="263">
        <v>0.180553247</v>
      </c>
      <c r="BG44" s="263">
        <v>0.17354829999999999</v>
      </c>
      <c r="BH44" s="263">
        <v>0.17748720000000001</v>
      </c>
      <c r="BI44" s="263">
        <v>0.1773691</v>
      </c>
      <c r="BJ44" s="329">
        <v>0.18511759999999999</v>
      </c>
      <c r="BK44" s="329">
        <v>0.18407789999999999</v>
      </c>
      <c r="BL44" s="329">
        <v>0.1664504</v>
      </c>
      <c r="BM44" s="329">
        <v>0.17828910000000001</v>
      </c>
      <c r="BN44" s="329">
        <v>0.1714494</v>
      </c>
      <c r="BO44" s="329">
        <v>0.17750389999999999</v>
      </c>
      <c r="BP44" s="329">
        <v>0.17551620000000001</v>
      </c>
      <c r="BQ44" s="329">
        <v>0.18528220000000001</v>
      </c>
      <c r="BR44" s="329">
        <v>0.18597710000000001</v>
      </c>
      <c r="BS44" s="329">
        <v>0.17951339999999999</v>
      </c>
      <c r="BT44" s="329">
        <v>0.1806103</v>
      </c>
      <c r="BU44" s="329">
        <v>0.1797512</v>
      </c>
      <c r="BV44" s="329">
        <v>0.1870327</v>
      </c>
    </row>
    <row r="45" spans="1:74" s="166" customFormat="1" ht="12" customHeight="1" x14ac:dyDescent="0.25">
      <c r="A45" s="528" t="s">
        <v>98</v>
      </c>
      <c r="B45" s="533" t="s">
        <v>460</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0.25579675971999999</v>
      </c>
      <c r="AN45" s="263">
        <v>0.26479532147000001</v>
      </c>
      <c r="AO45" s="263">
        <v>0.26669352997000001</v>
      </c>
      <c r="AP45" s="263">
        <v>0.27062838524999999</v>
      </c>
      <c r="AQ45" s="263">
        <v>0.25813487154999998</v>
      </c>
      <c r="AR45" s="263">
        <v>0.27437443528</v>
      </c>
      <c r="AS45" s="263">
        <v>0.20745723028999999</v>
      </c>
      <c r="AT45" s="263">
        <v>0.20904645062999999</v>
      </c>
      <c r="AU45" s="263">
        <v>0.21031817886000001</v>
      </c>
      <c r="AV45" s="263">
        <v>0.26143777864000001</v>
      </c>
      <c r="AW45" s="263">
        <v>0.30052780045999999</v>
      </c>
      <c r="AX45" s="263">
        <v>0.29022946156000001</v>
      </c>
      <c r="AY45" s="263">
        <v>0.27619550148999999</v>
      </c>
      <c r="AZ45" s="263">
        <v>0.24357320581</v>
      </c>
      <c r="BA45" s="263">
        <v>0.36275547181000001</v>
      </c>
      <c r="BB45" s="263">
        <v>0.32842052974000002</v>
      </c>
      <c r="BC45" s="263">
        <v>0.30472455657000003</v>
      </c>
      <c r="BD45" s="263">
        <v>0.24152558466999999</v>
      </c>
      <c r="BE45" s="263">
        <v>0.19552658362</v>
      </c>
      <c r="BF45" s="263">
        <v>0.24303980448000001</v>
      </c>
      <c r="BG45" s="263">
        <v>0.26035597104000002</v>
      </c>
      <c r="BH45" s="263">
        <v>0.3098011</v>
      </c>
      <c r="BI45" s="263">
        <v>0.35897889999999999</v>
      </c>
      <c r="BJ45" s="329">
        <v>0.33286300000000002</v>
      </c>
      <c r="BK45" s="329">
        <v>0.32152770000000003</v>
      </c>
      <c r="BL45" s="329">
        <v>0.32168839999999999</v>
      </c>
      <c r="BM45" s="329">
        <v>0.40535769999999999</v>
      </c>
      <c r="BN45" s="329">
        <v>0.36684070000000002</v>
      </c>
      <c r="BO45" s="329">
        <v>0.34472779999999997</v>
      </c>
      <c r="BP45" s="329">
        <v>0.27005410000000002</v>
      </c>
      <c r="BQ45" s="329">
        <v>0.216889</v>
      </c>
      <c r="BR45" s="329">
        <v>0.25733610000000001</v>
      </c>
      <c r="BS45" s="329">
        <v>0.2852731</v>
      </c>
      <c r="BT45" s="329">
        <v>0.33117530000000001</v>
      </c>
      <c r="BU45" s="329">
        <v>0.38254060000000001</v>
      </c>
      <c r="BV45" s="329">
        <v>0.3490801</v>
      </c>
    </row>
    <row r="46" spans="1:74" ht="12" customHeight="1" x14ac:dyDescent="0.25">
      <c r="A46" s="534" t="s">
        <v>24</v>
      </c>
      <c r="B46" s="535" t="s">
        <v>781</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0.97013277191000002</v>
      </c>
      <c r="AN46" s="264">
        <v>0.97728613761000005</v>
      </c>
      <c r="AO46" s="264">
        <v>0.96468155768999997</v>
      </c>
      <c r="AP46" s="264">
        <v>0.91451722293000004</v>
      </c>
      <c r="AQ46" s="264">
        <v>1.037490475</v>
      </c>
      <c r="AR46" s="264">
        <v>1.0520284880999999</v>
      </c>
      <c r="AS46" s="264">
        <v>0.99890763811000005</v>
      </c>
      <c r="AT46" s="264">
        <v>0.95266503191999996</v>
      </c>
      <c r="AU46" s="264">
        <v>0.88284342795000004</v>
      </c>
      <c r="AV46" s="264">
        <v>0.92165525602999998</v>
      </c>
      <c r="AW46" s="264">
        <v>0.97930275332000005</v>
      </c>
      <c r="AX46" s="264">
        <v>0.98868607872000003</v>
      </c>
      <c r="AY46" s="264">
        <v>0.97989139280000004</v>
      </c>
      <c r="AZ46" s="264">
        <v>0.88115280611000002</v>
      </c>
      <c r="BA46" s="264">
        <v>1.0900630188</v>
      </c>
      <c r="BB46" s="264">
        <v>1.0349135909</v>
      </c>
      <c r="BC46" s="264">
        <v>1.1007631561</v>
      </c>
      <c r="BD46" s="264">
        <v>1.0326406909000001</v>
      </c>
      <c r="BE46" s="264">
        <v>0.97958399086000003</v>
      </c>
      <c r="BF46" s="264">
        <v>1.0052474128</v>
      </c>
      <c r="BG46" s="264">
        <v>0.93375129999999995</v>
      </c>
      <c r="BH46" s="264">
        <v>1.0133639999999999</v>
      </c>
      <c r="BI46" s="264">
        <v>1.0485599999999999</v>
      </c>
      <c r="BJ46" s="327">
        <v>1.0500149999999999</v>
      </c>
      <c r="BK46" s="327">
        <v>1.0608850000000001</v>
      </c>
      <c r="BL46" s="327">
        <v>1.008928</v>
      </c>
      <c r="BM46" s="327">
        <v>1.198807</v>
      </c>
      <c r="BN46" s="327">
        <v>1.170102</v>
      </c>
      <c r="BO46" s="327">
        <v>1.223584</v>
      </c>
      <c r="BP46" s="327">
        <v>1.1402000000000001</v>
      </c>
      <c r="BQ46" s="327">
        <v>1.08927</v>
      </c>
      <c r="BR46" s="327">
        <v>1.089934</v>
      </c>
      <c r="BS46" s="327">
        <v>1.046916</v>
      </c>
      <c r="BT46" s="327">
        <v>1.074643</v>
      </c>
      <c r="BU46" s="327">
        <v>1.1054010000000001</v>
      </c>
      <c r="BV46" s="327">
        <v>1.097591</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1040</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826</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1041</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1042</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1043</v>
      </c>
      <c r="C52" s="762"/>
      <c r="D52" s="762"/>
      <c r="E52" s="762"/>
      <c r="F52" s="762"/>
      <c r="G52" s="762"/>
      <c r="H52" s="762"/>
      <c r="I52" s="762"/>
      <c r="J52" s="762"/>
      <c r="K52" s="762"/>
      <c r="L52" s="762"/>
      <c r="M52" s="762"/>
      <c r="N52" s="762"/>
      <c r="O52" s="762"/>
      <c r="P52" s="762"/>
      <c r="Q52" s="759"/>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810</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70" t="str">
        <f>"Notes: "&amp;"EIA completed modeling and analysis for this report on " &amp;Dates!D2&amp;"."</f>
        <v>Notes: EIA completed modeling and analysis for this report on Thursday December 2, 2021.</v>
      </c>
      <c r="C54" s="769"/>
      <c r="D54" s="769"/>
      <c r="E54" s="769"/>
      <c r="F54" s="769"/>
      <c r="G54" s="769"/>
      <c r="H54" s="769"/>
      <c r="I54" s="769"/>
      <c r="J54" s="769"/>
      <c r="K54" s="769"/>
      <c r="L54" s="769"/>
      <c r="M54" s="769"/>
      <c r="N54" s="769"/>
      <c r="O54" s="769"/>
      <c r="P54" s="769"/>
      <c r="Q54" s="76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70" t="s">
        <v>352</v>
      </c>
      <c r="C55" s="769"/>
      <c r="D55" s="769"/>
      <c r="E55" s="769"/>
      <c r="F55" s="769"/>
      <c r="G55" s="769"/>
      <c r="H55" s="769"/>
      <c r="I55" s="769"/>
      <c r="J55" s="769"/>
      <c r="K55" s="769"/>
      <c r="L55" s="769"/>
      <c r="M55" s="769"/>
      <c r="N55" s="769"/>
      <c r="O55" s="769"/>
      <c r="P55" s="769"/>
      <c r="Q55" s="769"/>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362</v>
      </c>
      <c r="C56" s="759"/>
      <c r="D56" s="759"/>
      <c r="E56" s="759"/>
      <c r="F56" s="759"/>
      <c r="G56" s="759"/>
      <c r="H56" s="759"/>
      <c r="I56" s="759"/>
      <c r="J56" s="759"/>
      <c r="K56" s="759"/>
      <c r="L56" s="759"/>
      <c r="M56" s="759"/>
      <c r="N56" s="759"/>
      <c r="O56" s="759"/>
      <c r="P56" s="759"/>
      <c r="Q56" s="75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833</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1375</v>
      </c>
      <c r="C58" s="759"/>
      <c r="D58" s="759"/>
      <c r="E58" s="759"/>
      <c r="F58" s="759"/>
      <c r="G58" s="759"/>
      <c r="H58" s="759"/>
      <c r="I58" s="759"/>
      <c r="J58" s="759"/>
      <c r="K58" s="759"/>
      <c r="L58" s="759"/>
      <c r="M58" s="759"/>
      <c r="N58" s="759"/>
      <c r="O58" s="759"/>
      <c r="P58" s="759"/>
      <c r="Q58" s="759"/>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796875" defaultRowHeight="12" customHeight="1" x14ac:dyDescent="0.35"/>
  <cols>
    <col min="1" max="1" width="12.36328125" style="657" customWidth="1"/>
    <col min="2" max="2" width="26" style="657" customWidth="1"/>
    <col min="3" max="55" width="6.6328125" style="657" customWidth="1"/>
    <col min="56" max="58" width="6.6328125" style="672" customWidth="1"/>
    <col min="59" max="74" width="6.6328125" style="657" customWidth="1"/>
    <col min="75" max="16384" width="9.1796875" style="657"/>
  </cols>
  <sheetData>
    <row r="1" spans="1:74" ht="12.75" customHeight="1" x14ac:dyDescent="0.35">
      <c r="A1" s="831" t="s">
        <v>794</v>
      </c>
      <c r="B1" s="660" t="s">
        <v>1044</v>
      </c>
      <c r="C1" s="658"/>
      <c r="D1" s="658"/>
      <c r="E1" s="658"/>
      <c r="F1" s="658"/>
      <c r="G1" s="658"/>
      <c r="H1" s="658"/>
      <c r="I1" s="658"/>
      <c r="J1" s="658"/>
      <c r="K1" s="658"/>
      <c r="L1" s="658"/>
      <c r="M1" s="658"/>
      <c r="N1" s="658"/>
      <c r="O1" s="658"/>
      <c r="P1" s="658"/>
      <c r="Q1" s="658"/>
    </row>
    <row r="2" spans="1:74" ht="12.75" customHeight="1" x14ac:dyDescent="0.35">
      <c r="A2" s="831"/>
      <c r="B2" s="659" t="str">
        <f>"U.S. Energy Information Administration  |  Short-Term Energy Outlook - "&amp;Dates!$D$1</f>
        <v>U.S. Energy Information Administration  |  Short-Term Energy Outlook - December 2021</v>
      </c>
      <c r="C2" s="658"/>
      <c r="D2" s="658"/>
      <c r="E2" s="658"/>
      <c r="F2" s="658"/>
      <c r="G2" s="658"/>
      <c r="H2" s="658"/>
      <c r="I2" s="658"/>
      <c r="J2" s="658"/>
      <c r="K2" s="658"/>
      <c r="L2" s="658"/>
      <c r="M2" s="658"/>
      <c r="N2" s="658"/>
      <c r="O2" s="658"/>
      <c r="P2" s="658"/>
      <c r="Q2" s="658"/>
    </row>
    <row r="3" spans="1:74" ht="12.75" customHeight="1" x14ac:dyDescent="0.35">
      <c r="A3" s="663"/>
      <c r="B3" s="664"/>
      <c r="C3" s="832">
        <f>Dates!D3</f>
        <v>2017</v>
      </c>
      <c r="D3" s="833"/>
      <c r="E3" s="833"/>
      <c r="F3" s="833"/>
      <c r="G3" s="833"/>
      <c r="H3" s="833"/>
      <c r="I3" s="833"/>
      <c r="J3" s="833"/>
      <c r="K3" s="833"/>
      <c r="L3" s="833"/>
      <c r="M3" s="833"/>
      <c r="N3" s="834"/>
      <c r="O3" s="832">
        <f>C3+1</f>
        <v>2018</v>
      </c>
      <c r="P3" s="833"/>
      <c r="Q3" s="833"/>
      <c r="R3" s="833"/>
      <c r="S3" s="833"/>
      <c r="T3" s="833"/>
      <c r="U3" s="833"/>
      <c r="V3" s="833"/>
      <c r="W3" s="833"/>
      <c r="X3" s="833"/>
      <c r="Y3" s="833"/>
      <c r="Z3" s="834"/>
      <c r="AA3" s="832">
        <f>O3+1</f>
        <v>2019</v>
      </c>
      <c r="AB3" s="833"/>
      <c r="AC3" s="833"/>
      <c r="AD3" s="833"/>
      <c r="AE3" s="833"/>
      <c r="AF3" s="833"/>
      <c r="AG3" s="833"/>
      <c r="AH3" s="833"/>
      <c r="AI3" s="833"/>
      <c r="AJ3" s="833"/>
      <c r="AK3" s="833"/>
      <c r="AL3" s="834"/>
      <c r="AM3" s="832">
        <f>AA3+1</f>
        <v>2020</v>
      </c>
      <c r="AN3" s="833"/>
      <c r="AO3" s="833"/>
      <c r="AP3" s="833"/>
      <c r="AQ3" s="833"/>
      <c r="AR3" s="833"/>
      <c r="AS3" s="833"/>
      <c r="AT3" s="833"/>
      <c r="AU3" s="833"/>
      <c r="AV3" s="833"/>
      <c r="AW3" s="833"/>
      <c r="AX3" s="834"/>
      <c r="AY3" s="832">
        <f>AM3+1</f>
        <v>2021</v>
      </c>
      <c r="AZ3" s="833"/>
      <c r="BA3" s="833"/>
      <c r="BB3" s="833"/>
      <c r="BC3" s="833"/>
      <c r="BD3" s="833"/>
      <c r="BE3" s="833"/>
      <c r="BF3" s="833"/>
      <c r="BG3" s="833"/>
      <c r="BH3" s="833"/>
      <c r="BI3" s="833"/>
      <c r="BJ3" s="834"/>
      <c r="BK3" s="832">
        <f>AY3+1</f>
        <v>2022</v>
      </c>
      <c r="BL3" s="833"/>
      <c r="BM3" s="833"/>
      <c r="BN3" s="833"/>
      <c r="BO3" s="833"/>
      <c r="BP3" s="833"/>
      <c r="BQ3" s="833"/>
      <c r="BR3" s="833"/>
      <c r="BS3" s="833"/>
      <c r="BT3" s="833"/>
      <c r="BU3" s="833"/>
      <c r="BV3" s="834"/>
    </row>
    <row r="4" spans="1:74" ht="12.75" customHeight="1" x14ac:dyDescent="0.35">
      <c r="A4" s="663"/>
      <c r="B4" s="665"/>
      <c r="C4" s="666" t="s">
        <v>472</v>
      </c>
      <c r="D4" s="666" t="s">
        <v>473</v>
      </c>
      <c r="E4" s="666" t="s">
        <v>474</v>
      </c>
      <c r="F4" s="666" t="s">
        <v>475</v>
      </c>
      <c r="G4" s="666" t="s">
        <v>476</v>
      </c>
      <c r="H4" s="666" t="s">
        <v>477</v>
      </c>
      <c r="I4" s="666" t="s">
        <v>478</v>
      </c>
      <c r="J4" s="666" t="s">
        <v>479</v>
      </c>
      <c r="K4" s="666" t="s">
        <v>480</v>
      </c>
      <c r="L4" s="666" t="s">
        <v>481</v>
      </c>
      <c r="M4" s="666" t="s">
        <v>482</v>
      </c>
      <c r="N4" s="666" t="s">
        <v>483</v>
      </c>
      <c r="O4" s="666" t="s">
        <v>472</v>
      </c>
      <c r="P4" s="666" t="s">
        <v>473</v>
      </c>
      <c r="Q4" s="666" t="s">
        <v>474</v>
      </c>
      <c r="R4" s="666" t="s">
        <v>475</v>
      </c>
      <c r="S4" s="666" t="s">
        <v>476</v>
      </c>
      <c r="T4" s="666" t="s">
        <v>477</v>
      </c>
      <c r="U4" s="666" t="s">
        <v>478</v>
      </c>
      <c r="V4" s="666" t="s">
        <v>479</v>
      </c>
      <c r="W4" s="666" t="s">
        <v>480</v>
      </c>
      <c r="X4" s="666" t="s">
        <v>481</v>
      </c>
      <c r="Y4" s="666" t="s">
        <v>482</v>
      </c>
      <c r="Z4" s="666" t="s">
        <v>483</v>
      </c>
      <c r="AA4" s="666" t="s">
        <v>472</v>
      </c>
      <c r="AB4" s="666" t="s">
        <v>473</v>
      </c>
      <c r="AC4" s="666" t="s">
        <v>474</v>
      </c>
      <c r="AD4" s="666" t="s">
        <v>475</v>
      </c>
      <c r="AE4" s="666" t="s">
        <v>476</v>
      </c>
      <c r="AF4" s="666" t="s">
        <v>477</v>
      </c>
      <c r="AG4" s="666" t="s">
        <v>478</v>
      </c>
      <c r="AH4" s="666" t="s">
        <v>479</v>
      </c>
      <c r="AI4" s="666" t="s">
        <v>480</v>
      </c>
      <c r="AJ4" s="666" t="s">
        <v>481</v>
      </c>
      <c r="AK4" s="666" t="s">
        <v>482</v>
      </c>
      <c r="AL4" s="666" t="s">
        <v>483</v>
      </c>
      <c r="AM4" s="666" t="s">
        <v>472</v>
      </c>
      <c r="AN4" s="666" t="s">
        <v>473</v>
      </c>
      <c r="AO4" s="666" t="s">
        <v>474</v>
      </c>
      <c r="AP4" s="666" t="s">
        <v>475</v>
      </c>
      <c r="AQ4" s="666" t="s">
        <v>476</v>
      </c>
      <c r="AR4" s="666" t="s">
        <v>477</v>
      </c>
      <c r="AS4" s="666" t="s">
        <v>478</v>
      </c>
      <c r="AT4" s="666" t="s">
        <v>479</v>
      </c>
      <c r="AU4" s="666" t="s">
        <v>480</v>
      </c>
      <c r="AV4" s="666" t="s">
        <v>481</v>
      </c>
      <c r="AW4" s="666" t="s">
        <v>482</v>
      </c>
      <c r="AX4" s="666" t="s">
        <v>483</v>
      </c>
      <c r="AY4" s="666" t="s">
        <v>472</v>
      </c>
      <c r="AZ4" s="666" t="s">
        <v>473</v>
      </c>
      <c r="BA4" s="666" t="s">
        <v>474</v>
      </c>
      <c r="BB4" s="666" t="s">
        <v>475</v>
      </c>
      <c r="BC4" s="666" t="s">
        <v>476</v>
      </c>
      <c r="BD4" s="666" t="s">
        <v>477</v>
      </c>
      <c r="BE4" s="666" t="s">
        <v>478</v>
      </c>
      <c r="BF4" s="666" t="s">
        <v>479</v>
      </c>
      <c r="BG4" s="666" t="s">
        <v>480</v>
      </c>
      <c r="BH4" s="666" t="s">
        <v>481</v>
      </c>
      <c r="BI4" s="666" t="s">
        <v>482</v>
      </c>
      <c r="BJ4" s="666" t="s">
        <v>483</v>
      </c>
      <c r="BK4" s="666" t="s">
        <v>472</v>
      </c>
      <c r="BL4" s="666" t="s">
        <v>473</v>
      </c>
      <c r="BM4" s="666" t="s">
        <v>474</v>
      </c>
      <c r="BN4" s="666" t="s">
        <v>475</v>
      </c>
      <c r="BO4" s="666" t="s">
        <v>476</v>
      </c>
      <c r="BP4" s="666" t="s">
        <v>477</v>
      </c>
      <c r="BQ4" s="666" t="s">
        <v>478</v>
      </c>
      <c r="BR4" s="666" t="s">
        <v>479</v>
      </c>
      <c r="BS4" s="666" t="s">
        <v>480</v>
      </c>
      <c r="BT4" s="666" t="s">
        <v>481</v>
      </c>
      <c r="BU4" s="666" t="s">
        <v>482</v>
      </c>
      <c r="BV4" s="666" t="s">
        <v>483</v>
      </c>
    </row>
    <row r="5" spans="1:74" ht="12" customHeight="1" x14ac:dyDescent="0.35">
      <c r="A5" s="663"/>
      <c r="B5" s="662" t="s">
        <v>1052</v>
      </c>
      <c r="C5" s="658"/>
      <c r="D5" s="658"/>
      <c r="E5" s="658"/>
      <c r="F5" s="658"/>
      <c r="G5" s="658"/>
      <c r="H5" s="658"/>
      <c r="I5" s="658"/>
      <c r="J5" s="658"/>
      <c r="K5" s="658"/>
      <c r="L5" s="658"/>
      <c r="M5" s="658"/>
      <c r="N5" s="658"/>
      <c r="O5" s="658"/>
      <c r="P5" s="658"/>
      <c r="Q5" s="658"/>
      <c r="BG5" s="672"/>
      <c r="BH5" s="672"/>
      <c r="BI5" s="672"/>
    </row>
    <row r="6" spans="1:74" ht="12" customHeight="1" x14ac:dyDescent="0.35">
      <c r="A6" s="663"/>
      <c r="B6" s="662" t="s">
        <v>1053</v>
      </c>
      <c r="C6" s="658"/>
      <c r="D6" s="658"/>
      <c r="E6" s="658"/>
      <c r="F6" s="658"/>
      <c r="G6" s="658"/>
      <c r="H6" s="658"/>
      <c r="I6" s="658"/>
      <c r="J6" s="658"/>
      <c r="K6" s="658"/>
      <c r="L6" s="658"/>
      <c r="M6" s="658"/>
      <c r="N6" s="658"/>
      <c r="O6" s="658"/>
      <c r="P6" s="658"/>
      <c r="Q6" s="658"/>
      <c r="BG6" s="672"/>
      <c r="BH6" s="672"/>
      <c r="BI6" s="672"/>
    </row>
    <row r="7" spans="1:74" ht="12" customHeight="1" x14ac:dyDescent="0.35">
      <c r="A7" s="663" t="s">
        <v>1045</v>
      </c>
      <c r="B7" s="661" t="s">
        <v>1054</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6385.4</v>
      </c>
      <c r="AN7" s="671">
        <v>6385.4</v>
      </c>
      <c r="AO7" s="671">
        <v>6347.4</v>
      </c>
      <c r="AP7" s="671">
        <v>6346.5</v>
      </c>
      <c r="AQ7" s="671">
        <v>6347.5</v>
      </c>
      <c r="AR7" s="671">
        <v>6345.5</v>
      </c>
      <c r="AS7" s="671">
        <v>6255.1</v>
      </c>
      <c r="AT7" s="671">
        <v>6294.7</v>
      </c>
      <c r="AU7" s="671">
        <v>6296.1</v>
      </c>
      <c r="AV7" s="671">
        <v>6296.1</v>
      </c>
      <c r="AW7" s="671">
        <v>6293.4</v>
      </c>
      <c r="AX7" s="671">
        <v>6294.8</v>
      </c>
      <c r="AY7" s="671">
        <v>6287</v>
      </c>
      <c r="AZ7" s="671">
        <v>6285.2</v>
      </c>
      <c r="BA7" s="671">
        <v>6285.2</v>
      </c>
      <c r="BB7" s="671">
        <v>6142.2</v>
      </c>
      <c r="BC7" s="671">
        <v>6142.2</v>
      </c>
      <c r="BD7" s="671">
        <v>6140.8</v>
      </c>
      <c r="BE7" s="671">
        <v>6140.8</v>
      </c>
      <c r="BF7" s="671">
        <v>6140.8</v>
      </c>
      <c r="BG7" s="671">
        <v>6140.8</v>
      </c>
      <c r="BH7" s="671">
        <v>6147.5</v>
      </c>
      <c r="BI7" s="671">
        <v>6152.3</v>
      </c>
      <c r="BJ7" s="673">
        <v>6154.3</v>
      </c>
      <c r="BK7" s="673">
        <v>6154.3</v>
      </c>
      <c r="BL7" s="673">
        <v>6157.3</v>
      </c>
      <c r="BM7" s="673">
        <v>6154.5</v>
      </c>
      <c r="BN7" s="673">
        <v>6156.7</v>
      </c>
      <c r="BO7" s="673">
        <v>6156.7</v>
      </c>
      <c r="BP7" s="673">
        <v>6190.3</v>
      </c>
      <c r="BQ7" s="673">
        <v>6190.3</v>
      </c>
      <c r="BR7" s="673">
        <v>6190.3</v>
      </c>
      <c r="BS7" s="673">
        <v>6190.3</v>
      </c>
      <c r="BT7" s="673">
        <v>6190.3</v>
      </c>
      <c r="BU7" s="673">
        <v>6190.3</v>
      </c>
      <c r="BV7" s="673">
        <v>6190.3</v>
      </c>
    </row>
    <row r="8" spans="1:74" ht="12" customHeight="1" x14ac:dyDescent="0.35">
      <c r="A8" s="663" t="s">
        <v>1046</v>
      </c>
      <c r="B8" s="661" t="s">
        <v>1055</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3867</v>
      </c>
      <c r="AN8" s="671">
        <v>3867</v>
      </c>
      <c r="AO8" s="671">
        <v>3867</v>
      </c>
      <c r="AP8" s="671">
        <v>3866.1</v>
      </c>
      <c r="AQ8" s="671">
        <v>3867.1</v>
      </c>
      <c r="AR8" s="671">
        <v>3865.1</v>
      </c>
      <c r="AS8" s="671">
        <v>3788.4</v>
      </c>
      <c r="AT8" s="671">
        <v>3790</v>
      </c>
      <c r="AU8" s="671">
        <v>3791.4</v>
      </c>
      <c r="AV8" s="671">
        <v>3791.4</v>
      </c>
      <c r="AW8" s="671">
        <v>3788.7</v>
      </c>
      <c r="AX8" s="671">
        <v>3790.1</v>
      </c>
      <c r="AY8" s="671">
        <v>3782.3</v>
      </c>
      <c r="AZ8" s="671">
        <v>3780.5</v>
      </c>
      <c r="BA8" s="671">
        <v>3780.5</v>
      </c>
      <c r="BB8" s="671">
        <v>3780.5</v>
      </c>
      <c r="BC8" s="671">
        <v>3780.5</v>
      </c>
      <c r="BD8" s="671">
        <v>3779.1</v>
      </c>
      <c r="BE8" s="671">
        <v>3779.1</v>
      </c>
      <c r="BF8" s="671">
        <v>3779.1</v>
      </c>
      <c r="BG8" s="671">
        <v>3779.1</v>
      </c>
      <c r="BH8" s="671">
        <v>3785.8</v>
      </c>
      <c r="BI8" s="671">
        <v>3790.6</v>
      </c>
      <c r="BJ8" s="673">
        <v>3792.6</v>
      </c>
      <c r="BK8" s="673">
        <v>3792.6</v>
      </c>
      <c r="BL8" s="673">
        <v>3795.6</v>
      </c>
      <c r="BM8" s="673">
        <v>3792.8</v>
      </c>
      <c r="BN8" s="673">
        <v>3795</v>
      </c>
      <c r="BO8" s="673">
        <v>3795</v>
      </c>
      <c r="BP8" s="673">
        <v>3828.6</v>
      </c>
      <c r="BQ8" s="673">
        <v>3828.6</v>
      </c>
      <c r="BR8" s="673">
        <v>3828.6</v>
      </c>
      <c r="BS8" s="673">
        <v>3828.6</v>
      </c>
      <c r="BT8" s="673">
        <v>3828.6</v>
      </c>
      <c r="BU8" s="673">
        <v>3828.6</v>
      </c>
      <c r="BV8" s="673">
        <v>3828.6</v>
      </c>
    </row>
    <row r="9" spans="1:74" ht="12" customHeight="1" x14ac:dyDescent="0.35">
      <c r="A9" s="663" t="s">
        <v>1047</v>
      </c>
      <c r="B9" s="661" t="s">
        <v>1056</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2518.4</v>
      </c>
      <c r="AN9" s="671">
        <v>2518.4</v>
      </c>
      <c r="AO9" s="671">
        <v>2480.4</v>
      </c>
      <c r="AP9" s="671">
        <v>2480.4</v>
      </c>
      <c r="AQ9" s="671">
        <v>2480.4</v>
      </c>
      <c r="AR9" s="671">
        <v>2480.4</v>
      </c>
      <c r="AS9" s="671">
        <v>2466.6999999999998</v>
      </c>
      <c r="AT9" s="671">
        <v>2504.6999999999998</v>
      </c>
      <c r="AU9" s="671">
        <v>2504.6999999999998</v>
      </c>
      <c r="AV9" s="671">
        <v>2504.6999999999998</v>
      </c>
      <c r="AW9" s="671">
        <v>2504.6999999999998</v>
      </c>
      <c r="AX9" s="671">
        <v>2504.6999999999998</v>
      </c>
      <c r="AY9" s="671">
        <v>2504.6999999999998</v>
      </c>
      <c r="AZ9" s="671">
        <v>2504.6999999999998</v>
      </c>
      <c r="BA9" s="671">
        <v>2504.6999999999998</v>
      </c>
      <c r="BB9" s="671">
        <v>2361.6999999999998</v>
      </c>
      <c r="BC9" s="671">
        <v>2361.6999999999998</v>
      </c>
      <c r="BD9" s="671">
        <v>2361.6999999999998</v>
      </c>
      <c r="BE9" s="671">
        <v>2361.6999999999998</v>
      </c>
      <c r="BF9" s="671">
        <v>2361.6999999999998</v>
      </c>
      <c r="BG9" s="671">
        <v>2361.6999999999998</v>
      </c>
      <c r="BH9" s="671">
        <v>2361.6999999999998</v>
      </c>
      <c r="BI9" s="671">
        <v>2361.6999999999998</v>
      </c>
      <c r="BJ9" s="673">
        <v>2361.6999999999998</v>
      </c>
      <c r="BK9" s="673">
        <v>2361.6999999999998</v>
      </c>
      <c r="BL9" s="673">
        <v>2361.6999999999998</v>
      </c>
      <c r="BM9" s="673">
        <v>2361.6999999999998</v>
      </c>
      <c r="BN9" s="673">
        <v>2361.6999999999998</v>
      </c>
      <c r="BO9" s="673">
        <v>2361.6999999999998</v>
      </c>
      <c r="BP9" s="673">
        <v>2361.6999999999998</v>
      </c>
      <c r="BQ9" s="673">
        <v>2361.6999999999998</v>
      </c>
      <c r="BR9" s="673">
        <v>2361.6999999999998</v>
      </c>
      <c r="BS9" s="673">
        <v>2361.6999999999998</v>
      </c>
      <c r="BT9" s="673">
        <v>2361.6999999999998</v>
      </c>
      <c r="BU9" s="673">
        <v>2361.6999999999998</v>
      </c>
      <c r="BV9" s="673">
        <v>2361.6999999999998</v>
      </c>
    </row>
    <row r="10" spans="1:74" ht="12" customHeight="1" x14ac:dyDescent="0.35">
      <c r="A10" s="663" t="s">
        <v>1048</v>
      </c>
      <c r="B10" s="661" t="s">
        <v>1057</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78527.3</v>
      </c>
      <c r="AN10" s="671">
        <v>78527.3</v>
      </c>
      <c r="AO10" s="671">
        <v>78527.3</v>
      </c>
      <c r="AP10" s="671">
        <v>78527.3</v>
      </c>
      <c r="AQ10" s="671">
        <v>78527.3</v>
      </c>
      <c r="AR10" s="671">
        <v>78521.3</v>
      </c>
      <c r="AS10" s="671">
        <v>78547.399999999994</v>
      </c>
      <c r="AT10" s="671">
        <v>78547.399999999994</v>
      </c>
      <c r="AU10" s="671">
        <v>78667.7</v>
      </c>
      <c r="AV10" s="671">
        <v>78667.7</v>
      </c>
      <c r="AW10" s="671">
        <v>78667.7</v>
      </c>
      <c r="AX10" s="671">
        <v>78670.399999999994</v>
      </c>
      <c r="AY10" s="671">
        <v>78677.100000000006</v>
      </c>
      <c r="AZ10" s="671">
        <v>78673.100000000006</v>
      </c>
      <c r="BA10" s="671">
        <v>78673.100000000006</v>
      </c>
      <c r="BB10" s="671">
        <v>78677.600000000006</v>
      </c>
      <c r="BC10" s="671">
        <v>78708</v>
      </c>
      <c r="BD10" s="671">
        <v>78744.899999999994</v>
      </c>
      <c r="BE10" s="671">
        <v>78744.899999999994</v>
      </c>
      <c r="BF10" s="671">
        <v>78744.899999999994</v>
      </c>
      <c r="BG10" s="671">
        <v>78747.399999999994</v>
      </c>
      <c r="BH10" s="671">
        <v>78747.399999999994</v>
      </c>
      <c r="BI10" s="671">
        <v>78757.399999999994</v>
      </c>
      <c r="BJ10" s="673">
        <v>78765.7</v>
      </c>
      <c r="BK10" s="673">
        <v>78765.7</v>
      </c>
      <c r="BL10" s="673">
        <v>78765.7</v>
      </c>
      <c r="BM10" s="673">
        <v>78786.899999999994</v>
      </c>
      <c r="BN10" s="673">
        <v>78786.899999999994</v>
      </c>
      <c r="BO10" s="673">
        <v>78786.899999999994</v>
      </c>
      <c r="BP10" s="673">
        <v>78797</v>
      </c>
      <c r="BQ10" s="673">
        <v>78802</v>
      </c>
      <c r="BR10" s="673">
        <v>78821.8</v>
      </c>
      <c r="BS10" s="673">
        <v>78837.8</v>
      </c>
      <c r="BT10" s="673">
        <v>78838.2</v>
      </c>
      <c r="BU10" s="673">
        <v>78838.2</v>
      </c>
      <c r="BV10" s="673">
        <v>78841.2</v>
      </c>
    </row>
    <row r="11" spans="1:74" ht="12" customHeight="1" x14ac:dyDescent="0.35">
      <c r="A11" s="663" t="s">
        <v>1049</v>
      </c>
      <c r="B11" s="661" t="s">
        <v>86</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2465.6999999999998</v>
      </c>
      <c r="AN11" s="671">
        <v>2465.6999999999998</v>
      </c>
      <c r="AO11" s="671">
        <v>2465.6999999999998</v>
      </c>
      <c r="AP11" s="671">
        <v>2476.4</v>
      </c>
      <c r="AQ11" s="671">
        <v>2461.8000000000002</v>
      </c>
      <c r="AR11" s="671">
        <v>2482.9</v>
      </c>
      <c r="AS11" s="671">
        <v>2482.9</v>
      </c>
      <c r="AT11" s="671">
        <v>2482.9</v>
      </c>
      <c r="AU11" s="671">
        <v>2482.9</v>
      </c>
      <c r="AV11" s="671">
        <v>2482.9</v>
      </c>
      <c r="AW11" s="671">
        <v>2482.9</v>
      </c>
      <c r="AX11" s="671">
        <v>2482.9</v>
      </c>
      <c r="AY11" s="671">
        <v>2482.9</v>
      </c>
      <c r="AZ11" s="671">
        <v>2482.9</v>
      </c>
      <c r="BA11" s="671">
        <v>2482.9</v>
      </c>
      <c r="BB11" s="671">
        <v>2482.9</v>
      </c>
      <c r="BC11" s="671">
        <v>2482.9</v>
      </c>
      <c r="BD11" s="671">
        <v>2482.9</v>
      </c>
      <c r="BE11" s="671">
        <v>2482.9</v>
      </c>
      <c r="BF11" s="671">
        <v>2482.9</v>
      </c>
      <c r="BG11" s="671">
        <v>2482.9</v>
      </c>
      <c r="BH11" s="671">
        <v>2482.9</v>
      </c>
      <c r="BI11" s="671">
        <v>2482.9</v>
      </c>
      <c r="BJ11" s="673">
        <v>2499.9</v>
      </c>
      <c r="BK11" s="673">
        <v>2499.9</v>
      </c>
      <c r="BL11" s="673">
        <v>2499.9</v>
      </c>
      <c r="BM11" s="673">
        <v>2499.9</v>
      </c>
      <c r="BN11" s="673">
        <v>2499.9</v>
      </c>
      <c r="BO11" s="673">
        <v>2499.9</v>
      </c>
      <c r="BP11" s="673">
        <v>2499.9</v>
      </c>
      <c r="BQ11" s="673">
        <v>2499.9</v>
      </c>
      <c r="BR11" s="673">
        <v>2499.9</v>
      </c>
      <c r="BS11" s="673">
        <v>2499.9</v>
      </c>
      <c r="BT11" s="673">
        <v>2524.9</v>
      </c>
      <c r="BU11" s="673">
        <v>2524.9</v>
      </c>
      <c r="BV11" s="673">
        <v>2524.9</v>
      </c>
    </row>
    <row r="12" spans="1:74" ht="12" customHeight="1" x14ac:dyDescent="0.35">
      <c r="A12" s="663" t="s">
        <v>1050</v>
      </c>
      <c r="B12" s="661" t="s">
        <v>1058</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38234.199999999997</v>
      </c>
      <c r="AN12" s="671">
        <v>38656.9</v>
      </c>
      <c r="AO12" s="671">
        <v>38887.300000000003</v>
      </c>
      <c r="AP12" s="671">
        <v>39557.9</v>
      </c>
      <c r="AQ12" s="671">
        <v>39923.699999999997</v>
      </c>
      <c r="AR12" s="671">
        <v>40984.699999999997</v>
      </c>
      <c r="AS12" s="671">
        <v>41572.699999999997</v>
      </c>
      <c r="AT12" s="671">
        <v>42176.800000000003</v>
      </c>
      <c r="AU12" s="671">
        <v>42785.8</v>
      </c>
      <c r="AV12" s="671">
        <v>43155.4</v>
      </c>
      <c r="AW12" s="671">
        <v>44021.8</v>
      </c>
      <c r="AX12" s="671">
        <v>47413</v>
      </c>
      <c r="AY12" s="671">
        <v>48003.3</v>
      </c>
      <c r="AZ12" s="671">
        <v>48685</v>
      </c>
      <c r="BA12" s="671">
        <v>50293.1</v>
      </c>
      <c r="BB12" s="671">
        <v>50822.400000000001</v>
      </c>
      <c r="BC12" s="671">
        <v>51475.9</v>
      </c>
      <c r="BD12" s="671">
        <v>52267</v>
      </c>
      <c r="BE12" s="671">
        <v>53208</v>
      </c>
      <c r="BF12" s="671">
        <v>54291.7</v>
      </c>
      <c r="BG12" s="671">
        <v>55281.1</v>
      </c>
      <c r="BH12" s="671">
        <v>56615.7</v>
      </c>
      <c r="BI12" s="671">
        <v>58608.4</v>
      </c>
      <c r="BJ12" s="673">
        <v>63653</v>
      </c>
      <c r="BK12" s="673">
        <v>64288.4</v>
      </c>
      <c r="BL12" s="673">
        <v>64862.400000000001</v>
      </c>
      <c r="BM12" s="673">
        <v>66730.7</v>
      </c>
      <c r="BN12" s="673">
        <v>67848.600000000006</v>
      </c>
      <c r="BO12" s="673">
        <v>68775.3</v>
      </c>
      <c r="BP12" s="673">
        <v>70845.399999999994</v>
      </c>
      <c r="BQ12" s="673">
        <v>71991.7</v>
      </c>
      <c r="BR12" s="673">
        <v>72335.199999999997</v>
      </c>
      <c r="BS12" s="673">
        <v>74003.7</v>
      </c>
      <c r="BT12" s="673">
        <v>74761.899999999994</v>
      </c>
      <c r="BU12" s="673">
        <v>76664</v>
      </c>
      <c r="BV12" s="673">
        <v>84565.5</v>
      </c>
    </row>
    <row r="13" spans="1:74" ht="12" customHeight="1" x14ac:dyDescent="0.35">
      <c r="A13" s="663" t="s">
        <v>1051</v>
      </c>
      <c r="B13" s="661" t="s">
        <v>87</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104510.7</v>
      </c>
      <c r="AN13" s="671">
        <v>104528</v>
      </c>
      <c r="AO13" s="671">
        <v>106055.1</v>
      </c>
      <c r="AP13" s="671">
        <v>106309.8</v>
      </c>
      <c r="AQ13" s="671">
        <v>107169.2</v>
      </c>
      <c r="AR13" s="671">
        <v>107549.2</v>
      </c>
      <c r="AS13" s="671">
        <v>107751.2</v>
      </c>
      <c r="AT13" s="671">
        <v>108283</v>
      </c>
      <c r="AU13" s="671">
        <v>109076.4</v>
      </c>
      <c r="AV13" s="671">
        <v>109383.5</v>
      </c>
      <c r="AW13" s="671">
        <v>111115.8</v>
      </c>
      <c r="AX13" s="671">
        <v>118044.7</v>
      </c>
      <c r="AY13" s="671">
        <v>119079.9</v>
      </c>
      <c r="AZ13" s="671">
        <v>120046.7</v>
      </c>
      <c r="BA13" s="671">
        <v>120930.3</v>
      </c>
      <c r="BB13" s="671">
        <v>121459.9</v>
      </c>
      <c r="BC13" s="671">
        <v>122823.5</v>
      </c>
      <c r="BD13" s="671">
        <v>124471.9</v>
      </c>
      <c r="BE13" s="671">
        <v>125739.7</v>
      </c>
      <c r="BF13" s="671">
        <v>126078.1</v>
      </c>
      <c r="BG13" s="671">
        <v>126426.3</v>
      </c>
      <c r="BH13" s="671">
        <v>128109.7</v>
      </c>
      <c r="BI13" s="671">
        <v>130571.2</v>
      </c>
      <c r="BJ13" s="673">
        <v>135275.29999999999</v>
      </c>
      <c r="BK13" s="673">
        <v>135348.1</v>
      </c>
      <c r="BL13" s="673">
        <v>135862.9</v>
      </c>
      <c r="BM13" s="673">
        <v>136464.9</v>
      </c>
      <c r="BN13" s="673">
        <v>137149.5</v>
      </c>
      <c r="BO13" s="673">
        <v>138148.5</v>
      </c>
      <c r="BP13" s="673">
        <v>138404.1</v>
      </c>
      <c r="BQ13" s="673">
        <v>138404.1</v>
      </c>
      <c r="BR13" s="673">
        <v>138404.1</v>
      </c>
      <c r="BS13" s="673">
        <v>138404.1</v>
      </c>
      <c r="BT13" s="673">
        <v>138944.29999999999</v>
      </c>
      <c r="BU13" s="673">
        <v>139196.29999999999</v>
      </c>
      <c r="BV13" s="673">
        <v>142410.4</v>
      </c>
    </row>
    <row r="14" spans="1:74" ht="12" customHeight="1" x14ac:dyDescent="0.35">
      <c r="A14" s="663"/>
      <c r="B14" s="662" t="s">
        <v>1059</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62"/>
      <c r="BF14" s="662"/>
      <c r="BG14" s="662"/>
      <c r="BH14" s="662"/>
      <c r="BI14" s="662"/>
      <c r="BJ14" s="674"/>
      <c r="BK14" s="674"/>
      <c r="BL14" s="674"/>
      <c r="BM14" s="674"/>
      <c r="BN14" s="674"/>
      <c r="BO14" s="674"/>
      <c r="BP14" s="674"/>
      <c r="BQ14" s="674"/>
      <c r="BR14" s="674"/>
      <c r="BS14" s="674"/>
      <c r="BT14" s="674"/>
      <c r="BU14" s="674"/>
      <c r="BV14" s="674"/>
    </row>
    <row r="15" spans="1:74" ht="12" customHeight="1" x14ac:dyDescent="0.35">
      <c r="A15" s="663" t="s">
        <v>1060</v>
      </c>
      <c r="B15" s="661" t="s">
        <v>1054</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6295.9</v>
      </c>
      <c r="AN15" s="671">
        <v>6294.9</v>
      </c>
      <c r="AO15" s="671">
        <v>6294.9</v>
      </c>
      <c r="AP15" s="671">
        <v>6294.9</v>
      </c>
      <c r="AQ15" s="671">
        <v>6294.9</v>
      </c>
      <c r="AR15" s="671">
        <v>6296</v>
      </c>
      <c r="AS15" s="671">
        <v>6296</v>
      </c>
      <c r="AT15" s="671">
        <v>6291.8</v>
      </c>
      <c r="AU15" s="671">
        <v>6291.8</v>
      </c>
      <c r="AV15" s="671">
        <v>6302.2</v>
      </c>
      <c r="AW15" s="671">
        <v>6302.2</v>
      </c>
      <c r="AX15" s="671">
        <v>6302.2</v>
      </c>
      <c r="AY15" s="671">
        <v>6282.7</v>
      </c>
      <c r="AZ15" s="671">
        <v>6280.4</v>
      </c>
      <c r="BA15" s="671">
        <v>6280.4</v>
      </c>
      <c r="BB15" s="671">
        <v>6280.4</v>
      </c>
      <c r="BC15" s="671">
        <v>6280.4</v>
      </c>
      <c r="BD15" s="671">
        <v>6283.8</v>
      </c>
      <c r="BE15" s="671">
        <v>6283.8</v>
      </c>
      <c r="BF15" s="671">
        <v>6283.8</v>
      </c>
      <c r="BG15" s="671">
        <v>6288.8</v>
      </c>
      <c r="BH15" s="671">
        <v>6288.8</v>
      </c>
      <c r="BI15" s="671">
        <v>6288.8</v>
      </c>
      <c r="BJ15" s="673">
        <v>6288.8</v>
      </c>
      <c r="BK15" s="673">
        <v>6288.8</v>
      </c>
      <c r="BL15" s="673">
        <v>6288.8</v>
      </c>
      <c r="BM15" s="673">
        <v>6288.8</v>
      </c>
      <c r="BN15" s="673">
        <v>6288.8</v>
      </c>
      <c r="BO15" s="673">
        <v>6288.8</v>
      </c>
      <c r="BP15" s="673">
        <v>6288.8</v>
      </c>
      <c r="BQ15" s="673">
        <v>6281</v>
      </c>
      <c r="BR15" s="673">
        <v>6281</v>
      </c>
      <c r="BS15" s="673">
        <v>6281</v>
      </c>
      <c r="BT15" s="673">
        <v>6281</v>
      </c>
      <c r="BU15" s="673">
        <v>6281</v>
      </c>
      <c r="BV15" s="673">
        <v>6281</v>
      </c>
    </row>
    <row r="16" spans="1:74" ht="12" customHeight="1" x14ac:dyDescent="0.35">
      <c r="A16" s="663" t="s">
        <v>1061</v>
      </c>
      <c r="B16" s="661" t="s">
        <v>1055</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771</v>
      </c>
      <c r="AN16" s="671">
        <v>770</v>
      </c>
      <c r="AO16" s="671">
        <v>770</v>
      </c>
      <c r="AP16" s="671">
        <v>770</v>
      </c>
      <c r="AQ16" s="671">
        <v>770</v>
      </c>
      <c r="AR16" s="671">
        <v>771.1</v>
      </c>
      <c r="AS16" s="671">
        <v>771.1</v>
      </c>
      <c r="AT16" s="671">
        <v>766.9</v>
      </c>
      <c r="AU16" s="671">
        <v>766.9</v>
      </c>
      <c r="AV16" s="671">
        <v>777.3</v>
      </c>
      <c r="AW16" s="671">
        <v>777.3</v>
      </c>
      <c r="AX16" s="671">
        <v>777.3</v>
      </c>
      <c r="AY16" s="671">
        <v>777.3</v>
      </c>
      <c r="AZ16" s="671">
        <v>775</v>
      </c>
      <c r="BA16" s="671">
        <v>775</v>
      </c>
      <c r="BB16" s="671">
        <v>775</v>
      </c>
      <c r="BC16" s="671">
        <v>775</v>
      </c>
      <c r="BD16" s="671">
        <v>778.4</v>
      </c>
      <c r="BE16" s="671">
        <v>778.4</v>
      </c>
      <c r="BF16" s="671">
        <v>778.4</v>
      </c>
      <c r="BG16" s="671">
        <v>778.4</v>
      </c>
      <c r="BH16" s="671">
        <v>778.4</v>
      </c>
      <c r="BI16" s="671">
        <v>778.4</v>
      </c>
      <c r="BJ16" s="673">
        <v>778.4</v>
      </c>
      <c r="BK16" s="673">
        <v>778.4</v>
      </c>
      <c r="BL16" s="673">
        <v>778.4</v>
      </c>
      <c r="BM16" s="673">
        <v>778.4</v>
      </c>
      <c r="BN16" s="673">
        <v>778.4</v>
      </c>
      <c r="BO16" s="673">
        <v>778.4</v>
      </c>
      <c r="BP16" s="673">
        <v>778.4</v>
      </c>
      <c r="BQ16" s="673">
        <v>778.4</v>
      </c>
      <c r="BR16" s="673">
        <v>778.4</v>
      </c>
      <c r="BS16" s="673">
        <v>778.4</v>
      </c>
      <c r="BT16" s="673">
        <v>778.4</v>
      </c>
      <c r="BU16" s="673">
        <v>778.4</v>
      </c>
      <c r="BV16" s="673">
        <v>778.4</v>
      </c>
    </row>
    <row r="17" spans="1:74" ht="12" customHeight="1" x14ac:dyDescent="0.35">
      <c r="A17" s="663" t="s">
        <v>1062</v>
      </c>
      <c r="B17" s="661" t="s">
        <v>1056</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5524.9</v>
      </c>
      <c r="AN17" s="671">
        <v>5524.9</v>
      </c>
      <c r="AO17" s="671">
        <v>5524.9</v>
      </c>
      <c r="AP17" s="671">
        <v>5524.9</v>
      </c>
      <c r="AQ17" s="671">
        <v>5524.9</v>
      </c>
      <c r="AR17" s="671">
        <v>5524.9</v>
      </c>
      <c r="AS17" s="671">
        <v>5524.9</v>
      </c>
      <c r="AT17" s="671">
        <v>5524.9</v>
      </c>
      <c r="AU17" s="671">
        <v>5524.9</v>
      </c>
      <c r="AV17" s="671">
        <v>5524.9</v>
      </c>
      <c r="AW17" s="671">
        <v>5524.9</v>
      </c>
      <c r="AX17" s="671">
        <v>5524.9</v>
      </c>
      <c r="AY17" s="671">
        <v>5505.4</v>
      </c>
      <c r="AZ17" s="671">
        <v>5505.4</v>
      </c>
      <c r="BA17" s="671">
        <v>5505.4</v>
      </c>
      <c r="BB17" s="671">
        <v>5505.4</v>
      </c>
      <c r="BC17" s="671">
        <v>5505.4</v>
      </c>
      <c r="BD17" s="671">
        <v>5505.4</v>
      </c>
      <c r="BE17" s="671">
        <v>5505.4</v>
      </c>
      <c r="BF17" s="671">
        <v>5505.4</v>
      </c>
      <c r="BG17" s="671">
        <v>5510.4</v>
      </c>
      <c r="BH17" s="671">
        <v>5510.4</v>
      </c>
      <c r="BI17" s="671">
        <v>5510.4</v>
      </c>
      <c r="BJ17" s="673">
        <v>5510.4</v>
      </c>
      <c r="BK17" s="673">
        <v>5510.4</v>
      </c>
      <c r="BL17" s="673">
        <v>5510.4</v>
      </c>
      <c r="BM17" s="673">
        <v>5510.4</v>
      </c>
      <c r="BN17" s="673">
        <v>5510.4</v>
      </c>
      <c r="BO17" s="673">
        <v>5510.4</v>
      </c>
      <c r="BP17" s="673">
        <v>5510.4</v>
      </c>
      <c r="BQ17" s="673">
        <v>5502.6</v>
      </c>
      <c r="BR17" s="673">
        <v>5502.6</v>
      </c>
      <c r="BS17" s="673">
        <v>5502.6</v>
      </c>
      <c r="BT17" s="673">
        <v>5502.6</v>
      </c>
      <c r="BU17" s="673">
        <v>5502.6</v>
      </c>
      <c r="BV17" s="673">
        <v>5502.6</v>
      </c>
    </row>
    <row r="18" spans="1:74" ht="12" customHeight="1" x14ac:dyDescent="0.35">
      <c r="A18" s="663" t="s">
        <v>1063</v>
      </c>
      <c r="B18" s="661" t="s">
        <v>1057</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278.89999999999998</v>
      </c>
      <c r="AN18" s="671">
        <v>278.89999999999998</v>
      </c>
      <c r="AO18" s="671">
        <v>278.89999999999998</v>
      </c>
      <c r="AP18" s="671">
        <v>278.89999999999998</v>
      </c>
      <c r="AQ18" s="671">
        <v>278.89999999999998</v>
      </c>
      <c r="AR18" s="671">
        <v>278.89999999999998</v>
      </c>
      <c r="AS18" s="671">
        <v>278.89999999999998</v>
      </c>
      <c r="AT18" s="671">
        <v>278.89999999999998</v>
      </c>
      <c r="AU18" s="671">
        <v>278.89999999999998</v>
      </c>
      <c r="AV18" s="671">
        <v>278.89999999999998</v>
      </c>
      <c r="AW18" s="671">
        <v>278.89999999999998</v>
      </c>
      <c r="AX18" s="671">
        <v>278.89999999999998</v>
      </c>
      <c r="AY18" s="671">
        <v>278.89999999999998</v>
      </c>
      <c r="AZ18" s="671">
        <v>278.89999999999998</v>
      </c>
      <c r="BA18" s="671">
        <v>278.89999999999998</v>
      </c>
      <c r="BB18" s="671">
        <v>278.89999999999998</v>
      </c>
      <c r="BC18" s="671">
        <v>278.89999999999998</v>
      </c>
      <c r="BD18" s="671">
        <v>278.89999999999998</v>
      </c>
      <c r="BE18" s="671">
        <v>278.89999999999998</v>
      </c>
      <c r="BF18" s="671">
        <v>278.89999999999998</v>
      </c>
      <c r="BG18" s="671">
        <v>276.5</v>
      </c>
      <c r="BH18" s="671">
        <v>276.5</v>
      </c>
      <c r="BI18" s="671">
        <v>276.5</v>
      </c>
      <c r="BJ18" s="673">
        <v>276.5</v>
      </c>
      <c r="BK18" s="673">
        <v>276.5</v>
      </c>
      <c r="BL18" s="673">
        <v>276.5</v>
      </c>
      <c r="BM18" s="673">
        <v>279</v>
      </c>
      <c r="BN18" s="673">
        <v>279</v>
      </c>
      <c r="BO18" s="673">
        <v>279</v>
      </c>
      <c r="BP18" s="673">
        <v>279</v>
      </c>
      <c r="BQ18" s="673">
        <v>279</v>
      </c>
      <c r="BR18" s="673">
        <v>279</v>
      </c>
      <c r="BS18" s="673">
        <v>279</v>
      </c>
      <c r="BT18" s="673">
        <v>279</v>
      </c>
      <c r="BU18" s="673">
        <v>279</v>
      </c>
      <c r="BV18" s="673">
        <v>279</v>
      </c>
    </row>
    <row r="19" spans="1:74" ht="12" customHeight="1" x14ac:dyDescent="0.35">
      <c r="A19" s="663" t="s">
        <v>1064</v>
      </c>
      <c r="B19" s="661" t="s">
        <v>1058</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438.1</v>
      </c>
      <c r="AN19" s="671">
        <v>438.1</v>
      </c>
      <c r="AO19" s="671">
        <v>442.7</v>
      </c>
      <c r="AP19" s="671">
        <v>445.6</v>
      </c>
      <c r="AQ19" s="671">
        <v>454</v>
      </c>
      <c r="AR19" s="671">
        <v>456.1</v>
      </c>
      <c r="AS19" s="671">
        <v>456.5</v>
      </c>
      <c r="AT19" s="671">
        <v>456.5</v>
      </c>
      <c r="AU19" s="671">
        <v>461.5</v>
      </c>
      <c r="AV19" s="671">
        <v>461.5</v>
      </c>
      <c r="AW19" s="671">
        <v>463.1</v>
      </c>
      <c r="AX19" s="671">
        <v>468.1</v>
      </c>
      <c r="AY19" s="671">
        <v>471.1</v>
      </c>
      <c r="AZ19" s="671">
        <v>472.3</v>
      </c>
      <c r="BA19" s="671">
        <v>473.8</v>
      </c>
      <c r="BB19" s="671">
        <v>473.8</v>
      </c>
      <c r="BC19" s="671">
        <v>473.8</v>
      </c>
      <c r="BD19" s="671">
        <v>473.8</v>
      </c>
      <c r="BE19" s="671">
        <v>483.8</v>
      </c>
      <c r="BF19" s="671">
        <v>488.8</v>
      </c>
      <c r="BG19" s="671">
        <v>488.8</v>
      </c>
      <c r="BH19" s="671">
        <v>507.7</v>
      </c>
      <c r="BI19" s="671">
        <v>513.6</v>
      </c>
      <c r="BJ19" s="673">
        <v>534.6</v>
      </c>
      <c r="BK19" s="673">
        <v>535</v>
      </c>
      <c r="BL19" s="673">
        <v>535</v>
      </c>
      <c r="BM19" s="673">
        <v>535</v>
      </c>
      <c r="BN19" s="673">
        <v>535</v>
      </c>
      <c r="BO19" s="673">
        <v>535</v>
      </c>
      <c r="BP19" s="673">
        <v>540.6</v>
      </c>
      <c r="BQ19" s="673">
        <v>540.6</v>
      </c>
      <c r="BR19" s="673">
        <v>540.6</v>
      </c>
      <c r="BS19" s="673">
        <v>542.9</v>
      </c>
      <c r="BT19" s="673">
        <v>542.9</v>
      </c>
      <c r="BU19" s="673">
        <v>542.9</v>
      </c>
      <c r="BV19" s="673">
        <v>551.6</v>
      </c>
    </row>
    <row r="20" spans="1:74" ht="12" customHeight="1" x14ac:dyDescent="0.35">
      <c r="A20" s="663" t="s">
        <v>1065</v>
      </c>
      <c r="B20" s="661" t="s">
        <v>1066</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23742.192999999999</v>
      </c>
      <c r="AN20" s="671">
        <v>24026.416000000001</v>
      </c>
      <c r="AO20" s="671">
        <v>24351.24</v>
      </c>
      <c r="AP20" s="671">
        <v>24658.261999999999</v>
      </c>
      <c r="AQ20" s="671">
        <v>24919.912</v>
      </c>
      <c r="AR20" s="671">
        <v>25247.999</v>
      </c>
      <c r="AS20" s="671">
        <v>25581.580999999998</v>
      </c>
      <c r="AT20" s="671">
        <v>25961.963</v>
      </c>
      <c r="AU20" s="671">
        <v>26251.93</v>
      </c>
      <c r="AV20" s="671">
        <v>26654.521000000001</v>
      </c>
      <c r="AW20" s="671">
        <v>27027.764999999999</v>
      </c>
      <c r="AX20" s="671">
        <v>27584.777999999998</v>
      </c>
      <c r="AY20" s="671">
        <v>28062.007000000001</v>
      </c>
      <c r="AZ20" s="671">
        <v>28411.944</v>
      </c>
      <c r="BA20" s="671">
        <v>28759.544999999998</v>
      </c>
      <c r="BB20" s="671">
        <v>29206.525000000001</v>
      </c>
      <c r="BC20" s="671">
        <v>29622.005000000001</v>
      </c>
      <c r="BD20" s="671">
        <v>30242.856</v>
      </c>
      <c r="BE20" s="671">
        <v>30593.79</v>
      </c>
      <c r="BF20" s="671">
        <v>31070.022000000001</v>
      </c>
      <c r="BG20" s="671">
        <v>31438.002</v>
      </c>
      <c r="BH20" s="671">
        <v>31861.4</v>
      </c>
      <c r="BI20" s="671">
        <v>32281.69</v>
      </c>
      <c r="BJ20" s="673">
        <v>32718.03</v>
      </c>
      <c r="BK20" s="673">
        <v>33141.339999999997</v>
      </c>
      <c r="BL20" s="673">
        <v>33569.08</v>
      </c>
      <c r="BM20" s="673">
        <v>34003.4</v>
      </c>
      <c r="BN20" s="673">
        <v>34420.1</v>
      </c>
      <c r="BO20" s="673">
        <v>34842.519999999997</v>
      </c>
      <c r="BP20" s="673">
        <v>35271.33</v>
      </c>
      <c r="BQ20" s="673">
        <v>35681.35</v>
      </c>
      <c r="BR20" s="673">
        <v>36097.040000000001</v>
      </c>
      <c r="BS20" s="673">
        <v>36518.44</v>
      </c>
      <c r="BT20" s="673">
        <v>36918.83</v>
      </c>
      <c r="BU20" s="673">
        <v>37325.269999999997</v>
      </c>
      <c r="BV20" s="673">
        <v>37736.019999999997</v>
      </c>
    </row>
    <row r="21" spans="1:74" ht="12" customHeight="1" x14ac:dyDescent="0.35">
      <c r="A21" s="663" t="s">
        <v>1067</v>
      </c>
      <c r="B21" s="661" t="s">
        <v>1068</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14622.499</v>
      </c>
      <c r="AN21" s="671">
        <v>14832.188</v>
      </c>
      <c r="AO21" s="671">
        <v>15064.244000000001</v>
      </c>
      <c r="AP21" s="671">
        <v>15280.556</v>
      </c>
      <c r="AQ21" s="671">
        <v>15472.886</v>
      </c>
      <c r="AR21" s="671">
        <v>15681.653</v>
      </c>
      <c r="AS21" s="671">
        <v>15898.906999999999</v>
      </c>
      <c r="AT21" s="671">
        <v>16129.619000000001</v>
      </c>
      <c r="AU21" s="671">
        <v>16364.022000000001</v>
      </c>
      <c r="AV21" s="671">
        <v>16635.43</v>
      </c>
      <c r="AW21" s="671">
        <v>16884.810000000001</v>
      </c>
      <c r="AX21" s="671">
        <v>17163.338</v>
      </c>
      <c r="AY21" s="671">
        <v>17443.503000000001</v>
      </c>
      <c r="AZ21" s="671">
        <v>17719.707999999999</v>
      </c>
      <c r="BA21" s="671">
        <v>17959.260999999999</v>
      </c>
      <c r="BB21" s="671">
        <v>18291.394</v>
      </c>
      <c r="BC21" s="671">
        <v>18595.953000000001</v>
      </c>
      <c r="BD21" s="671">
        <v>19039.242999999999</v>
      </c>
      <c r="BE21" s="671">
        <v>19336.080000000002</v>
      </c>
      <c r="BF21" s="671">
        <v>19667.098999999998</v>
      </c>
      <c r="BG21" s="671">
        <v>19974.481</v>
      </c>
      <c r="BH21" s="671">
        <v>20294.3</v>
      </c>
      <c r="BI21" s="671">
        <v>20598.84</v>
      </c>
      <c r="BJ21" s="673">
        <v>20907.23</v>
      </c>
      <c r="BK21" s="673">
        <v>21200.37</v>
      </c>
      <c r="BL21" s="673">
        <v>21496.68</v>
      </c>
      <c r="BM21" s="673">
        <v>21798.28</v>
      </c>
      <c r="BN21" s="673">
        <v>22080.95</v>
      </c>
      <c r="BO21" s="673">
        <v>22367.98</v>
      </c>
      <c r="BP21" s="673">
        <v>22659.02</v>
      </c>
      <c r="BQ21" s="673">
        <v>22930.85</v>
      </c>
      <c r="BR21" s="673">
        <v>23205.9</v>
      </c>
      <c r="BS21" s="673">
        <v>23485.18</v>
      </c>
      <c r="BT21" s="673">
        <v>23742.94</v>
      </c>
      <c r="BU21" s="673">
        <v>24004.19</v>
      </c>
      <c r="BV21" s="673">
        <v>24268.17</v>
      </c>
    </row>
    <row r="22" spans="1:74" ht="12" customHeight="1" x14ac:dyDescent="0.35">
      <c r="A22" s="663" t="s">
        <v>1069</v>
      </c>
      <c r="B22" s="661" t="s">
        <v>1070</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7302.0889999999999</v>
      </c>
      <c r="AN22" s="671">
        <v>7355.3490000000002</v>
      </c>
      <c r="AO22" s="671">
        <v>7426.4139999999998</v>
      </c>
      <c r="AP22" s="671">
        <v>7508.4830000000002</v>
      </c>
      <c r="AQ22" s="671">
        <v>7563.1779999999999</v>
      </c>
      <c r="AR22" s="671">
        <v>7641.3729999999996</v>
      </c>
      <c r="AS22" s="671">
        <v>7729.1679999999997</v>
      </c>
      <c r="AT22" s="671">
        <v>7862.8440000000001</v>
      </c>
      <c r="AU22" s="671">
        <v>7909.0609999999997</v>
      </c>
      <c r="AV22" s="671">
        <v>8020.5159999999996</v>
      </c>
      <c r="AW22" s="671">
        <v>8127.7529999999997</v>
      </c>
      <c r="AX22" s="671">
        <v>8376.0930000000008</v>
      </c>
      <c r="AY22" s="671">
        <v>8577.0709999999999</v>
      </c>
      <c r="AZ22" s="671">
        <v>8633.0139999999992</v>
      </c>
      <c r="BA22" s="671">
        <v>8720.2540000000008</v>
      </c>
      <c r="BB22" s="671">
        <v>8822.6869999999999</v>
      </c>
      <c r="BC22" s="671">
        <v>8915.1689999999999</v>
      </c>
      <c r="BD22" s="671">
        <v>9073.7279999999992</v>
      </c>
      <c r="BE22" s="671">
        <v>9132.723</v>
      </c>
      <c r="BF22" s="671">
        <v>9257.2279999999992</v>
      </c>
      <c r="BG22" s="671">
        <v>9293.5619999999999</v>
      </c>
      <c r="BH22" s="671">
        <v>9379.4230000000007</v>
      </c>
      <c r="BI22" s="671">
        <v>9476.7939999999999</v>
      </c>
      <c r="BJ22" s="673">
        <v>9585.7039999999997</v>
      </c>
      <c r="BK22" s="673">
        <v>9696.7209999999995</v>
      </c>
      <c r="BL22" s="673">
        <v>9808.9259999999995</v>
      </c>
      <c r="BM22" s="673">
        <v>9922.35</v>
      </c>
      <c r="BN22" s="673">
        <v>10037.02</v>
      </c>
      <c r="BO22" s="673">
        <v>10152.969999999999</v>
      </c>
      <c r="BP22" s="673">
        <v>10271.18</v>
      </c>
      <c r="BQ22" s="673">
        <v>10389.780000000001</v>
      </c>
      <c r="BR22" s="673">
        <v>10510.69</v>
      </c>
      <c r="BS22" s="673">
        <v>10633.01</v>
      </c>
      <c r="BT22" s="673">
        <v>10755.82</v>
      </c>
      <c r="BU22" s="673">
        <v>10881.05</v>
      </c>
      <c r="BV22" s="673">
        <v>11007.77</v>
      </c>
    </row>
    <row r="23" spans="1:74" ht="12" customHeight="1" x14ac:dyDescent="0.35">
      <c r="A23" s="663" t="s">
        <v>1071</v>
      </c>
      <c r="B23" s="661" t="s">
        <v>1072</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1817.605</v>
      </c>
      <c r="AN23" s="671">
        <v>1838.8789999999999</v>
      </c>
      <c r="AO23" s="671">
        <v>1860.5820000000001</v>
      </c>
      <c r="AP23" s="671">
        <v>1869.223</v>
      </c>
      <c r="AQ23" s="671">
        <v>1883.848</v>
      </c>
      <c r="AR23" s="671">
        <v>1924.973</v>
      </c>
      <c r="AS23" s="671">
        <v>1953.5060000000001</v>
      </c>
      <c r="AT23" s="671">
        <v>1969.5</v>
      </c>
      <c r="AU23" s="671">
        <v>1978.847</v>
      </c>
      <c r="AV23" s="671">
        <v>1998.575</v>
      </c>
      <c r="AW23" s="671">
        <v>2015.202</v>
      </c>
      <c r="AX23" s="671">
        <v>2045.347</v>
      </c>
      <c r="AY23" s="671">
        <v>2041.433</v>
      </c>
      <c r="AZ23" s="671">
        <v>2059.2220000000002</v>
      </c>
      <c r="BA23" s="671">
        <v>2080.0300000000002</v>
      </c>
      <c r="BB23" s="671">
        <v>2092.444</v>
      </c>
      <c r="BC23" s="671">
        <v>2110.8829999999998</v>
      </c>
      <c r="BD23" s="671">
        <v>2129.8850000000002</v>
      </c>
      <c r="BE23" s="671">
        <v>2124.9870000000001</v>
      </c>
      <c r="BF23" s="671">
        <v>2145.6950000000002</v>
      </c>
      <c r="BG23" s="671">
        <v>2169.9589999999998</v>
      </c>
      <c r="BH23" s="671">
        <v>2187.6819999999998</v>
      </c>
      <c r="BI23" s="671">
        <v>2206.056</v>
      </c>
      <c r="BJ23" s="673">
        <v>2225.0920000000001</v>
      </c>
      <c r="BK23" s="673">
        <v>2244.248</v>
      </c>
      <c r="BL23" s="673">
        <v>2263.471</v>
      </c>
      <c r="BM23" s="673">
        <v>2282.7640000000001</v>
      </c>
      <c r="BN23" s="673">
        <v>2302.1280000000002</v>
      </c>
      <c r="BO23" s="673">
        <v>2321.5650000000001</v>
      </c>
      <c r="BP23" s="673">
        <v>2341.1309999999999</v>
      </c>
      <c r="BQ23" s="673">
        <v>2360.7179999999998</v>
      </c>
      <c r="BR23" s="673">
        <v>2380.4380000000001</v>
      </c>
      <c r="BS23" s="673">
        <v>2400.2379999999998</v>
      </c>
      <c r="BT23" s="673">
        <v>2420.0650000000001</v>
      </c>
      <c r="BU23" s="673">
        <v>2440.0309999999999</v>
      </c>
      <c r="BV23" s="673">
        <v>2460.0810000000001</v>
      </c>
    </row>
    <row r="24" spans="1:74" ht="12" customHeight="1" x14ac:dyDescent="0.35">
      <c r="A24" s="663" t="s">
        <v>1073</v>
      </c>
      <c r="B24" s="661" t="s">
        <v>87</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111.3</v>
      </c>
      <c r="AN24" s="671">
        <v>111.3</v>
      </c>
      <c r="AO24" s="671">
        <v>111.3</v>
      </c>
      <c r="AP24" s="671">
        <v>111.3</v>
      </c>
      <c r="AQ24" s="671">
        <v>111.3</v>
      </c>
      <c r="AR24" s="671">
        <v>337.3</v>
      </c>
      <c r="AS24" s="671">
        <v>337.3</v>
      </c>
      <c r="AT24" s="671">
        <v>346.3</v>
      </c>
      <c r="AU24" s="671">
        <v>346.3</v>
      </c>
      <c r="AV24" s="671">
        <v>346.3</v>
      </c>
      <c r="AW24" s="671">
        <v>346.3</v>
      </c>
      <c r="AX24" s="671">
        <v>346.3</v>
      </c>
      <c r="AY24" s="671">
        <v>346.3</v>
      </c>
      <c r="AZ24" s="671">
        <v>346.3</v>
      </c>
      <c r="BA24" s="671">
        <v>346.3</v>
      </c>
      <c r="BB24" s="671">
        <v>346.3</v>
      </c>
      <c r="BC24" s="671">
        <v>346.3</v>
      </c>
      <c r="BD24" s="671">
        <v>346.3</v>
      </c>
      <c r="BE24" s="671">
        <v>346.3</v>
      </c>
      <c r="BF24" s="671">
        <v>346.3</v>
      </c>
      <c r="BG24" s="671">
        <v>346.3</v>
      </c>
      <c r="BH24" s="671">
        <v>346.3</v>
      </c>
      <c r="BI24" s="671">
        <v>346.3</v>
      </c>
      <c r="BJ24" s="673">
        <v>346.3</v>
      </c>
      <c r="BK24" s="673">
        <v>346.3</v>
      </c>
      <c r="BL24" s="673">
        <v>346.3</v>
      </c>
      <c r="BM24" s="673">
        <v>346.3</v>
      </c>
      <c r="BN24" s="673">
        <v>346.3</v>
      </c>
      <c r="BO24" s="673">
        <v>346.3</v>
      </c>
      <c r="BP24" s="673">
        <v>346.3</v>
      </c>
      <c r="BQ24" s="673">
        <v>346.3</v>
      </c>
      <c r="BR24" s="673">
        <v>346.3</v>
      </c>
      <c r="BS24" s="673">
        <v>346.3</v>
      </c>
      <c r="BT24" s="673">
        <v>346.3</v>
      </c>
      <c r="BU24" s="673">
        <v>346.3</v>
      </c>
      <c r="BV24" s="673">
        <v>346.3</v>
      </c>
    </row>
    <row r="25" spans="1:74" ht="12" customHeight="1" x14ac:dyDescent="0.35">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G25" s="672"/>
      <c r="BH25" s="672"/>
      <c r="BI25" s="672"/>
      <c r="BJ25" s="675"/>
      <c r="BK25" s="675"/>
      <c r="BL25" s="675"/>
      <c r="BM25" s="675"/>
      <c r="BN25" s="675"/>
      <c r="BO25" s="675"/>
      <c r="BP25" s="675"/>
      <c r="BQ25" s="675"/>
      <c r="BR25" s="675"/>
      <c r="BS25" s="675"/>
      <c r="BT25" s="675"/>
      <c r="BU25" s="675"/>
      <c r="BV25" s="675"/>
    </row>
    <row r="26" spans="1:74" ht="12" customHeight="1" x14ac:dyDescent="0.35">
      <c r="A26" s="663"/>
      <c r="B26" s="662" t="s">
        <v>1311</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G26" s="672"/>
      <c r="BH26" s="672"/>
      <c r="BI26" s="672"/>
      <c r="BJ26" s="675"/>
      <c r="BK26" s="675"/>
      <c r="BL26" s="675"/>
      <c r="BM26" s="675"/>
      <c r="BN26" s="675"/>
      <c r="BO26" s="675"/>
      <c r="BP26" s="675"/>
      <c r="BQ26" s="675"/>
      <c r="BR26" s="675"/>
      <c r="BS26" s="675"/>
      <c r="BT26" s="675"/>
      <c r="BU26" s="675"/>
      <c r="BV26" s="675"/>
    </row>
    <row r="27" spans="1:74" ht="12" customHeight="1" x14ac:dyDescent="0.35">
      <c r="A27" s="663"/>
      <c r="B27" s="662" t="s">
        <v>1053</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G27" s="672"/>
      <c r="BH27" s="672"/>
      <c r="BI27" s="672"/>
      <c r="BJ27" s="675"/>
      <c r="BK27" s="675"/>
      <c r="BL27" s="675"/>
      <c r="BM27" s="675"/>
      <c r="BN27" s="675"/>
      <c r="BO27" s="675"/>
      <c r="BP27" s="675"/>
      <c r="BQ27" s="675"/>
      <c r="BR27" s="675"/>
      <c r="BS27" s="675"/>
      <c r="BT27" s="675"/>
      <c r="BU27" s="675"/>
      <c r="BV27" s="675"/>
    </row>
    <row r="28" spans="1:74" ht="12" customHeight="1" x14ac:dyDescent="0.35">
      <c r="A28" s="663" t="s">
        <v>1203</v>
      </c>
      <c r="B28" s="661" t="s">
        <v>1054</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2.448295313</v>
      </c>
      <c r="AN28" s="704">
        <v>2.2369082109999998</v>
      </c>
      <c r="AO28" s="704">
        <v>2.3291789139999999</v>
      </c>
      <c r="AP28" s="704">
        <v>2.0843933909999999</v>
      </c>
      <c r="AQ28" s="704">
        <v>2.1835995069999998</v>
      </c>
      <c r="AR28" s="704">
        <v>2.0864692319999998</v>
      </c>
      <c r="AS28" s="704">
        <v>2.310001298</v>
      </c>
      <c r="AT28" s="704">
        <v>2.4187885819999999</v>
      </c>
      <c r="AU28" s="704">
        <v>2.165280718</v>
      </c>
      <c r="AV28" s="704">
        <v>2.0901303370000002</v>
      </c>
      <c r="AW28" s="704">
        <v>2.1621946749999998</v>
      </c>
      <c r="AX28" s="704">
        <v>2.3214391280000002</v>
      </c>
      <c r="AY28" s="704">
        <v>2.46262662</v>
      </c>
      <c r="AZ28" s="704">
        <v>2.2545553950000001</v>
      </c>
      <c r="BA28" s="704">
        <v>2.4523154680000001</v>
      </c>
      <c r="BB28" s="704">
        <v>2.0199877850000001</v>
      </c>
      <c r="BC28" s="704">
        <v>2.3542679999999998</v>
      </c>
      <c r="BD28" s="704">
        <v>2.4009359809999999</v>
      </c>
      <c r="BE28" s="704">
        <v>2.4305451800000002</v>
      </c>
      <c r="BF28" s="704">
        <v>2.5071446439999998</v>
      </c>
      <c r="BG28" s="704">
        <v>2.2798628459999999</v>
      </c>
      <c r="BH28" s="704">
        <v>2.081121</v>
      </c>
      <c r="BI28" s="704">
        <v>2.1137589999999999</v>
      </c>
      <c r="BJ28" s="705">
        <v>2.241304</v>
      </c>
      <c r="BK28" s="705">
        <v>2.3287559999999998</v>
      </c>
      <c r="BL28" s="705">
        <v>2.0805400000000001</v>
      </c>
      <c r="BM28" s="705">
        <v>2.2253289999999999</v>
      </c>
      <c r="BN28" s="705">
        <v>1.9589810000000001</v>
      </c>
      <c r="BO28" s="705">
        <v>2.177311</v>
      </c>
      <c r="BP28" s="705">
        <v>2.1705260000000002</v>
      </c>
      <c r="BQ28" s="705">
        <v>2.3326560000000001</v>
      </c>
      <c r="BR28" s="705">
        <v>2.4004919999999998</v>
      </c>
      <c r="BS28" s="705">
        <v>2.1720009999999998</v>
      </c>
      <c r="BT28" s="705">
        <v>2.0580150000000001</v>
      </c>
      <c r="BU28" s="705">
        <v>2.0983869999999998</v>
      </c>
      <c r="BV28" s="705">
        <v>2.2424789999999999</v>
      </c>
    </row>
    <row r="29" spans="1:74" ht="12" customHeight="1" x14ac:dyDescent="0.35">
      <c r="A29" s="663" t="s">
        <v>1303</v>
      </c>
      <c r="B29" s="661" t="s">
        <v>1055</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1.3947319970000001</v>
      </c>
      <c r="AN29" s="704">
        <v>1.272840355</v>
      </c>
      <c r="AO29" s="704">
        <v>1.390757392</v>
      </c>
      <c r="AP29" s="704">
        <v>1.3181630879999999</v>
      </c>
      <c r="AQ29" s="704">
        <v>1.345274047</v>
      </c>
      <c r="AR29" s="704">
        <v>1.2309439760000001</v>
      </c>
      <c r="AS29" s="704">
        <v>1.3011795850000001</v>
      </c>
      <c r="AT29" s="704">
        <v>1.321506869</v>
      </c>
      <c r="AU29" s="704">
        <v>1.2592860859999999</v>
      </c>
      <c r="AV29" s="704">
        <v>1.252008019</v>
      </c>
      <c r="AW29" s="704">
        <v>1.221580925</v>
      </c>
      <c r="AX29" s="704">
        <v>1.317002872</v>
      </c>
      <c r="AY29" s="704">
        <v>1.3722432499999999</v>
      </c>
      <c r="AZ29" s="704">
        <v>1.2194561500000001</v>
      </c>
      <c r="BA29" s="704">
        <v>1.3682036959999999</v>
      </c>
      <c r="BB29" s="704">
        <v>1.2847303480000001</v>
      </c>
      <c r="BC29" s="704">
        <v>1.338941682</v>
      </c>
      <c r="BD29" s="704">
        <v>1.303895815</v>
      </c>
      <c r="BE29" s="704">
        <v>1.3013978989999999</v>
      </c>
      <c r="BF29" s="704">
        <v>1.2829460509999999</v>
      </c>
      <c r="BG29" s="704">
        <v>1.2662282010000001</v>
      </c>
      <c r="BH29" s="704">
        <v>1.2910889999999999</v>
      </c>
      <c r="BI29" s="704">
        <v>1.264194</v>
      </c>
      <c r="BJ29" s="705">
        <v>1.344598</v>
      </c>
      <c r="BK29" s="705">
        <v>1.348228</v>
      </c>
      <c r="BL29" s="705">
        <v>1.200861</v>
      </c>
      <c r="BM29" s="705">
        <v>1.330063</v>
      </c>
      <c r="BN29" s="705">
        <v>1.2566170000000001</v>
      </c>
      <c r="BO29" s="705">
        <v>1.307315</v>
      </c>
      <c r="BP29" s="705">
        <v>1.260629</v>
      </c>
      <c r="BQ29" s="705">
        <v>1.304797</v>
      </c>
      <c r="BR29" s="705">
        <v>1.3098000000000001</v>
      </c>
      <c r="BS29" s="705">
        <v>1.252993</v>
      </c>
      <c r="BT29" s="705">
        <v>1.271217</v>
      </c>
      <c r="BU29" s="705">
        <v>1.239069</v>
      </c>
      <c r="BV29" s="705">
        <v>1.326892</v>
      </c>
    </row>
    <row r="30" spans="1:74" ht="12" customHeight="1" x14ac:dyDescent="0.35">
      <c r="A30" s="663" t="s">
        <v>1304</v>
      </c>
      <c r="B30" s="661" t="s">
        <v>1056</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1.053563316</v>
      </c>
      <c r="AN30" s="704">
        <v>0.964067856</v>
      </c>
      <c r="AO30" s="704">
        <v>0.93842152199999995</v>
      </c>
      <c r="AP30" s="704">
        <v>0.76623030299999995</v>
      </c>
      <c r="AQ30" s="704">
        <v>0.83832545999999997</v>
      </c>
      <c r="AR30" s="704">
        <v>0.85552525599999996</v>
      </c>
      <c r="AS30" s="704">
        <v>1.0088217129999999</v>
      </c>
      <c r="AT30" s="704">
        <v>1.0972817130000001</v>
      </c>
      <c r="AU30" s="704">
        <v>0.90599463199999997</v>
      </c>
      <c r="AV30" s="704">
        <v>0.83812231800000003</v>
      </c>
      <c r="AW30" s="704">
        <v>0.94061375000000003</v>
      </c>
      <c r="AX30" s="704">
        <v>1.004436256</v>
      </c>
      <c r="AY30" s="704">
        <v>1.0903833700000001</v>
      </c>
      <c r="AZ30" s="704">
        <v>1.0350992450000001</v>
      </c>
      <c r="BA30" s="704">
        <v>1.084111772</v>
      </c>
      <c r="BB30" s="704">
        <v>0.73525743700000001</v>
      </c>
      <c r="BC30" s="704">
        <v>1.0153263180000001</v>
      </c>
      <c r="BD30" s="704">
        <v>1.097040166</v>
      </c>
      <c r="BE30" s="704">
        <v>1.1291472810000001</v>
      </c>
      <c r="BF30" s="704">
        <v>1.2241985929999999</v>
      </c>
      <c r="BG30" s="704">
        <v>1.013634645</v>
      </c>
      <c r="BH30" s="704">
        <v>0.79003270000000003</v>
      </c>
      <c r="BI30" s="704">
        <v>0.84956520000000002</v>
      </c>
      <c r="BJ30" s="705">
        <v>0.89670539999999999</v>
      </c>
      <c r="BK30" s="705">
        <v>0.98052779999999995</v>
      </c>
      <c r="BL30" s="705">
        <v>0.87967960000000001</v>
      </c>
      <c r="BM30" s="705">
        <v>0.89526589999999995</v>
      </c>
      <c r="BN30" s="705">
        <v>0.70236359999999998</v>
      </c>
      <c r="BO30" s="705">
        <v>0.86999570000000004</v>
      </c>
      <c r="BP30" s="705">
        <v>0.90989750000000003</v>
      </c>
      <c r="BQ30" s="705">
        <v>1.0278590000000001</v>
      </c>
      <c r="BR30" s="705">
        <v>1.0906929999999999</v>
      </c>
      <c r="BS30" s="705">
        <v>0.91900780000000004</v>
      </c>
      <c r="BT30" s="705">
        <v>0.7867982</v>
      </c>
      <c r="BU30" s="705">
        <v>0.85931860000000004</v>
      </c>
      <c r="BV30" s="705">
        <v>0.91558709999999999</v>
      </c>
    </row>
    <row r="31" spans="1:74" ht="12" customHeight="1" x14ac:dyDescent="0.35">
      <c r="A31" s="663" t="s">
        <v>1200</v>
      </c>
      <c r="B31" s="661" t="s">
        <v>1057</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24.378466810999999</v>
      </c>
      <c r="AN31" s="704">
        <v>25.741441330000001</v>
      </c>
      <c r="AO31" s="704">
        <v>23.683213074000001</v>
      </c>
      <c r="AP31" s="704">
        <v>23.066096221999999</v>
      </c>
      <c r="AQ31" s="704">
        <v>29.851186449</v>
      </c>
      <c r="AR31" s="704">
        <v>27.904505568000001</v>
      </c>
      <c r="AS31" s="704">
        <v>26.657362586000001</v>
      </c>
      <c r="AT31" s="704">
        <v>23.203464775</v>
      </c>
      <c r="AU31" s="704">
        <v>18.610584712000001</v>
      </c>
      <c r="AV31" s="704">
        <v>18.74334953</v>
      </c>
      <c r="AW31" s="704">
        <v>20.810550576000001</v>
      </c>
      <c r="AX31" s="704">
        <v>21.409093505000001</v>
      </c>
      <c r="AY31" s="704">
        <v>25.702525429000001</v>
      </c>
      <c r="AZ31" s="704">
        <v>21.530620209999999</v>
      </c>
      <c r="BA31" s="704">
        <v>21.472276264000001</v>
      </c>
      <c r="BB31" s="704">
        <v>19.103764379000001</v>
      </c>
      <c r="BC31" s="704">
        <v>22.692631063</v>
      </c>
      <c r="BD31" s="704">
        <v>23.980579156000001</v>
      </c>
      <c r="BE31" s="704">
        <v>22.019104290000001</v>
      </c>
      <c r="BF31" s="704">
        <v>20.861984965000001</v>
      </c>
      <c r="BG31" s="704">
        <v>17.878559725999999</v>
      </c>
      <c r="BH31" s="704">
        <v>18.171779999999998</v>
      </c>
      <c r="BI31" s="704">
        <v>20.202559999999998</v>
      </c>
      <c r="BJ31" s="705">
        <v>22.57742</v>
      </c>
      <c r="BK31" s="705">
        <v>24.47317</v>
      </c>
      <c r="BL31" s="705">
        <v>21.720230000000001</v>
      </c>
      <c r="BM31" s="705">
        <v>24.27224</v>
      </c>
      <c r="BN31" s="705">
        <v>24.116430000000001</v>
      </c>
      <c r="BO31" s="705">
        <v>27.516829999999999</v>
      </c>
      <c r="BP31" s="705">
        <v>27.51727</v>
      </c>
      <c r="BQ31" s="705">
        <v>25.53518</v>
      </c>
      <c r="BR31" s="705">
        <v>21.600090000000002</v>
      </c>
      <c r="BS31" s="705">
        <v>17.887060000000002</v>
      </c>
      <c r="BT31" s="705">
        <v>17.692720000000001</v>
      </c>
      <c r="BU31" s="705">
        <v>19.569269999999999</v>
      </c>
      <c r="BV31" s="705">
        <v>21.759799999999998</v>
      </c>
    </row>
    <row r="32" spans="1:74" ht="12" customHeight="1" x14ac:dyDescent="0.35">
      <c r="A32" s="663" t="s">
        <v>1204</v>
      </c>
      <c r="B32" s="661" t="s">
        <v>1074</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1.112141399</v>
      </c>
      <c r="AN32" s="704">
        <v>1.1891546820000001</v>
      </c>
      <c r="AO32" s="704">
        <v>1.422064408</v>
      </c>
      <c r="AP32" s="704">
        <v>1.3395272949999999</v>
      </c>
      <c r="AQ32" s="704">
        <v>1.323590523</v>
      </c>
      <c r="AR32" s="704">
        <v>1.240488483</v>
      </c>
      <c r="AS32" s="704">
        <v>1.300862908</v>
      </c>
      <c r="AT32" s="704">
        <v>1.2927620980000001</v>
      </c>
      <c r="AU32" s="704">
        <v>1.2543006940000001</v>
      </c>
      <c r="AV32" s="704">
        <v>1.2491490489999999</v>
      </c>
      <c r="AW32" s="704">
        <v>1.3579641410000001</v>
      </c>
      <c r="AX32" s="704">
        <v>1.35875032</v>
      </c>
      <c r="AY32" s="704">
        <v>1.327930915</v>
      </c>
      <c r="AZ32" s="704">
        <v>1.2751099159999999</v>
      </c>
      <c r="BA32" s="704">
        <v>1.2315708860000001</v>
      </c>
      <c r="BB32" s="704">
        <v>1.25731522</v>
      </c>
      <c r="BC32" s="704">
        <v>1.3151981800000001</v>
      </c>
      <c r="BD32" s="704">
        <v>1.373528981</v>
      </c>
      <c r="BE32" s="704">
        <v>1.3557876980000001</v>
      </c>
      <c r="BF32" s="704">
        <v>1.320918083</v>
      </c>
      <c r="BG32" s="704">
        <v>1.316125591</v>
      </c>
      <c r="BH32" s="704">
        <v>1.2182759999999999</v>
      </c>
      <c r="BI32" s="704">
        <v>1.322147</v>
      </c>
      <c r="BJ32" s="705">
        <v>1.3158000000000001</v>
      </c>
      <c r="BK32" s="705">
        <v>1.331898</v>
      </c>
      <c r="BL32" s="705">
        <v>1.293919</v>
      </c>
      <c r="BM32" s="705">
        <v>1.271177</v>
      </c>
      <c r="BN32" s="705">
        <v>1.2000139999999999</v>
      </c>
      <c r="BO32" s="705">
        <v>1.3155749999999999</v>
      </c>
      <c r="BP32" s="705">
        <v>1.3242849999999999</v>
      </c>
      <c r="BQ32" s="705">
        <v>1.3856539999999999</v>
      </c>
      <c r="BR32" s="705">
        <v>1.2876479999999999</v>
      </c>
      <c r="BS32" s="705">
        <v>1.283776</v>
      </c>
      <c r="BT32" s="705">
        <v>1.276562</v>
      </c>
      <c r="BU32" s="705">
        <v>1.3560270000000001</v>
      </c>
      <c r="BV32" s="705">
        <v>1.344606</v>
      </c>
    </row>
    <row r="33" spans="1:74" ht="12" customHeight="1" x14ac:dyDescent="0.35">
      <c r="A33" s="663" t="s">
        <v>1202</v>
      </c>
      <c r="B33" s="661" t="s">
        <v>1058</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4.4229060579999997</v>
      </c>
      <c r="AN33" s="704">
        <v>5.5184411139999998</v>
      </c>
      <c r="AO33" s="704">
        <v>6.2971697119999996</v>
      </c>
      <c r="AP33" s="704">
        <v>7.8583712969999997</v>
      </c>
      <c r="AQ33" s="704">
        <v>9.5755289730000008</v>
      </c>
      <c r="AR33" s="704">
        <v>9.5756096119999992</v>
      </c>
      <c r="AS33" s="704">
        <v>10.527688213999999</v>
      </c>
      <c r="AT33" s="704">
        <v>9.2458384430000002</v>
      </c>
      <c r="AU33" s="704">
        <v>7.6728804139999998</v>
      </c>
      <c r="AV33" s="704">
        <v>7.0342844749999998</v>
      </c>
      <c r="AW33" s="704">
        <v>5.7245923249999997</v>
      </c>
      <c r="AX33" s="704">
        <v>5.0581372690000004</v>
      </c>
      <c r="AY33" s="704">
        <v>5.6785202000000004</v>
      </c>
      <c r="AZ33" s="704">
        <v>6.3649507090000004</v>
      </c>
      <c r="BA33" s="704">
        <v>9.1952125060000007</v>
      </c>
      <c r="BB33" s="704">
        <v>10.741618083000001</v>
      </c>
      <c r="BC33" s="704">
        <v>12.194690140000001</v>
      </c>
      <c r="BD33" s="704">
        <v>11.748178448000001</v>
      </c>
      <c r="BE33" s="704">
        <v>11.817592921999999</v>
      </c>
      <c r="BF33" s="704">
        <v>11.673599468999999</v>
      </c>
      <c r="BG33" s="704">
        <v>10.971338960000001</v>
      </c>
      <c r="BH33" s="704">
        <v>9.0612759999999994</v>
      </c>
      <c r="BI33" s="704">
        <v>7.315137</v>
      </c>
      <c r="BJ33" s="705">
        <v>6.708901</v>
      </c>
      <c r="BK33" s="705">
        <v>7.6959590000000002</v>
      </c>
      <c r="BL33" s="705">
        <v>8.4395170000000004</v>
      </c>
      <c r="BM33" s="705">
        <v>12.24518</v>
      </c>
      <c r="BN33" s="705">
        <v>13.999969999999999</v>
      </c>
      <c r="BO33" s="705">
        <v>15.743169999999999</v>
      </c>
      <c r="BP33" s="705">
        <v>15.460750000000001</v>
      </c>
      <c r="BQ33" s="705">
        <v>15.72852</v>
      </c>
      <c r="BR33" s="705">
        <v>15.174060000000001</v>
      </c>
      <c r="BS33" s="705">
        <v>14.143520000000001</v>
      </c>
      <c r="BT33" s="705">
        <v>11.67592</v>
      </c>
      <c r="BU33" s="705">
        <v>9.2566380000000006</v>
      </c>
      <c r="BV33" s="705">
        <v>8.7266449999999995</v>
      </c>
    </row>
    <row r="34" spans="1:74" ht="12" customHeight="1" x14ac:dyDescent="0.35">
      <c r="A34" s="663" t="s">
        <v>1201</v>
      </c>
      <c r="B34" s="661" t="s">
        <v>1075</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28.097183625</v>
      </c>
      <c r="AN34" s="704">
        <v>29.085602094999999</v>
      </c>
      <c r="AO34" s="704">
        <v>29.294104785999998</v>
      </c>
      <c r="AP34" s="704">
        <v>29.726316482000001</v>
      </c>
      <c r="AQ34" s="704">
        <v>28.354006102</v>
      </c>
      <c r="AR34" s="704">
        <v>30.137789464000001</v>
      </c>
      <c r="AS34" s="704">
        <v>22.787481359000001</v>
      </c>
      <c r="AT34" s="704">
        <v>22.962044226</v>
      </c>
      <c r="AU34" s="704">
        <v>23.101733179</v>
      </c>
      <c r="AV34" s="704">
        <v>28.716803453000001</v>
      </c>
      <c r="AW34" s="704">
        <v>33.010522897999998</v>
      </c>
      <c r="AX34" s="704">
        <v>31.879334530000001</v>
      </c>
      <c r="AY34" s="704">
        <v>30.337818705</v>
      </c>
      <c r="AZ34" s="704">
        <v>26.754526122000001</v>
      </c>
      <c r="BA34" s="704">
        <v>39.845724056999998</v>
      </c>
      <c r="BB34" s="704">
        <v>36.074311262999998</v>
      </c>
      <c r="BC34" s="704">
        <v>33.471502258999998</v>
      </c>
      <c r="BD34" s="704">
        <v>26.529611673000002</v>
      </c>
      <c r="BE34" s="704">
        <v>21.476997321999999</v>
      </c>
      <c r="BF34" s="704">
        <v>26.695936344</v>
      </c>
      <c r="BG34" s="704">
        <v>28.597975729000002</v>
      </c>
      <c r="BH34" s="704">
        <v>34.029119999999999</v>
      </c>
      <c r="BI34" s="704">
        <v>39.430900000000001</v>
      </c>
      <c r="BJ34" s="705">
        <v>36.562280000000001</v>
      </c>
      <c r="BK34" s="705">
        <v>35.317189999999997</v>
      </c>
      <c r="BL34" s="705">
        <v>35.33484</v>
      </c>
      <c r="BM34" s="705">
        <v>44.525230000000001</v>
      </c>
      <c r="BN34" s="705">
        <v>40.294449999999998</v>
      </c>
      <c r="BO34" s="705">
        <v>37.86553</v>
      </c>
      <c r="BP34" s="705">
        <v>29.663229999999999</v>
      </c>
      <c r="BQ34" s="705">
        <v>23.82349</v>
      </c>
      <c r="BR34" s="705">
        <v>28.266269999999999</v>
      </c>
      <c r="BS34" s="705">
        <v>31.33492</v>
      </c>
      <c r="BT34" s="705">
        <v>36.376899999999999</v>
      </c>
      <c r="BU34" s="705">
        <v>42.01896</v>
      </c>
      <c r="BV34" s="705">
        <v>38.343600000000002</v>
      </c>
    </row>
    <row r="35" spans="1:74" ht="12" customHeight="1" x14ac:dyDescent="0.35">
      <c r="A35" s="663"/>
      <c r="B35" s="662" t="s">
        <v>1059</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4"/>
      <c r="BF35" s="704"/>
      <c r="BG35" s="704"/>
      <c r="BH35" s="704"/>
      <c r="BI35" s="704"/>
      <c r="BJ35" s="705"/>
      <c r="BK35" s="705"/>
      <c r="BL35" s="705"/>
      <c r="BM35" s="705"/>
      <c r="BN35" s="705"/>
      <c r="BO35" s="705"/>
      <c r="BP35" s="705"/>
      <c r="BQ35" s="705"/>
      <c r="BR35" s="705"/>
      <c r="BS35" s="705"/>
      <c r="BT35" s="705"/>
      <c r="BU35" s="705"/>
      <c r="BV35" s="705"/>
    </row>
    <row r="36" spans="1:74" ht="12" customHeight="1" x14ac:dyDescent="0.35">
      <c r="A36" s="663" t="s">
        <v>1305</v>
      </c>
      <c r="B36" s="661" t="s">
        <v>1054</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2.5306282590000002</v>
      </c>
      <c r="AN36" s="704">
        <v>2.3940294560000002</v>
      </c>
      <c r="AO36" s="704">
        <v>2.486416245</v>
      </c>
      <c r="AP36" s="704">
        <v>2.317225294</v>
      </c>
      <c r="AQ36" s="704">
        <v>2.3238440589999998</v>
      </c>
      <c r="AR36" s="704">
        <v>2.1926511020000001</v>
      </c>
      <c r="AS36" s="704">
        <v>2.2523990490000001</v>
      </c>
      <c r="AT36" s="704">
        <v>2.3007315570000002</v>
      </c>
      <c r="AU36" s="704">
        <v>2.211785726</v>
      </c>
      <c r="AV36" s="704">
        <v>2.237889397</v>
      </c>
      <c r="AW36" s="704">
        <v>2.2418586789999999</v>
      </c>
      <c r="AX36" s="704">
        <v>2.3768712829999998</v>
      </c>
      <c r="AY36" s="704">
        <v>2.4432977170000001</v>
      </c>
      <c r="AZ36" s="704">
        <v>2.0995343480000002</v>
      </c>
      <c r="BA36" s="704">
        <v>2.3784658279999999</v>
      </c>
      <c r="BB36" s="704">
        <v>2.2206204559999998</v>
      </c>
      <c r="BC36" s="704">
        <v>2.2968031870000001</v>
      </c>
      <c r="BD36" s="704">
        <v>2.289324755</v>
      </c>
      <c r="BE36" s="704">
        <v>2.3887605000000001</v>
      </c>
      <c r="BF36" s="704">
        <v>2.3832541549999999</v>
      </c>
      <c r="BG36" s="704">
        <v>2.3158134220000002</v>
      </c>
      <c r="BH36" s="704">
        <v>2.237889</v>
      </c>
      <c r="BI36" s="704">
        <v>2.2418589999999998</v>
      </c>
      <c r="BJ36" s="705">
        <v>2.376871</v>
      </c>
      <c r="BK36" s="705">
        <v>2.443298</v>
      </c>
      <c r="BL36" s="705">
        <v>2.0995339999999998</v>
      </c>
      <c r="BM36" s="705">
        <v>2.378466</v>
      </c>
      <c r="BN36" s="705">
        <v>2.2206199999999998</v>
      </c>
      <c r="BO36" s="705">
        <v>2.2968030000000002</v>
      </c>
      <c r="BP36" s="705">
        <v>2.2893249999999998</v>
      </c>
      <c r="BQ36" s="705">
        <v>2.38876</v>
      </c>
      <c r="BR36" s="705">
        <v>2.383254</v>
      </c>
      <c r="BS36" s="705">
        <v>2.3158129999999999</v>
      </c>
      <c r="BT36" s="705">
        <v>2.237889</v>
      </c>
      <c r="BU36" s="705">
        <v>2.2418589999999998</v>
      </c>
      <c r="BV36" s="705">
        <v>2.376871</v>
      </c>
    </row>
    <row r="37" spans="1:74" ht="12" customHeight="1" x14ac:dyDescent="0.35">
      <c r="A37" s="663" t="s">
        <v>1306</v>
      </c>
      <c r="B37" s="661" t="s">
        <v>1055</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0.25943661200000001</v>
      </c>
      <c r="AN37" s="704">
        <v>0.23938026200000001</v>
      </c>
      <c r="AO37" s="704">
        <v>0.25578210800000001</v>
      </c>
      <c r="AP37" s="704">
        <v>0.23943832500000001</v>
      </c>
      <c r="AQ37" s="704">
        <v>0.24424805199999999</v>
      </c>
      <c r="AR37" s="704">
        <v>0.225451703</v>
      </c>
      <c r="AS37" s="704">
        <v>0.24027303899999999</v>
      </c>
      <c r="AT37" s="704">
        <v>0.23930357999999999</v>
      </c>
      <c r="AU37" s="704">
        <v>0.22359322100000001</v>
      </c>
      <c r="AV37" s="704">
        <v>0.23699445099999999</v>
      </c>
      <c r="AW37" s="704">
        <v>0.23106547199999999</v>
      </c>
      <c r="AX37" s="704">
        <v>0.23243142899999999</v>
      </c>
      <c r="AY37" s="704">
        <v>0.25176511899999998</v>
      </c>
      <c r="AZ37" s="704">
        <v>0.20772025899999999</v>
      </c>
      <c r="BA37" s="704">
        <v>0.24633664499999999</v>
      </c>
      <c r="BB37" s="704">
        <v>0.233347898</v>
      </c>
      <c r="BC37" s="704">
        <v>0.2261428</v>
      </c>
      <c r="BD37" s="704">
        <v>0.20210328399999999</v>
      </c>
      <c r="BE37" s="704">
        <v>0.22724799500000001</v>
      </c>
      <c r="BF37" s="704">
        <v>0.227731349</v>
      </c>
      <c r="BG37" s="704">
        <v>0.21929425699999999</v>
      </c>
      <c r="BH37" s="704">
        <v>0.2369945</v>
      </c>
      <c r="BI37" s="704">
        <v>0.23106550000000001</v>
      </c>
      <c r="BJ37" s="705">
        <v>0.23243140000000001</v>
      </c>
      <c r="BK37" s="705">
        <v>0.25176510000000002</v>
      </c>
      <c r="BL37" s="705">
        <v>0.2077203</v>
      </c>
      <c r="BM37" s="705">
        <v>0.24633659999999999</v>
      </c>
      <c r="BN37" s="705">
        <v>0.2333479</v>
      </c>
      <c r="BO37" s="705">
        <v>0.2261428</v>
      </c>
      <c r="BP37" s="705">
        <v>0.20210330000000001</v>
      </c>
      <c r="BQ37" s="705">
        <v>0.22724800000000001</v>
      </c>
      <c r="BR37" s="705">
        <v>0.2277313</v>
      </c>
      <c r="BS37" s="705">
        <v>0.2192943</v>
      </c>
      <c r="BT37" s="705">
        <v>0.23699429999999999</v>
      </c>
      <c r="BU37" s="705">
        <v>0.2310653</v>
      </c>
      <c r="BV37" s="705">
        <v>0.23243140000000001</v>
      </c>
    </row>
    <row r="38" spans="1:74" ht="12" customHeight="1" x14ac:dyDescent="0.35">
      <c r="A38" s="663" t="s">
        <v>1307</v>
      </c>
      <c r="B38" s="661" t="s">
        <v>1056</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2.2711916470000002</v>
      </c>
      <c r="AN38" s="704">
        <v>2.1546491940000001</v>
      </c>
      <c r="AO38" s="704">
        <v>2.230634137</v>
      </c>
      <c r="AP38" s="704">
        <v>2.0777869689999999</v>
      </c>
      <c r="AQ38" s="704">
        <v>2.0795960070000001</v>
      </c>
      <c r="AR38" s="704">
        <v>1.9671993990000001</v>
      </c>
      <c r="AS38" s="704">
        <v>2.0121260099999998</v>
      </c>
      <c r="AT38" s="704">
        <v>2.0614279770000001</v>
      </c>
      <c r="AU38" s="704">
        <v>1.988192505</v>
      </c>
      <c r="AV38" s="704">
        <v>2.0008949459999998</v>
      </c>
      <c r="AW38" s="704">
        <v>2.0107932069999999</v>
      </c>
      <c r="AX38" s="704">
        <v>2.1444398539999998</v>
      </c>
      <c r="AY38" s="704">
        <v>2.1915325980000002</v>
      </c>
      <c r="AZ38" s="704">
        <v>1.8918140889999999</v>
      </c>
      <c r="BA38" s="704">
        <v>2.132129183</v>
      </c>
      <c r="BB38" s="704">
        <v>1.9872725579999999</v>
      </c>
      <c r="BC38" s="704">
        <v>2.0706603870000002</v>
      </c>
      <c r="BD38" s="704">
        <v>2.0872214709999999</v>
      </c>
      <c r="BE38" s="704">
        <v>2.1615125050000001</v>
      </c>
      <c r="BF38" s="704">
        <v>2.155522806</v>
      </c>
      <c r="BG38" s="704">
        <v>2.0965191650000001</v>
      </c>
      <c r="BH38" s="704">
        <v>2.0008949999999999</v>
      </c>
      <c r="BI38" s="704">
        <v>2.0107930000000001</v>
      </c>
      <c r="BJ38" s="705">
        <v>2.1444399999999999</v>
      </c>
      <c r="BK38" s="705">
        <v>2.1915330000000002</v>
      </c>
      <c r="BL38" s="705">
        <v>1.8918140000000001</v>
      </c>
      <c r="BM38" s="705">
        <v>2.1321289999999999</v>
      </c>
      <c r="BN38" s="705">
        <v>1.9872730000000001</v>
      </c>
      <c r="BO38" s="705">
        <v>2.0706600000000002</v>
      </c>
      <c r="BP38" s="705">
        <v>2.087221</v>
      </c>
      <c r="BQ38" s="705">
        <v>2.1615129999999998</v>
      </c>
      <c r="BR38" s="705">
        <v>2.1555230000000001</v>
      </c>
      <c r="BS38" s="705">
        <v>2.0965189999999998</v>
      </c>
      <c r="BT38" s="705">
        <v>2.0008949999999999</v>
      </c>
      <c r="BU38" s="705">
        <v>2.0107940000000002</v>
      </c>
      <c r="BV38" s="705">
        <v>2.1444399999999999</v>
      </c>
    </row>
    <row r="39" spans="1:74" ht="12" customHeight="1" x14ac:dyDescent="0.35">
      <c r="A39" s="663" t="s">
        <v>1308</v>
      </c>
      <c r="B39" s="661" t="s">
        <v>1057</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0.119390369</v>
      </c>
      <c r="AN39" s="704">
        <v>0.126620435</v>
      </c>
      <c r="AO39" s="704">
        <v>0.13980440699999999</v>
      </c>
      <c r="AP39" s="704">
        <v>0.128258437</v>
      </c>
      <c r="AQ39" s="704">
        <v>0.124974063</v>
      </c>
      <c r="AR39" s="704">
        <v>9.4878134000000003E-2</v>
      </c>
      <c r="AS39" s="704">
        <v>8.4416885999999997E-2</v>
      </c>
      <c r="AT39" s="704">
        <v>8.0092921999999997E-2</v>
      </c>
      <c r="AU39" s="704">
        <v>6.8225195000000002E-2</v>
      </c>
      <c r="AV39" s="704">
        <v>6.7056572999999994E-2</v>
      </c>
      <c r="AW39" s="704">
        <v>8.2108590999999995E-2</v>
      </c>
      <c r="AX39" s="704">
        <v>9.8753677999999998E-2</v>
      </c>
      <c r="AY39" s="704">
        <v>0.110910064</v>
      </c>
      <c r="AZ39" s="704">
        <v>9.2599987999999994E-2</v>
      </c>
      <c r="BA39" s="704">
        <v>0.101478683</v>
      </c>
      <c r="BB39" s="704">
        <v>9.7044630000000007E-2</v>
      </c>
      <c r="BC39" s="704">
        <v>9.9102193000000005E-2</v>
      </c>
      <c r="BD39" s="704">
        <v>9.5103765000000007E-2</v>
      </c>
      <c r="BE39" s="704">
        <v>9.5226396000000005E-2</v>
      </c>
      <c r="BF39" s="704">
        <v>9.4408229999999996E-2</v>
      </c>
      <c r="BG39" s="704">
        <v>8.7503697000000005E-2</v>
      </c>
      <c r="BH39" s="704">
        <v>6.7056599999999994E-2</v>
      </c>
      <c r="BI39" s="704">
        <v>8.2108600000000004E-2</v>
      </c>
      <c r="BJ39" s="705">
        <v>9.87537E-2</v>
      </c>
      <c r="BK39" s="705">
        <v>0.1109101</v>
      </c>
      <c r="BL39" s="705">
        <v>9.2600000000000002E-2</v>
      </c>
      <c r="BM39" s="705">
        <v>0.10147870000000001</v>
      </c>
      <c r="BN39" s="705">
        <v>9.7044599999999995E-2</v>
      </c>
      <c r="BO39" s="705">
        <v>9.9102200000000001E-2</v>
      </c>
      <c r="BP39" s="705">
        <v>9.5103800000000002E-2</v>
      </c>
      <c r="BQ39" s="705">
        <v>9.5226400000000003E-2</v>
      </c>
      <c r="BR39" s="705">
        <v>9.4408199999999998E-2</v>
      </c>
      <c r="BS39" s="705">
        <v>8.7503700000000004E-2</v>
      </c>
      <c r="BT39" s="705">
        <v>6.7056699999999997E-2</v>
      </c>
      <c r="BU39" s="705">
        <v>8.2108600000000004E-2</v>
      </c>
      <c r="BV39" s="705">
        <v>9.87537E-2</v>
      </c>
    </row>
    <row r="40" spans="1:74" ht="12" customHeight="1" x14ac:dyDescent="0.35">
      <c r="A40" s="663" t="s">
        <v>1309</v>
      </c>
      <c r="B40" s="661" t="s">
        <v>1058</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3.5971373000000001E-2</v>
      </c>
      <c r="AN40" s="704">
        <v>4.2968088000000002E-2</v>
      </c>
      <c r="AO40" s="704">
        <v>5.2474930000000003E-2</v>
      </c>
      <c r="AP40" s="704">
        <v>6.2357803000000003E-2</v>
      </c>
      <c r="AQ40" s="704">
        <v>7.7876912000000006E-2</v>
      </c>
      <c r="AR40" s="704">
        <v>7.8396161000000006E-2</v>
      </c>
      <c r="AS40" s="704">
        <v>8.2084934999999998E-2</v>
      </c>
      <c r="AT40" s="704">
        <v>6.9583117E-2</v>
      </c>
      <c r="AU40" s="704">
        <v>5.9441150999999998E-2</v>
      </c>
      <c r="AV40" s="704">
        <v>5.0900391000000003E-2</v>
      </c>
      <c r="AW40" s="704">
        <v>4.1927064999999999E-2</v>
      </c>
      <c r="AX40" s="704">
        <v>3.3285289000000003E-2</v>
      </c>
      <c r="AY40" s="704">
        <v>4.2073416000000002E-2</v>
      </c>
      <c r="AZ40" s="704">
        <v>4.2144037000000002E-2</v>
      </c>
      <c r="BA40" s="704">
        <v>6.7833564999999998E-2</v>
      </c>
      <c r="BB40" s="704">
        <v>7.7970136999999995E-2</v>
      </c>
      <c r="BC40" s="704">
        <v>8.4572883000000001E-2</v>
      </c>
      <c r="BD40" s="704">
        <v>7.6756862999999995E-2</v>
      </c>
      <c r="BE40" s="704">
        <v>8.1196239000000003E-2</v>
      </c>
      <c r="BF40" s="704">
        <v>7.8398044E-2</v>
      </c>
      <c r="BG40" s="704">
        <v>7.2370621999999996E-2</v>
      </c>
      <c r="BH40" s="704">
        <v>7.1942500000000006E-2</v>
      </c>
      <c r="BI40" s="704">
        <v>6.4356399999999994E-2</v>
      </c>
      <c r="BJ40" s="705">
        <v>6.4389699999999994E-2</v>
      </c>
      <c r="BK40" s="705">
        <v>6.2802399999999994E-2</v>
      </c>
      <c r="BL40" s="705">
        <v>6.2216E-2</v>
      </c>
      <c r="BM40" s="705">
        <v>7.5493900000000003E-2</v>
      </c>
      <c r="BN40" s="705">
        <v>7.8004299999999999E-2</v>
      </c>
      <c r="BO40" s="705">
        <v>8.2755899999999993E-2</v>
      </c>
      <c r="BP40" s="705">
        <v>8.4374199999999996E-2</v>
      </c>
      <c r="BQ40" s="705">
        <v>8.5093000000000002E-2</v>
      </c>
      <c r="BR40" s="705">
        <v>8.4685499999999997E-2</v>
      </c>
      <c r="BS40" s="705">
        <v>7.8064300000000003E-2</v>
      </c>
      <c r="BT40" s="705">
        <v>7.5036599999999995E-2</v>
      </c>
      <c r="BU40" s="705">
        <v>6.6403199999999996E-2</v>
      </c>
      <c r="BV40" s="705">
        <v>6.4743200000000001E-2</v>
      </c>
    </row>
    <row r="41" spans="1:74" ht="12" customHeight="1" x14ac:dyDescent="0.35">
      <c r="A41" s="663" t="s">
        <v>1076</v>
      </c>
      <c r="B41" s="661" t="s">
        <v>1066</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2.3125369999999998</v>
      </c>
      <c r="AN41" s="704">
        <v>2.6227269999999998</v>
      </c>
      <c r="AO41" s="704">
        <v>3.4238569999999999</v>
      </c>
      <c r="AP41" s="704">
        <v>3.8157489999999998</v>
      </c>
      <c r="AQ41" s="704">
        <v>4.2672980000000003</v>
      </c>
      <c r="AR41" s="704">
        <v>4.2690400000000004</v>
      </c>
      <c r="AS41" s="704">
        <v>4.4052759999999997</v>
      </c>
      <c r="AT41" s="704">
        <v>4.1985159999999997</v>
      </c>
      <c r="AU41" s="704">
        <v>3.7215020000000001</v>
      </c>
      <c r="AV41" s="704">
        <v>3.3101419999999999</v>
      </c>
      <c r="AW41" s="704">
        <v>2.686766</v>
      </c>
      <c r="AX41" s="704">
        <v>2.4889700000000001</v>
      </c>
      <c r="AY41" s="704">
        <v>2.735547</v>
      </c>
      <c r="AZ41" s="704">
        <v>2.920912</v>
      </c>
      <c r="BA41" s="704">
        <v>4.0772079999999997</v>
      </c>
      <c r="BB41" s="704">
        <v>4.5780609999999999</v>
      </c>
      <c r="BC41" s="704">
        <v>5.0299100000000001</v>
      </c>
      <c r="BD41" s="704">
        <v>5.0974870000000001</v>
      </c>
      <c r="BE41" s="704">
        <v>5.1955030000000004</v>
      </c>
      <c r="BF41" s="704">
        <v>4.9313279999999997</v>
      </c>
      <c r="BG41" s="704">
        <v>4.3831179999999996</v>
      </c>
      <c r="BH41" s="704">
        <v>3.915851</v>
      </c>
      <c r="BI41" s="704">
        <v>3.1233279999999999</v>
      </c>
      <c r="BJ41" s="705">
        <v>2.8891040000000001</v>
      </c>
      <c r="BK41" s="705">
        <v>3.1054249999999999</v>
      </c>
      <c r="BL41" s="705">
        <v>3.443371</v>
      </c>
      <c r="BM41" s="705">
        <v>4.7884609999999999</v>
      </c>
      <c r="BN41" s="705">
        <v>5.3427720000000001</v>
      </c>
      <c r="BO41" s="705">
        <v>5.8845770000000002</v>
      </c>
      <c r="BP41" s="705">
        <v>5.9488269999999996</v>
      </c>
      <c r="BQ41" s="705">
        <v>6.1364539999999996</v>
      </c>
      <c r="BR41" s="705">
        <v>5.8906780000000003</v>
      </c>
      <c r="BS41" s="705">
        <v>5.2471439999999996</v>
      </c>
      <c r="BT41" s="705">
        <v>4.6735939999999996</v>
      </c>
      <c r="BU41" s="705">
        <v>3.730925</v>
      </c>
      <c r="BV41" s="705">
        <v>3.4363860000000002</v>
      </c>
    </row>
    <row r="42" spans="1:74" ht="12" customHeight="1" x14ac:dyDescent="0.35">
      <c r="A42" s="663" t="s">
        <v>1077</v>
      </c>
      <c r="B42" s="661" t="s">
        <v>1078</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1.3852390000000001</v>
      </c>
      <c r="AN42" s="704">
        <v>1.5775539999999999</v>
      </c>
      <c r="AO42" s="704">
        <v>2.0491269999999999</v>
      </c>
      <c r="AP42" s="704">
        <v>2.3101419999999999</v>
      </c>
      <c r="AQ42" s="704">
        <v>2.6096020000000002</v>
      </c>
      <c r="AR42" s="704">
        <v>2.6096300000000001</v>
      </c>
      <c r="AS42" s="704">
        <v>2.6801219999999999</v>
      </c>
      <c r="AT42" s="704">
        <v>2.5397470000000002</v>
      </c>
      <c r="AU42" s="704">
        <v>2.2414960000000002</v>
      </c>
      <c r="AV42" s="704">
        <v>2.0077310000000002</v>
      </c>
      <c r="AW42" s="704">
        <v>1.656542</v>
      </c>
      <c r="AX42" s="704">
        <v>1.5118529999999999</v>
      </c>
      <c r="AY42" s="704">
        <v>1.6628769999999999</v>
      </c>
      <c r="AZ42" s="704">
        <v>1.762926</v>
      </c>
      <c r="BA42" s="704">
        <v>2.4756849999999999</v>
      </c>
      <c r="BB42" s="704">
        <v>2.8096160000000001</v>
      </c>
      <c r="BC42" s="704">
        <v>3.1064039999999999</v>
      </c>
      <c r="BD42" s="704">
        <v>3.1551309999999999</v>
      </c>
      <c r="BE42" s="704">
        <v>3.1916519999999999</v>
      </c>
      <c r="BF42" s="704">
        <v>3.0018470000000002</v>
      </c>
      <c r="BG42" s="704">
        <v>2.6565979999999998</v>
      </c>
      <c r="BH42" s="704">
        <v>2.3833099999999998</v>
      </c>
      <c r="BI42" s="704">
        <v>1.9124890000000001</v>
      </c>
      <c r="BJ42" s="705">
        <v>1.7513620000000001</v>
      </c>
      <c r="BK42" s="705">
        <v>1.8818699999999999</v>
      </c>
      <c r="BL42" s="705">
        <v>2.1007370000000001</v>
      </c>
      <c r="BM42" s="705">
        <v>2.9668549999999998</v>
      </c>
      <c r="BN42" s="705">
        <v>3.344983</v>
      </c>
      <c r="BO42" s="705">
        <v>3.701222</v>
      </c>
      <c r="BP42" s="705">
        <v>3.7573979999999998</v>
      </c>
      <c r="BQ42" s="705">
        <v>3.8657469999999998</v>
      </c>
      <c r="BR42" s="705">
        <v>3.710512</v>
      </c>
      <c r="BS42" s="705">
        <v>3.2869519999999999</v>
      </c>
      <c r="BT42" s="705">
        <v>2.9301539999999999</v>
      </c>
      <c r="BU42" s="705">
        <v>2.351769</v>
      </c>
      <c r="BV42" s="705">
        <v>2.1397529999999998</v>
      </c>
    </row>
    <row r="43" spans="1:74" ht="12" customHeight="1" x14ac:dyDescent="0.35">
      <c r="A43" s="663" t="s">
        <v>1079</v>
      </c>
      <c r="B43" s="661" t="s">
        <v>1080</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0.73561200000000004</v>
      </c>
      <c r="AN43" s="704">
        <v>0.83321800000000001</v>
      </c>
      <c r="AO43" s="704">
        <v>1.0822529999999999</v>
      </c>
      <c r="AP43" s="704">
        <v>1.189365</v>
      </c>
      <c r="AQ43" s="704">
        <v>1.3091489999999999</v>
      </c>
      <c r="AR43" s="704">
        <v>1.305048</v>
      </c>
      <c r="AS43" s="704">
        <v>1.355407</v>
      </c>
      <c r="AT43" s="704">
        <v>1.30088</v>
      </c>
      <c r="AU43" s="704">
        <v>1.1589929999999999</v>
      </c>
      <c r="AV43" s="704">
        <v>1.0114350000000001</v>
      </c>
      <c r="AW43" s="704">
        <v>0.80431319999999995</v>
      </c>
      <c r="AX43" s="704">
        <v>0.77378610000000003</v>
      </c>
      <c r="AY43" s="704">
        <v>0.85872530000000002</v>
      </c>
      <c r="AZ43" s="704">
        <v>0.92978780000000005</v>
      </c>
      <c r="BA43" s="704">
        <v>1.2743770000000001</v>
      </c>
      <c r="BB43" s="704">
        <v>1.413961</v>
      </c>
      <c r="BC43" s="704">
        <v>1.532267</v>
      </c>
      <c r="BD43" s="704">
        <v>1.5495969999999999</v>
      </c>
      <c r="BE43" s="704">
        <v>1.600835</v>
      </c>
      <c r="BF43" s="704">
        <v>1.538729</v>
      </c>
      <c r="BG43" s="704">
        <v>1.3733610000000001</v>
      </c>
      <c r="BH43" s="704">
        <v>1.2106049999999999</v>
      </c>
      <c r="BI43" s="704">
        <v>0.95817350000000001</v>
      </c>
      <c r="BJ43" s="705">
        <v>0.91008900000000004</v>
      </c>
      <c r="BK43" s="705">
        <v>0.98294320000000002</v>
      </c>
      <c r="BL43" s="705">
        <v>1.085477</v>
      </c>
      <c r="BM43" s="705">
        <v>1.4595720000000001</v>
      </c>
      <c r="BN43" s="705">
        <v>1.6059509999999999</v>
      </c>
      <c r="BO43" s="705">
        <v>1.75145</v>
      </c>
      <c r="BP43" s="705">
        <v>1.758758</v>
      </c>
      <c r="BQ43" s="705">
        <v>1.823682</v>
      </c>
      <c r="BR43" s="705">
        <v>1.746818</v>
      </c>
      <c r="BS43" s="705">
        <v>1.568622</v>
      </c>
      <c r="BT43" s="705">
        <v>1.3865160000000001</v>
      </c>
      <c r="BU43" s="705">
        <v>1.099021</v>
      </c>
      <c r="BV43" s="705">
        <v>1.044367</v>
      </c>
    </row>
    <row r="44" spans="1:74" ht="12" customHeight="1" x14ac:dyDescent="0.35">
      <c r="A44" s="663" t="s">
        <v>1081</v>
      </c>
      <c r="B44" s="661" t="s">
        <v>1082</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0.191686</v>
      </c>
      <c r="AN44" s="704">
        <v>0.211955</v>
      </c>
      <c r="AO44" s="704">
        <v>0.29247689999999998</v>
      </c>
      <c r="AP44" s="704">
        <v>0.31624150000000001</v>
      </c>
      <c r="AQ44" s="704">
        <v>0.34854689999999999</v>
      </c>
      <c r="AR44" s="704">
        <v>0.35436220000000002</v>
      </c>
      <c r="AS44" s="704">
        <v>0.36974659999999998</v>
      </c>
      <c r="AT44" s="704">
        <v>0.35788819999999999</v>
      </c>
      <c r="AU44" s="704">
        <v>0.32101289999999999</v>
      </c>
      <c r="AV44" s="704">
        <v>0.29097630000000002</v>
      </c>
      <c r="AW44" s="704">
        <v>0.225911</v>
      </c>
      <c r="AX44" s="704">
        <v>0.20333090000000001</v>
      </c>
      <c r="AY44" s="704">
        <v>0.21394479999999999</v>
      </c>
      <c r="AZ44" s="704">
        <v>0.22819819999999999</v>
      </c>
      <c r="BA44" s="704">
        <v>0.3271462</v>
      </c>
      <c r="BB44" s="704">
        <v>0.35448439999999998</v>
      </c>
      <c r="BC44" s="704">
        <v>0.39123849999999999</v>
      </c>
      <c r="BD44" s="704">
        <v>0.39275919999999998</v>
      </c>
      <c r="BE44" s="704">
        <v>0.40301599999999999</v>
      </c>
      <c r="BF44" s="704">
        <v>0.39075179999999998</v>
      </c>
      <c r="BG44" s="704">
        <v>0.3531589</v>
      </c>
      <c r="BH44" s="704">
        <v>0.32193549999999999</v>
      </c>
      <c r="BI44" s="704">
        <v>0.25266480000000002</v>
      </c>
      <c r="BJ44" s="705">
        <v>0.2276532</v>
      </c>
      <c r="BK44" s="705">
        <v>0.2406122</v>
      </c>
      <c r="BL44" s="705">
        <v>0.25715719999999997</v>
      </c>
      <c r="BM44" s="705">
        <v>0.36203360000000001</v>
      </c>
      <c r="BN44" s="705">
        <v>0.39183869999999998</v>
      </c>
      <c r="BO44" s="705">
        <v>0.4319038</v>
      </c>
      <c r="BP44" s="705">
        <v>0.43267139999999998</v>
      </c>
      <c r="BQ44" s="705">
        <v>0.44702439999999999</v>
      </c>
      <c r="BR44" s="705">
        <v>0.43334869999999998</v>
      </c>
      <c r="BS44" s="705">
        <v>0.39156940000000001</v>
      </c>
      <c r="BT44" s="705">
        <v>0.35692449999999998</v>
      </c>
      <c r="BU44" s="705">
        <v>0.28013480000000002</v>
      </c>
      <c r="BV44" s="705">
        <v>0.2522662</v>
      </c>
    </row>
    <row r="45" spans="1:74" ht="12" customHeight="1" x14ac:dyDescent="0.35">
      <c r="A45" s="667" t="s">
        <v>1310</v>
      </c>
      <c r="B45" s="668" t="s">
        <v>1075</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2.5998393000000002E-2</v>
      </c>
      <c r="AN45" s="706">
        <v>2.6587304999999999E-2</v>
      </c>
      <c r="AO45" s="706">
        <v>2.735663E-2</v>
      </c>
      <c r="AP45" s="706">
        <v>2.7643055E-2</v>
      </c>
      <c r="AQ45" s="706">
        <v>2.5223595000000001E-2</v>
      </c>
      <c r="AR45" s="706">
        <v>7.6546333999999994E-2</v>
      </c>
      <c r="AS45" s="706">
        <v>8.0188123E-2</v>
      </c>
      <c r="AT45" s="706">
        <v>6.8687026999999998E-2</v>
      </c>
      <c r="AU45" s="706">
        <v>8.5498915999999994E-2</v>
      </c>
      <c r="AV45" s="706">
        <v>0.107406076</v>
      </c>
      <c r="AW45" s="706">
        <v>0.120586766</v>
      </c>
      <c r="AX45" s="706">
        <v>0.132986664</v>
      </c>
      <c r="AY45" s="706">
        <v>0.107337303</v>
      </c>
      <c r="AZ45" s="706">
        <v>0.11072320099999999</v>
      </c>
      <c r="BA45" s="706">
        <v>9.0593227999999998E-2</v>
      </c>
      <c r="BB45" s="706">
        <v>9.7368323000000007E-2</v>
      </c>
      <c r="BC45" s="706">
        <v>7.7623000999999997E-2</v>
      </c>
      <c r="BD45" s="706">
        <v>7.6619681999999995E-2</v>
      </c>
      <c r="BE45" s="706">
        <v>5.8677122999999998E-2</v>
      </c>
      <c r="BF45" s="706">
        <v>8.1886549000000003E-2</v>
      </c>
      <c r="BG45" s="706">
        <v>6.8102491000000001E-2</v>
      </c>
      <c r="BH45" s="706">
        <v>7.94401E-2</v>
      </c>
      <c r="BI45" s="706">
        <v>7.8236100000000003E-2</v>
      </c>
      <c r="BJ45" s="707">
        <v>7.8863500000000003E-2</v>
      </c>
      <c r="BK45" s="707">
        <v>7.7654600000000004E-2</v>
      </c>
      <c r="BL45" s="707">
        <v>6.8864400000000006E-2</v>
      </c>
      <c r="BM45" s="707">
        <v>7.5652700000000003E-2</v>
      </c>
      <c r="BN45" s="707">
        <v>7.3011999999999994E-2</v>
      </c>
      <c r="BO45" s="707">
        <v>7.2676299999999999E-2</v>
      </c>
      <c r="BP45" s="707">
        <v>6.8751999999999994E-2</v>
      </c>
      <c r="BQ45" s="707">
        <v>6.8102399999999993E-2</v>
      </c>
      <c r="BR45" s="707">
        <v>6.6917199999999996E-2</v>
      </c>
      <c r="BS45" s="707">
        <v>6.6793599999999995E-2</v>
      </c>
      <c r="BT45" s="707">
        <v>7.2841199999999995E-2</v>
      </c>
      <c r="BU45" s="707">
        <v>7.1824200000000005E-2</v>
      </c>
      <c r="BV45" s="707">
        <v>7.3631600000000005E-2</v>
      </c>
    </row>
    <row r="46" spans="1:74" ht="12" customHeight="1" x14ac:dyDescent="0.35">
      <c r="A46" s="669"/>
      <c r="B46" s="658" t="s">
        <v>1083</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9"/>
      <c r="BH46" s="670"/>
      <c r="BI46" s="670"/>
      <c r="BJ46" s="670"/>
      <c r="BK46" s="670"/>
      <c r="BL46" s="670"/>
      <c r="BM46" s="670"/>
      <c r="BN46" s="670"/>
      <c r="BO46" s="670"/>
      <c r="BP46" s="670"/>
      <c r="BQ46" s="670"/>
      <c r="BR46" s="670"/>
      <c r="BS46" s="670"/>
      <c r="BT46" s="670"/>
      <c r="BU46" s="670"/>
      <c r="BV46" s="670"/>
    </row>
    <row r="47" spans="1:74" ht="12" customHeight="1" x14ac:dyDescent="0.35">
      <c r="A47" s="669"/>
      <c r="B47" s="658" t="s">
        <v>1084</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5">
      <c r="A48" s="669"/>
      <c r="B48" s="828" t="s">
        <v>1368</v>
      </c>
      <c r="C48" s="829"/>
      <c r="D48" s="829"/>
      <c r="E48" s="829"/>
      <c r="F48" s="829"/>
      <c r="G48" s="829"/>
      <c r="H48" s="829"/>
      <c r="I48" s="829"/>
      <c r="J48" s="829"/>
      <c r="K48" s="829"/>
      <c r="L48" s="829"/>
      <c r="M48" s="829"/>
      <c r="N48" s="829"/>
      <c r="O48" s="829"/>
      <c r="P48" s="829"/>
      <c r="Q48" s="829"/>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5">
      <c r="A49" s="669"/>
      <c r="B49" s="829"/>
      <c r="C49" s="829"/>
      <c r="D49" s="829"/>
      <c r="E49" s="829"/>
      <c r="F49" s="829"/>
      <c r="G49" s="829"/>
      <c r="H49" s="829"/>
      <c r="I49" s="829"/>
      <c r="J49" s="829"/>
      <c r="K49" s="829"/>
      <c r="L49" s="829"/>
      <c r="M49" s="829"/>
      <c r="N49" s="829"/>
      <c r="O49" s="829"/>
      <c r="P49" s="829"/>
      <c r="Q49" s="829"/>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5">
      <c r="A50" s="669"/>
      <c r="B50" s="658" t="s">
        <v>1085</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5">
      <c r="A51" s="669"/>
      <c r="B51" s="752" t="s">
        <v>810</v>
      </c>
      <c r="C51" s="744"/>
      <c r="D51" s="744"/>
      <c r="E51" s="744"/>
      <c r="F51" s="744"/>
      <c r="G51" s="744"/>
      <c r="H51" s="744"/>
      <c r="I51" s="744"/>
      <c r="J51" s="744"/>
      <c r="K51" s="744"/>
      <c r="L51" s="744"/>
      <c r="M51" s="744"/>
      <c r="N51" s="744"/>
      <c r="O51" s="744"/>
      <c r="P51" s="744"/>
      <c r="Q51" s="744"/>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5">
      <c r="A52" s="663"/>
      <c r="B52" s="830" t="str">
        <f>"Notes: "&amp;"EIA completed modeling and analysis for this report on " &amp;Dates!D2&amp;"."</f>
        <v>Notes: EIA completed modeling and analysis for this report on Thursday December 2, 2021.</v>
      </c>
      <c r="C52" s="744"/>
      <c r="D52" s="744"/>
      <c r="E52" s="744"/>
      <c r="F52" s="744"/>
      <c r="G52" s="744"/>
      <c r="H52" s="744"/>
      <c r="I52" s="744"/>
      <c r="J52" s="744"/>
      <c r="K52" s="744"/>
      <c r="L52" s="744"/>
      <c r="M52" s="744"/>
      <c r="N52" s="744"/>
      <c r="O52" s="744"/>
      <c r="P52" s="744"/>
      <c r="Q52" s="744"/>
    </row>
    <row r="53" spans="1:74" ht="12" customHeight="1" x14ac:dyDescent="0.35">
      <c r="A53" s="663"/>
      <c r="B53" s="770" t="s">
        <v>352</v>
      </c>
      <c r="C53" s="744"/>
      <c r="D53" s="744"/>
      <c r="E53" s="744"/>
      <c r="F53" s="744"/>
      <c r="G53" s="744"/>
      <c r="H53" s="744"/>
      <c r="I53" s="744"/>
      <c r="J53" s="744"/>
      <c r="K53" s="744"/>
      <c r="L53" s="744"/>
      <c r="M53" s="744"/>
      <c r="N53" s="744"/>
      <c r="O53" s="744"/>
      <c r="P53" s="744"/>
      <c r="Q53" s="744"/>
    </row>
    <row r="54" spans="1:74" ht="12" customHeight="1" x14ac:dyDescent="0.35">
      <c r="A54" s="663"/>
      <c r="B54" s="658" t="s">
        <v>1086</v>
      </c>
      <c r="C54" s="658"/>
      <c r="D54" s="658"/>
      <c r="E54" s="658"/>
      <c r="F54" s="658"/>
      <c r="G54" s="658"/>
      <c r="H54" s="658"/>
      <c r="I54" s="658"/>
      <c r="J54" s="658"/>
      <c r="K54" s="658"/>
      <c r="L54" s="658"/>
      <c r="M54" s="658"/>
      <c r="N54" s="658"/>
      <c r="O54" s="658"/>
      <c r="P54" s="658"/>
      <c r="Q54" s="658"/>
    </row>
    <row r="55" spans="1:74" ht="12" customHeight="1" x14ac:dyDescent="0.35">
      <c r="A55" s="663"/>
      <c r="B55" s="658" t="s">
        <v>833</v>
      </c>
      <c r="C55" s="658"/>
      <c r="D55" s="658"/>
      <c r="E55" s="658"/>
      <c r="F55" s="658"/>
      <c r="G55" s="658"/>
      <c r="H55" s="658"/>
      <c r="I55" s="658"/>
      <c r="J55" s="658"/>
      <c r="K55" s="658"/>
      <c r="L55" s="658"/>
      <c r="M55" s="658"/>
      <c r="N55" s="658"/>
      <c r="O55" s="658"/>
      <c r="P55" s="658"/>
      <c r="Q55" s="658"/>
    </row>
    <row r="56" spans="1:74" ht="12" customHeight="1" x14ac:dyDescent="0.35">
      <c r="A56" s="663"/>
      <c r="B56" s="771" t="s">
        <v>1375</v>
      </c>
      <c r="C56" s="759"/>
      <c r="D56" s="759"/>
      <c r="E56" s="759"/>
      <c r="F56" s="759"/>
      <c r="G56" s="759"/>
      <c r="H56" s="759"/>
      <c r="I56" s="759"/>
      <c r="J56" s="759"/>
      <c r="K56" s="759"/>
      <c r="L56" s="759"/>
      <c r="M56" s="759"/>
      <c r="N56" s="759"/>
      <c r="O56" s="759"/>
      <c r="P56" s="759"/>
      <c r="Q56" s="759"/>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B5" transitionEvaluation="1" transitionEntry="1" codeName="Sheet6">
    <pageSetUpPr fitToPage="1"/>
  </sheetPr>
  <dimension ref="A1:BV160"/>
  <sheetViews>
    <sheetView showGridLines="0" workbookViewId="0">
      <pane xSplit="2" ySplit="4" topLeftCell="BB5" activePane="bottomRight" state="frozen"/>
      <selection activeCell="BF1" sqref="BF1"/>
      <selection pane="topRight" activeCell="BF1" sqref="BF1"/>
      <selection pane="bottomLeft" activeCell="BF1" sqref="BF1"/>
      <selection pane="bottomRight" activeCell="B1" sqref="B1:AL1"/>
    </sheetView>
  </sheetViews>
  <sheetFormatPr defaultColWidth="9.6328125" defaultRowHeight="10.5" x14ac:dyDescent="0.25"/>
  <cols>
    <col min="1" max="1" width="8.36328125" style="135" customWidth="1"/>
    <col min="2" max="2" width="42.6328125" style="135" customWidth="1"/>
    <col min="3" max="50" width="7.36328125" style="135" customWidth="1"/>
    <col min="51" max="55" width="7.36328125" style="328" customWidth="1"/>
    <col min="56" max="58" width="7.36328125" style="634" customWidth="1"/>
    <col min="59" max="62" width="7.36328125" style="328" customWidth="1"/>
    <col min="63" max="74" width="7.36328125" style="135" customWidth="1"/>
    <col min="75" max="16384" width="9.6328125" style="135"/>
  </cols>
  <sheetData>
    <row r="1" spans="1:74" ht="13.25" customHeight="1" x14ac:dyDescent="0.3">
      <c r="A1" s="741" t="s">
        <v>794</v>
      </c>
      <c r="B1" s="835" t="s">
        <v>1107</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252"/>
    </row>
    <row r="2" spans="1:74" s="47" customFormat="1"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40"/>
      <c r="B5" s="136" t="s">
        <v>790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5" customHeight="1" x14ac:dyDescent="0.2">
      <c r="A6" s="140"/>
      <c r="B6" s="36" t="s">
        <v>555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556</v>
      </c>
      <c r="B7" s="39" t="s">
        <v>1103</v>
      </c>
      <c r="C7" s="232">
        <v>17896.623</v>
      </c>
      <c r="D7" s="232">
        <v>17896.623</v>
      </c>
      <c r="E7" s="232">
        <v>17896.623</v>
      </c>
      <c r="F7" s="232">
        <v>17996.802</v>
      </c>
      <c r="G7" s="232">
        <v>17996.802</v>
      </c>
      <c r="H7" s="232">
        <v>17996.802</v>
      </c>
      <c r="I7" s="232">
        <v>18126.225999999999</v>
      </c>
      <c r="J7" s="232">
        <v>18126.225999999999</v>
      </c>
      <c r="K7" s="232">
        <v>18126.225999999999</v>
      </c>
      <c r="L7" s="232">
        <v>18296.685000000001</v>
      </c>
      <c r="M7" s="232">
        <v>18296.685000000001</v>
      </c>
      <c r="N7" s="232">
        <v>18296.685000000001</v>
      </c>
      <c r="O7" s="232">
        <v>18436.261999999999</v>
      </c>
      <c r="P7" s="232">
        <v>18436.261999999999</v>
      </c>
      <c r="Q7" s="232">
        <v>18436.261999999999</v>
      </c>
      <c r="R7" s="232">
        <v>18590.004000000001</v>
      </c>
      <c r="S7" s="232">
        <v>18590.004000000001</v>
      </c>
      <c r="T7" s="232">
        <v>18590.004000000001</v>
      </c>
      <c r="U7" s="232">
        <v>18679.598999999998</v>
      </c>
      <c r="V7" s="232">
        <v>18679.598999999998</v>
      </c>
      <c r="W7" s="232">
        <v>18679.598999999998</v>
      </c>
      <c r="X7" s="232">
        <v>18721.280999999999</v>
      </c>
      <c r="Y7" s="232">
        <v>18721.280999999999</v>
      </c>
      <c r="Z7" s="232">
        <v>18721.280999999999</v>
      </c>
      <c r="AA7" s="232">
        <v>18833.195</v>
      </c>
      <c r="AB7" s="232">
        <v>18833.195</v>
      </c>
      <c r="AC7" s="232">
        <v>18833.195</v>
      </c>
      <c r="AD7" s="232">
        <v>18982.527999999998</v>
      </c>
      <c r="AE7" s="232">
        <v>18982.527999999998</v>
      </c>
      <c r="AF7" s="232">
        <v>18982.527999999998</v>
      </c>
      <c r="AG7" s="232">
        <v>19112.652999999998</v>
      </c>
      <c r="AH7" s="232">
        <v>19112.652999999998</v>
      </c>
      <c r="AI7" s="232">
        <v>19112.652999999998</v>
      </c>
      <c r="AJ7" s="232">
        <v>19202.310000000001</v>
      </c>
      <c r="AK7" s="232">
        <v>19202.310000000001</v>
      </c>
      <c r="AL7" s="232">
        <v>19202.310000000001</v>
      </c>
      <c r="AM7" s="232">
        <v>18951.991999999998</v>
      </c>
      <c r="AN7" s="232">
        <v>18951.991999999998</v>
      </c>
      <c r="AO7" s="232">
        <v>18951.991999999998</v>
      </c>
      <c r="AP7" s="232">
        <v>17258.205000000002</v>
      </c>
      <c r="AQ7" s="232">
        <v>17258.205000000002</v>
      </c>
      <c r="AR7" s="232">
        <v>17258.205000000002</v>
      </c>
      <c r="AS7" s="232">
        <v>18560.774000000001</v>
      </c>
      <c r="AT7" s="232">
        <v>18560.774000000001</v>
      </c>
      <c r="AU7" s="232">
        <v>18560.774000000001</v>
      </c>
      <c r="AV7" s="232">
        <v>18767.777999999998</v>
      </c>
      <c r="AW7" s="232">
        <v>18767.777999999998</v>
      </c>
      <c r="AX7" s="232">
        <v>18767.777999999998</v>
      </c>
      <c r="AY7" s="232">
        <v>19055.654999999999</v>
      </c>
      <c r="AZ7" s="232">
        <v>19055.654999999999</v>
      </c>
      <c r="BA7" s="232">
        <v>19055.654999999999</v>
      </c>
      <c r="BB7" s="232">
        <v>19368.310000000001</v>
      </c>
      <c r="BC7" s="232">
        <v>19368.310000000001</v>
      </c>
      <c r="BD7" s="232">
        <v>19368.310000000001</v>
      </c>
      <c r="BE7" s="232">
        <v>19465.195</v>
      </c>
      <c r="BF7" s="232">
        <v>19465.195</v>
      </c>
      <c r="BG7" s="232">
        <v>19465.195</v>
      </c>
      <c r="BH7" s="232">
        <v>19600.182777999999</v>
      </c>
      <c r="BI7" s="232">
        <v>19673.446111000001</v>
      </c>
      <c r="BJ7" s="305">
        <v>19750.169999999998</v>
      </c>
      <c r="BK7" s="305">
        <v>19835.87</v>
      </c>
      <c r="BL7" s="305">
        <v>19915.38</v>
      </c>
      <c r="BM7" s="305">
        <v>19994.23</v>
      </c>
      <c r="BN7" s="305">
        <v>20074.669999999998</v>
      </c>
      <c r="BO7" s="305">
        <v>20150.48</v>
      </c>
      <c r="BP7" s="305">
        <v>20223.919999999998</v>
      </c>
      <c r="BQ7" s="305">
        <v>20300.46</v>
      </c>
      <c r="BR7" s="305">
        <v>20365.060000000001</v>
      </c>
      <c r="BS7" s="305">
        <v>20423.189999999999</v>
      </c>
      <c r="BT7" s="305">
        <v>20469.63</v>
      </c>
      <c r="BU7" s="305">
        <v>20518.740000000002</v>
      </c>
      <c r="BV7" s="305">
        <v>20565.29</v>
      </c>
    </row>
    <row r="8" spans="1:74" ht="11.15" customHeight="1" x14ac:dyDescent="0.25">
      <c r="A8" s="140"/>
      <c r="B8" s="36" t="s">
        <v>815</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232"/>
      <c r="BH8" s="232"/>
      <c r="BI8" s="232"/>
      <c r="BJ8" s="305"/>
      <c r="BK8" s="305"/>
      <c r="BL8" s="305"/>
      <c r="BM8" s="305"/>
      <c r="BN8" s="305"/>
      <c r="BO8" s="305"/>
      <c r="BP8" s="305"/>
      <c r="BQ8" s="305"/>
      <c r="BR8" s="305"/>
      <c r="BS8" s="305"/>
      <c r="BT8" s="305"/>
      <c r="BU8" s="305"/>
      <c r="BV8" s="305"/>
    </row>
    <row r="9" spans="1:74" ht="11.15" customHeight="1" x14ac:dyDescent="0.25">
      <c r="A9" s="140" t="s">
        <v>816</v>
      </c>
      <c r="B9" s="39" t="s">
        <v>1103</v>
      </c>
      <c r="C9" s="232">
        <v>12347.6</v>
      </c>
      <c r="D9" s="232">
        <v>12355.4</v>
      </c>
      <c r="E9" s="232">
        <v>12413.8</v>
      </c>
      <c r="F9" s="232">
        <v>12416.5</v>
      </c>
      <c r="G9" s="232">
        <v>12420.9</v>
      </c>
      <c r="H9" s="232">
        <v>12452.8</v>
      </c>
      <c r="I9" s="232">
        <v>12470.1</v>
      </c>
      <c r="J9" s="232">
        <v>12483.5</v>
      </c>
      <c r="K9" s="232">
        <v>12547.7</v>
      </c>
      <c r="L9" s="232">
        <v>12555.2</v>
      </c>
      <c r="M9" s="232">
        <v>12627.6</v>
      </c>
      <c r="N9" s="232">
        <v>12713.2</v>
      </c>
      <c r="O9" s="232">
        <v>12687.7</v>
      </c>
      <c r="P9" s="232">
        <v>12696.1</v>
      </c>
      <c r="Q9" s="232">
        <v>12739.1</v>
      </c>
      <c r="R9" s="232">
        <v>12786</v>
      </c>
      <c r="S9" s="232">
        <v>12821</v>
      </c>
      <c r="T9" s="232">
        <v>12842.2</v>
      </c>
      <c r="U9" s="232">
        <v>12878</v>
      </c>
      <c r="V9" s="232">
        <v>12918.1</v>
      </c>
      <c r="W9" s="232">
        <v>12905.7</v>
      </c>
      <c r="X9" s="232">
        <v>12960.5</v>
      </c>
      <c r="Y9" s="232">
        <v>13014</v>
      </c>
      <c r="Z9" s="232">
        <v>12892</v>
      </c>
      <c r="AA9" s="232">
        <v>12948.5</v>
      </c>
      <c r="AB9" s="232">
        <v>12948.2</v>
      </c>
      <c r="AC9" s="232">
        <v>13028.8</v>
      </c>
      <c r="AD9" s="232">
        <v>13055.6</v>
      </c>
      <c r="AE9" s="232">
        <v>13086.5</v>
      </c>
      <c r="AF9" s="232">
        <v>13124.2</v>
      </c>
      <c r="AG9" s="232">
        <v>13161.9</v>
      </c>
      <c r="AH9" s="232">
        <v>13199.4</v>
      </c>
      <c r="AI9" s="232">
        <v>13215.4</v>
      </c>
      <c r="AJ9" s="232">
        <v>13223.1</v>
      </c>
      <c r="AK9" s="232">
        <v>13266.6</v>
      </c>
      <c r="AL9" s="232">
        <v>13257.2</v>
      </c>
      <c r="AM9" s="232">
        <v>13307.3</v>
      </c>
      <c r="AN9" s="232">
        <v>13313.2</v>
      </c>
      <c r="AO9" s="232">
        <v>12422.9</v>
      </c>
      <c r="AP9" s="232">
        <v>10910.6</v>
      </c>
      <c r="AQ9" s="232">
        <v>11833</v>
      </c>
      <c r="AR9" s="232">
        <v>12525.6</v>
      </c>
      <c r="AS9" s="232">
        <v>12706.4</v>
      </c>
      <c r="AT9" s="232">
        <v>12793.5</v>
      </c>
      <c r="AU9" s="232">
        <v>12962.5</v>
      </c>
      <c r="AV9" s="232">
        <v>13015.6</v>
      </c>
      <c r="AW9" s="232">
        <v>12943.5</v>
      </c>
      <c r="AX9" s="232">
        <v>12824.6</v>
      </c>
      <c r="AY9" s="232">
        <v>13201.3</v>
      </c>
      <c r="AZ9" s="232">
        <v>13025.4</v>
      </c>
      <c r="BA9" s="232">
        <v>13621.3</v>
      </c>
      <c r="BB9" s="232">
        <v>13684</v>
      </c>
      <c r="BC9" s="232">
        <v>13616.2</v>
      </c>
      <c r="BD9" s="232">
        <v>13696.6</v>
      </c>
      <c r="BE9" s="232">
        <v>13649</v>
      </c>
      <c r="BF9" s="232">
        <v>13736.2</v>
      </c>
      <c r="BG9" s="232">
        <v>13772.6</v>
      </c>
      <c r="BH9" s="232">
        <v>13826.188593000001</v>
      </c>
      <c r="BI9" s="232">
        <v>13870.435481</v>
      </c>
      <c r="BJ9" s="305">
        <v>13909.15</v>
      </c>
      <c r="BK9" s="305">
        <v>13936.69</v>
      </c>
      <c r="BL9" s="305">
        <v>13968.59</v>
      </c>
      <c r="BM9" s="305">
        <v>13999.21</v>
      </c>
      <c r="BN9" s="305">
        <v>14026.33</v>
      </c>
      <c r="BO9" s="305">
        <v>14056.05</v>
      </c>
      <c r="BP9" s="305">
        <v>14086.14</v>
      </c>
      <c r="BQ9" s="305">
        <v>14118.47</v>
      </c>
      <c r="BR9" s="305">
        <v>14147.92</v>
      </c>
      <c r="BS9" s="305">
        <v>14176.36</v>
      </c>
      <c r="BT9" s="305">
        <v>14202.25</v>
      </c>
      <c r="BU9" s="305">
        <v>14229.82</v>
      </c>
      <c r="BV9" s="305">
        <v>14257.52</v>
      </c>
    </row>
    <row r="10" spans="1:74" ht="11.15" customHeight="1" x14ac:dyDescent="0.25">
      <c r="A10" s="140"/>
      <c r="B10" s="686" t="s">
        <v>1108</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234"/>
      <c r="BJ10" s="323"/>
      <c r="BK10" s="323"/>
      <c r="BL10" s="323"/>
      <c r="BM10" s="323"/>
      <c r="BN10" s="323"/>
      <c r="BO10" s="323"/>
      <c r="BP10" s="323"/>
      <c r="BQ10" s="323"/>
      <c r="BR10" s="323"/>
      <c r="BS10" s="323"/>
      <c r="BT10" s="323"/>
      <c r="BU10" s="323"/>
      <c r="BV10" s="323"/>
    </row>
    <row r="11" spans="1:74" ht="11.15" customHeight="1" x14ac:dyDescent="0.25">
      <c r="A11" s="140" t="s">
        <v>570</v>
      </c>
      <c r="B11" s="39" t="s">
        <v>1103</v>
      </c>
      <c r="C11" s="232">
        <v>3124.7449999999999</v>
      </c>
      <c r="D11" s="232">
        <v>3124.7449999999999</v>
      </c>
      <c r="E11" s="232">
        <v>3124.7449999999999</v>
      </c>
      <c r="F11" s="232">
        <v>3154.1790000000001</v>
      </c>
      <c r="G11" s="232">
        <v>3154.1790000000001</v>
      </c>
      <c r="H11" s="232">
        <v>3154.1790000000001</v>
      </c>
      <c r="I11" s="232">
        <v>3158.11</v>
      </c>
      <c r="J11" s="232">
        <v>3158.11</v>
      </c>
      <c r="K11" s="232">
        <v>3158.11</v>
      </c>
      <c r="L11" s="232">
        <v>3220.2809999999999</v>
      </c>
      <c r="M11" s="232">
        <v>3220.2809999999999</v>
      </c>
      <c r="N11" s="232">
        <v>3220.2809999999999</v>
      </c>
      <c r="O11" s="232">
        <v>3273.2109999999998</v>
      </c>
      <c r="P11" s="232">
        <v>3273.2109999999998</v>
      </c>
      <c r="Q11" s="232">
        <v>3273.2109999999998</v>
      </c>
      <c r="R11" s="232">
        <v>3321.2460000000001</v>
      </c>
      <c r="S11" s="232">
        <v>3321.2460000000001</v>
      </c>
      <c r="T11" s="232">
        <v>3321.2460000000001</v>
      </c>
      <c r="U11" s="232">
        <v>3327.9090000000001</v>
      </c>
      <c r="V11" s="232">
        <v>3327.9090000000001</v>
      </c>
      <c r="W11" s="232">
        <v>3327.9090000000001</v>
      </c>
      <c r="X11" s="232">
        <v>3342.6170000000002</v>
      </c>
      <c r="Y11" s="232">
        <v>3342.6170000000002</v>
      </c>
      <c r="Z11" s="232">
        <v>3342.6170000000002</v>
      </c>
      <c r="AA11" s="232">
        <v>3372.817</v>
      </c>
      <c r="AB11" s="232">
        <v>3372.817</v>
      </c>
      <c r="AC11" s="232">
        <v>3372.817</v>
      </c>
      <c r="AD11" s="232">
        <v>3423.221</v>
      </c>
      <c r="AE11" s="232">
        <v>3423.221</v>
      </c>
      <c r="AF11" s="232">
        <v>3423.221</v>
      </c>
      <c r="AG11" s="232">
        <v>3449.2759999999998</v>
      </c>
      <c r="AH11" s="232">
        <v>3449.2759999999998</v>
      </c>
      <c r="AI11" s="232">
        <v>3449.2759999999998</v>
      </c>
      <c r="AJ11" s="232">
        <v>3439.895</v>
      </c>
      <c r="AK11" s="232">
        <v>3439.895</v>
      </c>
      <c r="AL11" s="232">
        <v>3439.895</v>
      </c>
      <c r="AM11" s="232">
        <v>3419.57</v>
      </c>
      <c r="AN11" s="232">
        <v>3419.57</v>
      </c>
      <c r="AO11" s="232">
        <v>3419.57</v>
      </c>
      <c r="AP11" s="232">
        <v>3122.9609999999998</v>
      </c>
      <c r="AQ11" s="232">
        <v>3122.9609999999998</v>
      </c>
      <c r="AR11" s="232">
        <v>3122.9609999999998</v>
      </c>
      <c r="AS11" s="232">
        <v>3318.5479999999998</v>
      </c>
      <c r="AT11" s="232">
        <v>3318.5479999999998</v>
      </c>
      <c r="AU11" s="232">
        <v>3318.5479999999998</v>
      </c>
      <c r="AV11" s="232">
        <v>3456.6379999999999</v>
      </c>
      <c r="AW11" s="232">
        <v>3456.6379999999999</v>
      </c>
      <c r="AX11" s="232">
        <v>3456.6379999999999</v>
      </c>
      <c r="AY11" s="232">
        <v>3564.0810000000001</v>
      </c>
      <c r="AZ11" s="232">
        <v>3564.0810000000001</v>
      </c>
      <c r="BA11" s="232">
        <v>3564.0810000000001</v>
      </c>
      <c r="BB11" s="232">
        <v>3592.9609999999998</v>
      </c>
      <c r="BC11" s="232">
        <v>3592.9609999999998</v>
      </c>
      <c r="BD11" s="232">
        <v>3592.9609999999998</v>
      </c>
      <c r="BE11" s="232">
        <v>3586.0590000000002</v>
      </c>
      <c r="BF11" s="232">
        <v>3586.0590000000002</v>
      </c>
      <c r="BG11" s="232">
        <v>3586.0590000000002</v>
      </c>
      <c r="BH11" s="232">
        <v>3594.6180370000002</v>
      </c>
      <c r="BI11" s="232">
        <v>3603.4895925999999</v>
      </c>
      <c r="BJ11" s="305">
        <v>3615.116</v>
      </c>
      <c r="BK11" s="305">
        <v>3632.6030000000001</v>
      </c>
      <c r="BL11" s="305">
        <v>3647.4119999999998</v>
      </c>
      <c r="BM11" s="305">
        <v>3662.6469999999999</v>
      </c>
      <c r="BN11" s="305">
        <v>3679.49</v>
      </c>
      <c r="BO11" s="305">
        <v>3694.694</v>
      </c>
      <c r="BP11" s="305">
        <v>3709.44</v>
      </c>
      <c r="BQ11" s="305">
        <v>3724.72</v>
      </c>
      <c r="BR11" s="305">
        <v>3737.8049999999998</v>
      </c>
      <c r="BS11" s="305">
        <v>3749.6869999999999</v>
      </c>
      <c r="BT11" s="305">
        <v>3759.2350000000001</v>
      </c>
      <c r="BU11" s="305">
        <v>3769.558</v>
      </c>
      <c r="BV11" s="305">
        <v>3779.527</v>
      </c>
    </row>
    <row r="12" spans="1:74" ht="11.15" customHeight="1" x14ac:dyDescent="0.25">
      <c r="A12" s="140"/>
      <c r="B12" s="141" t="s">
        <v>575</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304"/>
      <c r="BK12" s="304"/>
      <c r="BL12" s="304"/>
      <c r="BM12" s="304"/>
      <c r="BN12" s="304"/>
      <c r="BO12" s="304"/>
      <c r="BP12" s="304"/>
      <c r="BQ12" s="304"/>
      <c r="BR12" s="304"/>
      <c r="BS12" s="304"/>
      <c r="BT12" s="304"/>
      <c r="BU12" s="304"/>
      <c r="BV12" s="304"/>
    </row>
    <row r="13" spans="1:74" ht="11.15" customHeight="1" x14ac:dyDescent="0.25">
      <c r="A13" s="140" t="s">
        <v>576</v>
      </c>
      <c r="B13" s="39" t="s">
        <v>1103</v>
      </c>
      <c r="C13" s="560">
        <v>-4.5910000000000002</v>
      </c>
      <c r="D13" s="560">
        <v>-4.5910000000000002</v>
      </c>
      <c r="E13" s="560">
        <v>-4.5910000000000002</v>
      </c>
      <c r="F13" s="560">
        <v>21.004000000000001</v>
      </c>
      <c r="G13" s="560">
        <v>21.004000000000001</v>
      </c>
      <c r="H13" s="560">
        <v>21.004000000000001</v>
      </c>
      <c r="I13" s="560">
        <v>59.103000000000002</v>
      </c>
      <c r="J13" s="560">
        <v>59.103000000000002</v>
      </c>
      <c r="K13" s="560">
        <v>59.103000000000002</v>
      </c>
      <c r="L13" s="560">
        <v>42.438000000000002</v>
      </c>
      <c r="M13" s="560">
        <v>42.438000000000002</v>
      </c>
      <c r="N13" s="560">
        <v>42.438000000000002</v>
      </c>
      <c r="O13" s="560">
        <v>45.851999999999997</v>
      </c>
      <c r="P13" s="560">
        <v>45.851999999999997</v>
      </c>
      <c r="Q13" s="560">
        <v>45.851999999999997</v>
      </c>
      <c r="R13" s="560">
        <v>24.242000000000001</v>
      </c>
      <c r="S13" s="560">
        <v>24.242000000000001</v>
      </c>
      <c r="T13" s="560">
        <v>24.242000000000001</v>
      </c>
      <c r="U13" s="560">
        <v>77.108999999999995</v>
      </c>
      <c r="V13" s="560">
        <v>77.108999999999995</v>
      </c>
      <c r="W13" s="560">
        <v>77.108999999999995</v>
      </c>
      <c r="X13" s="560">
        <v>87.665000000000006</v>
      </c>
      <c r="Y13" s="560">
        <v>87.665000000000006</v>
      </c>
      <c r="Z13" s="560">
        <v>87.665000000000006</v>
      </c>
      <c r="AA13" s="560">
        <v>118.483</v>
      </c>
      <c r="AB13" s="560">
        <v>118.483</v>
      </c>
      <c r="AC13" s="560">
        <v>118.483</v>
      </c>
      <c r="AD13" s="560">
        <v>88.427999999999997</v>
      </c>
      <c r="AE13" s="560">
        <v>88.427999999999997</v>
      </c>
      <c r="AF13" s="560">
        <v>88.427999999999997</v>
      </c>
      <c r="AG13" s="560">
        <v>67.001000000000005</v>
      </c>
      <c r="AH13" s="560">
        <v>67.001000000000005</v>
      </c>
      <c r="AI13" s="560">
        <v>67.001000000000005</v>
      </c>
      <c r="AJ13" s="560">
        <v>20.593</v>
      </c>
      <c r="AK13" s="560">
        <v>20.593</v>
      </c>
      <c r="AL13" s="560">
        <v>20.593</v>
      </c>
      <c r="AM13" s="560">
        <v>-20.594000000000001</v>
      </c>
      <c r="AN13" s="560">
        <v>-20.594000000000001</v>
      </c>
      <c r="AO13" s="560">
        <v>-20.594000000000001</v>
      </c>
      <c r="AP13" s="560">
        <v>-289.93700000000001</v>
      </c>
      <c r="AQ13" s="560">
        <v>-289.93700000000001</v>
      </c>
      <c r="AR13" s="560">
        <v>-289.93700000000001</v>
      </c>
      <c r="AS13" s="560">
        <v>15.016</v>
      </c>
      <c r="AT13" s="560">
        <v>15.016</v>
      </c>
      <c r="AU13" s="560">
        <v>15.016</v>
      </c>
      <c r="AV13" s="560">
        <v>57.253999999999998</v>
      </c>
      <c r="AW13" s="560">
        <v>57.253999999999998</v>
      </c>
      <c r="AX13" s="560">
        <v>57.253999999999998</v>
      </c>
      <c r="AY13" s="560">
        <v>-94.242000000000004</v>
      </c>
      <c r="AZ13" s="560">
        <v>-94.242000000000004</v>
      </c>
      <c r="BA13" s="560">
        <v>-94.242000000000004</v>
      </c>
      <c r="BB13" s="560">
        <v>-174.31200000000001</v>
      </c>
      <c r="BC13" s="560">
        <v>-174.31200000000001</v>
      </c>
      <c r="BD13" s="560">
        <v>-174.31200000000001</v>
      </c>
      <c r="BE13" s="560">
        <v>-68.06</v>
      </c>
      <c r="BF13" s="560">
        <v>-68.06</v>
      </c>
      <c r="BG13" s="560">
        <v>-68.06</v>
      </c>
      <c r="BH13" s="560">
        <v>-56.540237036999997</v>
      </c>
      <c r="BI13" s="560">
        <v>-42.596175926000001</v>
      </c>
      <c r="BJ13" s="561">
        <v>-23.741607037000001</v>
      </c>
      <c r="BK13" s="561">
        <v>5.4072162962999997</v>
      </c>
      <c r="BL13" s="561">
        <v>30.044990740999999</v>
      </c>
      <c r="BM13" s="561">
        <v>55.555462962999997</v>
      </c>
      <c r="BN13" s="561">
        <v>85.602572222000006</v>
      </c>
      <c r="BO13" s="561">
        <v>110.11048556</v>
      </c>
      <c r="BP13" s="561">
        <v>132.74314222000001</v>
      </c>
      <c r="BQ13" s="561">
        <v>156.07582962999999</v>
      </c>
      <c r="BR13" s="561">
        <v>173.02650740999999</v>
      </c>
      <c r="BS13" s="561">
        <v>186.17046296000001</v>
      </c>
      <c r="BT13" s="561">
        <v>194.26448148</v>
      </c>
      <c r="BU13" s="561">
        <v>200.7274037</v>
      </c>
      <c r="BV13" s="561">
        <v>204.31601481000001</v>
      </c>
    </row>
    <row r="14" spans="1:74" ht="11.15" customHeight="1" x14ac:dyDescent="0.25">
      <c r="A14" s="140"/>
      <c r="B14" s="141" t="s">
        <v>912</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324"/>
      <c r="BK14" s="324"/>
      <c r="BL14" s="324"/>
      <c r="BM14" s="324"/>
      <c r="BN14" s="324"/>
      <c r="BO14" s="324"/>
      <c r="BP14" s="324"/>
      <c r="BQ14" s="324"/>
      <c r="BR14" s="324"/>
      <c r="BS14" s="324"/>
      <c r="BT14" s="324"/>
      <c r="BU14" s="324"/>
      <c r="BV14" s="324"/>
    </row>
    <row r="15" spans="1:74" ht="11.15" customHeight="1" x14ac:dyDescent="0.25">
      <c r="A15" s="140" t="s">
        <v>914</v>
      </c>
      <c r="B15" s="39" t="s">
        <v>1103</v>
      </c>
      <c r="C15" s="232">
        <v>3153.8339999999998</v>
      </c>
      <c r="D15" s="232">
        <v>3153.8339999999998</v>
      </c>
      <c r="E15" s="232">
        <v>3153.8339999999998</v>
      </c>
      <c r="F15" s="232">
        <v>3163.2339999999999</v>
      </c>
      <c r="G15" s="232">
        <v>3163.2339999999999</v>
      </c>
      <c r="H15" s="232">
        <v>3163.2339999999999</v>
      </c>
      <c r="I15" s="232">
        <v>3160.72</v>
      </c>
      <c r="J15" s="232">
        <v>3160.72</v>
      </c>
      <c r="K15" s="232">
        <v>3160.72</v>
      </c>
      <c r="L15" s="232">
        <v>3182.962</v>
      </c>
      <c r="M15" s="232">
        <v>3182.962</v>
      </c>
      <c r="N15" s="232">
        <v>3182.962</v>
      </c>
      <c r="O15" s="232">
        <v>3189.7440000000001</v>
      </c>
      <c r="P15" s="232">
        <v>3189.7440000000001</v>
      </c>
      <c r="Q15" s="232">
        <v>3189.7440000000001</v>
      </c>
      <c r="R15" s="232">
        <v>3212.1790000000001</v>
      </c>
      <c r="S15" s="232">
        <v>3212.1790000000001</v>
      </c>
      <c r="T15" s="232">
        <v>3212.1790000000001</v>
      </c>
      <c r="U15" s="232">
        <v>3220.0129999999999</v>
      </c>
      <c r="V15" s="232">
        <v>3220.0129999999999</v>
      </c>
      <c r="W15" s="232">
        <v>3220.0129999999999</v>
      </c>
      <c r="X15" s="232">
        <v>3213.3679999999999</v>
      </c>
      <c r="Y15" s="232">
        <v>3213.3679999999999</v>
      </c>
      <c r="Z15" s="232">
        <v>3213.3679999999999</v>
      </c>
      <c r="AA15" s="232">
        <v>3235.1529999999998</v>
      </c>
      <c r="AB15" s="232">
        <v>3235.1529999999998</v>
      </c>
      <c r="AC15" s="232">
        <v>3235.1529999999998</v>
      </c>
      <c r="AD15" s="232">
        <v>3274.933</v>
      </c>
      <c r="AE15" s="232">
        <v>3274.933</v>
      </c>
      <c r="AF15" s="232">
        <v>3274.933</v>
      </c>
      <c r="AG15" s="232">
        <v>3291.7109999999998</v>
      </c>
      <c r="AH15" s="232">
        <v>3291.7109999999998</v>
      </c>
      <c r="AI15" s="232">
        <v>3291.7109999999998</v>
      </c>
      <c r="AJ15" s="232">
        <v>3316.2629999999999</v>
      </c>
      <c r="AK15" s="232">
        <v>3316.2629999999999</v>
      </c>
      <c r="AL15" s="232">
        <v>3316.2629999999999</v>
      </c>
      <c r="AM15" s="232">
        <v>3346.3220000000001</v>
      </c>
      <c r="AN15" s="232">
        <v>3346.3220000000001</v>
      </c>
      <c r="AO15" s="232">
        <v>3346.3220000000001</v>
      </c>
      <c r="AP15" s="232">
        <v>3378.1320000000001</v>
      </c>
      <c r="AQ15" s="232">
        <v>3378.1320000000001</v>
      </c>
      <c r="AR15" s="232">
        <v>3378.1320000000001</v>
      </c>
      <c r="AS15" s="232">
        <v>3360.2379999999998</v>
      </c>
      <c r="AT15" s="232">
        <v>3360.2379999999998</v>
      </c>
      <c r="AU15" s="232">
        <v>3360.2379999999998</v>
      </c>
      <c r="AV15" s="232">
        <v>3356.03</v>
      </c>
      <c r="AW15" s="232">
        <v>3356.03</v>
      </c>
      <c r="AX15" s="232">
        <v>3356.03</v>
      </c>
      <c r="AY15" s="232">
        <v>3390.9209999999998</v>
      </c>
      <c r="AZ15" s="232">
        <v>3390.9209999999998</v>
      </c>
      <c r="BA15" s="232">
        <v>3390.9209999999998</v>
      </c>
      <c r="BB15" s="232">
        <v>3373.7649999999999</v>
      </c>
      <c r="BC15" s="232">
        <v>3373.7649999999999</v>
      </c>
      <c r="BD15" s="232">
        <v>3373.7649999999999</v>
      </c>
      <c r="BE15" s="232">
        <v>3380.1619999999998</v>
      </c>
      <c r="BF15" s="232">
        <v>3380.1619999999998</v>
      </c>
      <c r="BG15" s="232">
        <v>3380.1619999999998</v>
      </c>
      <c r="BH15" s="232">
        <v>3374.8931852000001</v>
      </c>
      <c r="BI15" s="232">
        <v>3379.7006296</v>
      </c>
      <c r="BJ15" s="305">
        <v>3388.973</v>
      </c>
      <c r="BK15" s="305">
        <v>3411.5030000000002</v>
      </c>
      <c r="BL15" s="305">
        <v>3423.1120000000001</v>
      </c>
      <c r="BM15" s="305">
        <v>3432.5909999999999</v>
      </c>
      <c r="BN15" s="305">
        <v>3437.6660000000002</v>
      </c>
      <c r="BO15" s="305">
        <v>3444.5949999999998</v>
      </c>
      <c r="BP15" s="305">
        <v>3451.1010000000001</v>
      </c>
      <c r="BQ15" s="305">
        <v>3457.92</v>
      </c>
      <c r="BR15" s="305">
        <v>3463.03</v>
      </c>
      <c r="BS15" s="305">
        <v>3467.165</v>
      </c>
      <c r="BT15" s="305">
        <v>3468.866</v>
      </c>
      <c r="BU15" s="305">
        <v>3472.1489999999999</v>
      </c>
      <c r="BV15" s="305">
        <v>3475.5549999999998</v>
      </c>
    </row>
    <row r="16" spans="1:74" ht="11.15" customHeight="1" x14ac:dyDescent="0.25">
      <c r="A16" s="140"/>
      <c r="B16" s="141" t="s">
        <v>913</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324"/>
      <c r="BK16" s="324"/>
      <c r="BL16" s="324"/>
      <c r="BM16" s="324"/>
      <c r="BN16" s="324"/>
      <c r="BO16" s="324"/>
      <c r="BP16" s="324"/>
      <c r="BQ16" s="324"/>
      <c r="BR16" s="324"/>
      <c r="BS16" s="324"/>
      <c r="BT16" s="324"/>
      <c r="BU16" s="324"/>
      <c r="BV16" s="324"/>
    </row>
    <row r="17" spans="1:74" ht="11.15" customHeight="1" x14ac:dyDescent="0.25">
      <c r="A17" s="140" t="s">
        <v>915</v>
      </c>
      <c r="B17" s="39" t="s">
        <v>1103</v>
      </c>
      <c r="C17" s="232">
        <v>2455.5770000000002</v>
      </c>
      <c r="D17" s="232">
        <v>2455.5770000000002</v>
      </c>
      <c r="E17" s="232">
        <v>2455.5770000000002</v>
      </c>
      <c r="F17" s="232">
        <v>2465.39</v>
      </c>
      <c r="G17" s="232">
        <v>2465.39</v>
      </c>
      <c r="H17" s="232">
        <v>2465.39</v>
      </c>
      <c r="I17" s="232">
        <v>2481.8890000000001</v>
      </c>
      <c r="J17" s="232">
        <v>2481.8890000000001</v>
      </c>
      <c r="K17" s="232">
        <v>2481.8890000000001</v>
      </c>
      <c r="L17" s="232">
        <v>2540.1460000000002</v>
      </c>
      <c r="M17" s="232">
        <v>2540.1460000000002</v>
      </c>
      <c r="N17" s="232">
        <v>2540.1460000000002</v>
      </c>
      <c r="O17" s="232">
        <v>2551.569</v>
      </c>
      <c r="P17" s="232">
        <v>2551.569</v>
      </c>
      <c r="Q17" s="232">
        <v>2551.569</v>
      </c>
      <c r="R17" s="232">
        <v>2582.895</v>
      </c>
      <c r="S17" s="232">
        <v>2582.895</v>
      </c>
      <c r="T17" s="232">
        <v>2582.895</v>
      </c>
      <c r="U17" s="232">
        <v>2542.4720000000002</v>
      </c>
      <c r="V17" s="232">
        <v>2542.4720000000002</v>
      </c>
      <c r="W17" s="232">
        <v>2542.4720000000002</v>
      </c>
      <c r="X17" s="232">
        <v>2545.5729999999999</v>
      </c>
      <c r="Y17" s="232">
        <v>2545.5729999999999</v>
      </c>
      <c r="Z17" s="232">
        <v>2545.5729999999999</v>
      </c>
      <c r="AA17" s="232">
        <v>2565.3159999999998</v>
      </c>
      <c r="AB17" s="232">
        <v>2565.3159999999998</v>
      </c>
      <c r="AC17" s="232">
        <v>2565.3159999999998</v>
      </c>
      <c r="AD17" s="232">
        <v>2551.3249999999998</v>
      </c>
      <c r="AE17" s="232">
        <v>2551.3249999999998</v>
      </c>
      <c r="AF17" s="232">
        <v>2551.3249999999998</v>
      </c>
      <c r="AG17" s="232">
        <v>2545.8910000000001</v>
      </c>
      <c r="AH17" s="232">
        <v>2545.8910000000001</v>
      </c>
      <c r="AI17" s="232">
        <v>2545.8910000000001</v>
      </c>
      <c r="AJ17" s="232">
        <v>2553.3119999999999</v>
      </c>
      <c r="AK17" s="232">
        <v>2553.3119999999999</v>
      </c>
      <c r="AL17" s="232">
        <v>2553.3119999999999</v>
      </c>
      <c r="AM17" s="232">
        <v>2442.0520000000001</v>
      </c>
      <c r="AN17" s="232">
        <v>2442.0520000000001</v>
      </c>
      <c r="AO17" s="232">
        <v>2442.0520000000001</v>
      </c>
      <c r="AP17" s="232">
        <v>1942.9590000000001</v>
      </c>
      <c r="AQ17" s="232">
        <v>1942.9590000000001</v>
      </c>
      <c r="AR17" s="232">
        <v>1942.9590000000001</v>
      </c>
      <c r="AS17" s="232">
        <v>2166.25</v>
      </c>
      <c r="AT17" s="232">
        <v>2166.25</v>
      </c>
      <c r="AU17" s="232">
        <v>2166.25</v>
      </c>
      <c r="AV17" s="232">
        <v>2279.0250000000001</v>
      </c>
      <c r="AW17" s="232">
        <v>2279.0250000000001</v>
      </c>
      <c r="AX17" s="232">
        <v>2279.0250000000001</v>
      </c>
      <c r="AY17" s="232">
        <v>2262.3470000000002</v>
      </c>
      <c r="AZ17" s="232">
        <v>2262.3470000000002</v>
      </c>
      <c r="BA17" s="232">
        <v>2262.3470000000002</v>
      </c>
      <c r="BB17" s="232">
        <v>2304.1640000000002</v>
      </c>
      <c r="BC17" s="232">
        <v>2304.1640000000002</v>
      </c>
      <c r="BD17" s="232">
        <v>2304.1640000000002</v>
      </c>
      <c r="BE17" s="232">
        <v>2289.48</v>
      </c>
      <c r="BF17" s="232">
        <v>2289.48</v>
      </c>
      <c r="BG17" s="232">
        <v>2289.48</v>
      </c>
      <c r="BH17" s="232">
        <v>2295.6517778000002</v>
      </c>
      <c r="BI17" s="232">
        <v>2302.1587777999998</v>
      </c>
      <c r="BJ17" s="305">
        <v>2310.7179999999998</v>
      </c>
      <c r="BK17" s="305">
        <v>2320.951</v>
      </c>
      <c r="BL17" s="305">
        <v>2333.9009999999998</v>
      </c>
      <c r="BM17" s="305">
        <v>2349.1880000000001</v>
      </c>
      <c r="BN17" s="305">
        <v>2369.3829999999998</v>
      </c>
      <c r="BO17" s="305">
        <v>2387.4169999999999</v>
      </c>
      <c r="BP17" s="305">
        <v>2405.8620000000001</v>
      </c>
      <c r="BQ17" s="305">
        <v>2425.3339999999998</v>
      </c>
      <c r="BR17" s="305">
        <v>2444.136</v>
      </c>
      <c r="BS17" s="305">
        <v>2462.884</v>
      </c>
      <c r="BT17" s="305">
        <v>2482.1709999999998</v>
      </c>
      <c r="BU17" s="305">
        <v>2500.37</v>
      </c>
      <c r="BV17" s="305">
        <v>2518.0740000000001</v>
      </c>
    </row>
    <row r="18" spans="1:74" ht="11.15" customHeight="1" x14ac:dyDescent="0.25">
      <c r="A18" s="140"/>
      <c r="B18" s="141" t="s">
        <v>917</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324"/>
      <c r="BK18" s="324"/>
      <c r="BL18" s="324"/>
      <c r="BM18" s="324"/>
      <c r="BN18" s="324"/>
      <c r="BO18" s="324"/>
      <c r="BP18" s="324"/>
      <c r="BQ18" s="324"/>
      <c r="BR18" s="324"/>
      <c r="BS18" s="324"/>
      <c r="BT18" s="324"/>
      <c r="BU18" s="324"/>
      <c r="BV18" s="324"/>
    </row>
    <row r="19" spans="1:74" ht="11.15" customHeight="1" x14ac:dyDescent="0.25">
      <c r="A19" s="555" t="s">
        <v>916</v>
      </c>
      <c r="B19" s="39" t="s">
        <v>1103</v>
      </c>
      <c r="C19" s="232">
        <v>3238.7539999999999</v>
      </c>
      <c r="D19" s="232">
        <v>3238.7539999999999</v>
      </c>
      <c r="E19" s="232">
        <v>3238.7539999999999</v>
      </c>
      <c r="F19" s="232">
        <v>3273.3850000000002</v>
      </c>
      <c r="G19" s="232">
        <v>3273.3850000000002</v>
      </c>
      <c r="H19" s="232">
        <v>3273.3850000000002</v>
      </c>
      <c r="I19" s="232">
        <v>3272.203</v>
      </c>
      <c r="J19" s="232">
        <v>3272.203</v>
      </c>
      <c r="K19" s="232">
        <v>3272.203</v>
      </c>
      <c r="L19" s="232">
        <v>3356.471</v>
      </c>
      <c r="M19" s="232">
        <v>3356.471</v>
      </c>
      <c r="N19" s="232">
        <v>3356.471</v>
      </c>
      <c r="O19" s="232">
        <v>3378.0039999999999</v>
      </c>
      <c r="P19" s="232">
        <v>3378.0039999999999</v>
      </c>
      <c r="Q19" s="232">
        <v>3378.0039999999999</v>
      </c>
      <c r="R19" s="232">
        <v>3390.0529999999999</v>
      </c>
      <c r="S19" s="232">
        <v>3390.0529999999999</v>
      </c>
      <c r="T19" s="232">
        <v>3390.0529999999999</v>
      </c>
      <c r="U19" s="232">
        <v>3439.3760000000002</v>
      </c>
      <c r="V19" s="232">
        <v>3439.3760000000002</v>
      </c>
      <c r="W19" s="232">
        <v>3439.3760000000002</v>
      </c>
      <c r="X19" s="232">
        <v>3472.058</v>
      </c>
      <c r="Y19" s="232">
        <v>3472.058</v>
      </c>
      <c r="Z19" s="232">
        <v>3472.058</v>
      </c>
      <c r="AA19" s="232">
        <v>3472.01</v>
      </c>
      <c r="AB19" s="232">
        <v>3472.01</v>
      </c>
      <c r="AC19" s="232">
        <v>3472.01</v>
      </c>
      <c r="AD19" s="232">
        <v>3486.6239999999998</v>
      </c>
      <c r="AE19" s="232">
        <v>3486.6239999999998</v>
      </c>
      <c r="AF19" s="232">
        <v>3486.6239999999998</v>
      </c>
      <c r="AG19" s="232">
        <v>3477.3760000000002</v>
      </c>
      <c r="AH19" s="232">
        <v>3477.3760000000002</v>
      </c>
      <c r="AI19" s="232">
        <v>3477.3760000000002</v>
      </c>
      <c r="AJ19" s="232">
        <v>3400.8879999999999</v>
      </c>
      <c r="AK19" s="232">
        <v>3400.8879999999999</v>
      </c>
      <c r="AL19" s="232">
        <v>3400.8879999999999</v>
      </c>
      <c r="AM19" s="232">
        <v>3283.9279999999999</v>
      </c>
      <c r="AN19" s="232">
        <v>3283.9279999999999</v>
      </c>
      <c r="AO19" s="232">
        <v>3283.9279999999999</v>
      </c>
      <c r="AP19" s="232">
        <v>2717.7420000000002</v>
      </c>
      <c r="AQ19" s="232">
        <v>2717.7420000000002</v>
      </c>
      <c r="AR19" s="232">
        <v>2717.7420000000002</v>
      </c>
      <c r="AS19" s="232">
        <v>3187.5140000000001</v>
      </c>
      <c r="AT19" s="232">
        <v>3187.5140000000001</v>
      </c>
      <c r="AU19" s="232">
        <v>3187.5140000000001</v>
      </c>
      <c r="AV19" s="232">
        <v>3411.8429999999998</v>
      </c>
      <c r="AW19" s="232">
        <v>3411.8429999999998</v>
      </c>
      <c r="AX19" s="232">
        <v>3411.8429999999998</v>
      </c>
      <c r="AY19" s="232">
        <v>3488.4450000000002</v>
      </c>
      <c r="AZ19" s="232">
        <v>3488.4450000000002</v>
      </c>
      <c r="BA19" s="232">
        <v>3488.4450000000002</v>
      </c>
      <c r="BB19" s="232">
        <v>3548.6990000000001</v>
      </c>
      <c r="BC19" s="232">
        <v>3548.6990000000001</v>
      </c>
      <c r="BD19" s="232">
        <v>3548.6990000000001</v>
      </c>
      <c r="BE19" s="232">
        <v>3601.1840000000002</v>
      </c>
      <c r="BF19" s="232">
        <v>3601.1840000000002</v>
      </c>
      <c r="BG19" s="232">
        <v>3601.1840000000002</v>
      </c>
      <c r="BH19" s="232">
        <v>3604.9354815000002</v>
      </c>
      <c r="BI19" s="232">
        <v>3611.6743704</v>
      </c>
      <c r="BJ19" s="305">
        <v>3621.3310000000001</v>
      </c>
      <c r="BK19" s="305">
        <v>3636.9859999999999</v>
      </c>
      <c r="BL19" s="305">
        <v>3650.1680000000001</v>
      </c>
      <c r="BM19" s="305">
        <v>3663.9589999999998</v>
      </c>
      <c r="BN19" s="305">
        <v>3678.1289999999999</v>
      </c>
      <c r="BO19" s="305">
        <v>3693.306</v>
      </c>
      <c r="BP19" s="305">
        <v>3709.2629999999999</v>
      </c>
      <c r="BQ19" s="305">
        <v>3726.933</v>
      </c>
      <c r="BR19" s="305">
        <v>3743.7460000000001</v>
      </c>
      <c r="BS19" s="305">
        <v>3760.6370000000002</v>
      </c>
      <c r="BT19" s="305">
        <v>3778.3440000000001</v>
      </c>
      <c r="BU19" s="305">
        <v>3794.837</v>
      </c>
      <c r="BV19" s="305">
        <v>3810.8560000000002</v>
      </c>
    </row>
    <row r="20" spans="1:74" ht="11.15" customHeight="1" x14ac:dyDescent="0.2">
      <c r="A20" s="140"/>
      <c r="B20" s="36" t="s">
        <v>559</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233"/>
      <c r="BG20" s="233"/>
      <c r="BH20" s="233"/>
      <c r="BI20" s="233"/>
      <c r="BJ20" s="322"/>
      <c r="BK20" s="322"/>
      <c r="BL20" s="322"/>
      <c r="BM20" s="322"/>
      <c r="BN20" s="322"/>
      <c r="BO20" s="322"/>
      <c r="BP20" s="322"/>
      <c r="BQ20" s="322"/>
      <c r="BR20" s="322"/>
      <c r="BS20" s="322"/>
      <c r="BT20" s="322"/>
      <c r="BU20" s="322"/>
      <c r="BV20" s="322"/>
    </row>
    <row r="21" spans="1:74" ht="11.15" customHeight="1" x14ac:dyDescent="0.25">
      <c r="A21" s="140" t="s">
        <v>560</v>
      </c>
      <c r="B21" s="39" t="s">
        <v>1103</v>
      </c>
      <c r="C21" s="232">
        <v>13742.1</v>
      </c>
      <c r="D21" s="232">
        <v>13792.3</v>
      </c>
      <c r="E21" s="232">
        <v>13851.3</v>
      </c>
      <c r="F21" s="232">
        <v>13869.6</v>
      </c>
      <c r="G21" s="232">
        <v>13962.6</v>
      </c>
      <c r="H21" s="232">
        <v>13963.5</v>
      </c>
      <c r="I21" s="232">
        <v>13999.9</v>
      </c>
      <c r="J21" s="232">
        <v>14015.8</v>
      </c>
      <c r="K21" s="232">
        <v>14030.9</v>
      </c>
      <c r="L21" s="232">
        <v>14062.7</v>
      </c>
      <c r="M21" s="232">
        <v>14078.4</v>
      </c>
      <c r="N21" s="232">
        <v>14111.5</v>
      </c>
      <c r="O21" s="232">
        <v>14211.4</v>
      </c>
      <c r="P21" s="232">
        <v>14250.1</v>
      </c>
      <c r="Q21" s="232">
        <v>14298.3</v>
      </c>
      <c r="R21" s="232">
        <v>14329.5</v>
      </c>
      <c r="S21" s="232">
        <v>14373.2</v>
      </c>
      <c r="T21" s="232">
        <v>14416.2</v>
      </c>
      <c r="U21" s="232">
        <v>14467</v>
      </c>
      <c r="V21" s="232">
        <v>14509.6</v>
      </c>
      <c r="W21" s="232">
        <v>14498.8</v>
      </c>
      <c r="X21" s="232">
        <v>14527.7</v>
      </c>
      <c r="Y21" s="232">
        <v>14550.4</v>
      </c>
      <c r="Z21" s="232">
        <v>14719.3</v>
      </c>
      <c r="AA21" s="232">
        <v>14714.3</v>
      </c>
      <c r="AB21" s="232">
        <v>14742.1</v>
      </c>
      <c r="AC21" s="232">
        <v>14732.5</v>
      </c>
      <c r="AD21" s="232">
        <v>14678</v>
      </c>
      <c r="AE21" s="232">
        <v>14673.5</v>
      </c>
      <c r="AF21" s="232">
        <v>14686.4</v>
      </c>
      <c r="AG21" s="232">
        <v>14703.7</v>
      </c>
      <c r="AH21" s="232">
        <v>14777.8</v>
      </c>
      <c r="AI21" s="232">
        <v>14807.9</v>
      </c>
      <c r="AJ21" s="232">
        <v>14821.4</v>
      </c>
      <c r="AK21" s="232">
        <v>14885.9</v>
      </c>
      <c r="AL21" s="232">
        <v>14844.1</v>
      </c>
      <c r="AM21" s="232">
        <v>14976.5</v>
      </c>
      <c r="AN21" s="232">
        <v>15068.8</v>
      </c>
      <c r="AO21" s="232">
        <v>14844</v>
      </c>
      <c r="AP21" s="232">
        <v>17170.7</v>
      </c>
      <c r="AQ21" s="232">
        <v>16333</v>
      </c>
      <c r="AR21" s="232">
        <v>16057.3</v>
      </c>
      <c r="AS21" s="232">
        <v>16151.9</v>
      </c>
      <c r="AT21" s="232">
        <v>15553.9</v>
      </c>
      <c r="AU21" s="232">
        <v>15643.4</v>
      </c>
      <c r="AV21" s="232">
        <v>15568.4</v>
      </c>
      <c r="AW21" s="232">
        <v>15366.5</v>
      </c>
      <c r="AX21" s="232">
        <v>15393.8</v>
      </c>
      <c r="AY21" s="232">
        <v>16988.599999999999</v>
      </c>
      <c r="AZ21" s="232">
        <v>15548.2</v>
      </c>
      <c r="BA21" s="232">
        <v>19119.5</v>
      </c>
      <c r="BB21" s="232">
        <v>16102.8</v>
      </c>
      <c r="BC21" s="232">
        <v>15598.1</v>
      </c>
      <c r="BD21" s="232">
        <v>15517.7</v>
      </c>
      <c r="BE21" s="232">
        <v>15617.6</v>
      </c>
      <c r="BF21" s="232">
        <v>15587.5</v>
      </c>
      <c r="BG21" s="232">
        <v>15334.7</v>
      </c>
      <c r="BH21" s="232">
        <v>15320.697259</v>
      </c>
      <c r="BI21" s="232">
        <v>15266.643480999999</v>
      </c>
      <c r="BJ21" s="305">
        <v>15237.93</v>
      </c>
      <c r="BK21" s="305">
        <v>15245.2</v>
      </c>
      <c r="BL21" s="305">
        <v>15259.17</v>
      </c>
      <c r="BM21" s="305">
        <v>15290.51</v>
      </c>
      <c r="BN21" s="305">
        <v>15360.28</v>
      </c>
      <c r="BO21" s="305">
        <v>15410.51</v>
      </c>
      <c r="BP21" s="305">
        <v>15462.27</v>
      </c>
      <c r="BQ21" s="305">
        <v>15528.29</v>
      </c>
      <c r="BR21" s="305">
        <v>15573.6</v>
      </c>
      <c r="BS21" s="305">
        <v>15610.92</v>
      </c>
      <c r="BT21" s="305">
        <v>15628.69</v>
      </c>
      <c r="BU21" s="305">
        <v>15658.69</v>
      </c>
      <c r="BV21" s="305">
        <v>15689.35</v>
      </c>
    </row>
    <row r="22" spans="1:74" ht="11.15" customHeight="1" x14ac:dyDescent="0.25">
      <c r="A22" s="140"/>
      <c r="B22" s="139" t="s">
        <v>580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304"/>
      <c r="BK22" s="304"/>
      <c r="BL22" s="304"/>
      <c r="BM22" s="304"/>
      <c r="BN22" s="304"/>
      <c r="BO22" s="304"/>
      <c r="BP22" s="304"/>
      <c r="BQ22" s="304"/>
      <c r="BR22" s="304"/>
      <c r="BS22" s="304"/>
      <c r="BT22" s="304"/>
      <c r="BU22" s="304"/>
      <c r="BV22" s="304"/>
    </row>
    <row r="23" spans="1:74" ht="11.15" customHeight="1" x14ac:dyDescent="0.25">
      <c r="A23" s="140" t="s">
        <v>581</v>
      </c>
      <c r="B23" s="203" t="s">
        <v>461</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144.32599999999999</v>
      </c>
      <c r="BC23" s="250">
        <v>144.94</v>
      </c>
      <c r="BD23" s="250">
        <v>145.90199999999999</v>
      </c>
      <c r="BE23" s="250">
        <v>146.99299999999999</v>
      </c>
      <c r="BF23" s="250">
        <v>147.476</v>
      </c>
      <c r="BG23" s="250">
        <v>147.78800000000001</v>
      </c>
      <c r="BH23" s="250">
        <v>148.31899999999999</v>
      </c>
      <c r="BI23" s="250">
        <v>148.73227406999999</v>
      </c>
      <c r="BJ23" s="316">
        <v>149.17339999999999</v>
      </c>
      <c r="BK23" s="316">
        <v>149.6189</v>
      </c>
      <c r="BL23" s="316">
        <v>150.06100000000001</v>
      </c>
      <c r="BM23" s="316">
        <v>150.5025</v>
      </c>
      <c r="BN23" s="316">
        <v>150.9616</v>
      </c>
      <c r="BO23" s="316">
        <v>151.38849999999999</v>
      </c>
      <c r="BP23" s="316">
        <v>151.8013</v>
      </c>
      <c r="BQ23" s="316">
        <v>152.21789999999999</v>
      </c>
      <c r="BR23" s="316">
        <v>152.5889</v>
      </c>
      <c r="BS23" s="316">
        <v>152.9323</v>
      </c>
      <c r="BT23" s="316">
        <v>153.2467</v>
      </c>
      <c r="BU23" s="316">
        <v>153.536</v>
      </c>
      <c r="BV23" s="316">
        <v>153.7988</v>
      </c>
    </row>
    <row r="24" spans="1:74" s="143" customFormat="1" ht="11.15" customHeight="1" x14ac:dyDescent="0.25">
      <c r="A24" s="140"/>
      <c r="B24" s="139" t="s">
        <v>817</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250"/>
      <c r="BH24" s="250"/>
      <c r="BI24" s="250"/>
      <c r="BJ24" s="316"/>
      <c r="BK24" s="316"/>
      <c r="BL24" s="316"/>
      <c r="BM24" s="316"/>
      <c r="BN24" s="316"/>
      <c r="BO24" s="316"/>
      <c r="BP24" s="316"/>
      <c r="BQ24" s="316"/>
      <c r="BR24" s="316"/>
      <c r="BS24" s="316"/>
      <c r="BT24" s="316"/>
      <c r="BU24" s="316"/>
      <c r="BV24" s="316"/>
    </row>
    <row r="25" spans="1:74" s="143" customFormat="1" ht="11.15" customHeight="1" x14ac:dyDescent="0.25">
      <c r="A25" s="140" t="s">
        <v>819</v>
      </c>
      <c r="B25" s="203" t="s">
        <v>818</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5.9</v>
      </c>
      <c r="BE25" s="250">
        <v>5.4</v>
      </c>
      <c r="BF25" s="250">
        <v>5.2</v>
      </c>
      <c r="BG25" s="250">
        <v>4.8</v>
      </c>
      <c r="BH25" s="250">
        <v>4.5999999999999996</v>
      </c>
      <c r="BI25" s="250">
        <v>4.5244309360999999</v>
      </c>
      <c r="BJ25" s="316">
        <v>4.385948</v>
      </c>
      <c r="BK25" s="316">
        <v>4.3145519999999999</v>
      </c>
      <c r="BL25" s="316">
        <v>4.2097530000000001</v>
      </c>
      <c r="BM25" s="316">
        <v>4.1080930000000002</v>
      </c>
      <c r="BN25" s="316">
        <v>4.0097680000000002</v>
      </c>
      <c r="BO25" s="316">
        <v>3.9142380000000001</v>
      </c>
      <c r="BP25" s="316">
        <v>3.821701</v>
      </c>
      <c r="BQ25" s="316">
        <v>3.7199810000000002</v>
      </c>
      <c r="BR25" s="316">
        <v>3.6425589999999999</v>
      </c>
      <c r="BS25" s="316">
        <v>3.5772590000000002</v>
      </c>
      <c r="BT25" s="316">
        <v>3.5277980000000002</v>
      </c>
      <c r="BU25" s="316">
        <v>3.4839560000000001</v>
      </c>
      <c r="BV25" s="316">
        <v>3.449449</v>
      </c>
    </row>
    <row r="26" spans="1:74" ht="11.15" customHeight="1" x14ac:dyDescent="0.25">
      <c r="A26" s="140"/>
      <c r="B26" s="139" t="s">
        <v>820</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325"/>
      <c r="BK26" s="325"/>
      <c r="BL26" s="325"/>
      <c r="BM26" s="325"/>
      <c r="BN26" s="325"/>
      <c r="BO26" s="325"/>
      <c r="BP26" s="325"/>
      <c r="BQ26" s="325"/>
      <c r="BR26" s="325"/>
      <c r="BS26" s="325"/>
      <c r="BT26" s="325"/>
      <c r="BU26" s="325"/>
      <c r="BV26" s="325"/>
    </row>
    <row r="27" spans="1:74" ht="11.15" customHeight="1" x14ac:dyDescent="0.25">
      <c r="A27" s="140" t="s">
        <v>821</v>
      </c>
      <c r="B27" s="203" t="s">
        <v>822</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1.514</v>
      </c>
      <c r="BC27" s="437">
        <v>1.5940000000000001</v>
      </c>
      <c r="BD27" s="437">
        <v>1.657</v>
      </c>
      <c r="BE27" s="437">
        <v>1.5620000000000001</v>
      </c>
      <c r="BF27" s="437">
        <v>1.573</v>
      </c>
      <c r="BG27" s="437">
        <v>1.53</v>
      </c>
      <c r="BH27" s="437">
        <v>1.52</v>
      </c>
      <c r="BI27" s="437">
        <v>1.5226095679</v>
      </c>
      <c r="BJ27" s="438">
        <v>1.509943</v>
      </c>
      <c r="BK27" s="438">
        <v>1.4953609999999999</v>
      </c>
      <c r="BL27" s="438">
        <v>1.481695</v>
      </c>
      <c r="BM27" s="438">
        <v>1.467916</v>
      </c>
      <c r="BN27" s="438">
        <v>1.4529339999999999</v>
      </c>
      <c r="BO27" s="438">
        <v>1.439746</v>
      </c>
      <c r="BP27" s="438">
        <v>1.4272609999999999</v>
      </c>
      <c r="BQ27" s="438">
        <v>1.41533</v>
      </c>
      <c r="BR27" s="438">
        <v>1.4043639999999999</v>
      </c>
      <c r="BS27" s="438">
        <v>1.394215</v>
      </c>
      <c r="BT27" s="438">
        <v>1.3852359999999999</v>
      </c>
      <c r="BU27" s="438">
        <v>1.376452</v>
      </c>
      <c r="BV27" s="438">
        <v>1.3682179999999999</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250"/>
      <c r="BH28" s="250"/>
      <c r="BI28" s="250"/>
      <c r="BJ28" s="316"/>
      <c r="BK28" s="316"/>
      <c r="BL28" s="316"/>
      <c r="BM28" s="316"/>
      <c r="BN28" s="316"/>
      <c r="BO28" s="316"/>
      <c r="BP28" s="316"/>
      <c r="BQ28" s="316"/>
      <c r="BR28" s="316"/>
      <c r="BS28" s="316"/>
      <c r="BT28" s="316"/>
      <c r="BU28" s="316"/>
      <c r="BV28" s="316"/>
    </row>
    <row r="29" spans="1:74" ht="11.15" customHeight="1" x14ac:dyDescent="0.25">
      <c r="A29" s="134"/>
      <c r="B29" s="296" t="s">
        <v>1395</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306"/>
      <c r="BK29" s="306"/>
      <c r="BL29" s="306"/>
      <c r="BM29" s="306"/>
      <c r="BN29" s="306"/>
      <c r="BO29" s="306"/>
      <c r="BP29" s="306"/>
      <c r="BQ29" s="306"/>
      <c r="BR29" s="306"/>
      <c r="BS29" s="306"/>
      <c r="BT29" s="306"/>
      <c r="BU29" s="306"/>
      <c r="BV29" s="306"/>
    </row>
    <row r="30" spans="1:74" ht="11.15" customHeight="1" x14ac:dyDescent="0.25">
      <c r="A30" s="555" t="s">
        <v>583</v>
      </c>
      <c r="B30" s="556" t="s">
        <v>582</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99.407600000000002</v>
      </c>
      <c r="AZ30" s="250">
        <v>96.396600000000007</v>
      </c>
      <c r="BA30" s="250">
        <v>99.161799999999999</v>
      </c>
      <c r="BB30" s="250">
        <v>99.241600000000005</v>
      </c>
      <c r="BC30" s="250">
        <v>99.922600000000003</v>
      </c>
      <c r="BD30" s="250">
        <v>100.4363</v>
      </c>
      <c r="BE30" s="250">
        <v>101.258</v>
      </c>
      <c r="BF30" s="250">
        <v>101.2637</v>
      </c>
      <c r="BG30" s="250">
        <v>99.979399999999998</v>
      </c>
      <c r="BH30" s="250">
        <v>101.611</v>
      </c>
      <c r="BI30" s="250">
        <v>101.47578765</v>
      </c>
      <c r="BJ30" s="316">
        <v>101.8043</v>
      </c>
      <c r="BK30" s="316">
        <v>102.2336</v>
      </c>
      <c r="BL30" s="316">
        <v>102.6357</v>
      </c>
      <c r="BM30" s="316">
        <v>103.05719999999999</v>
      </c>
      <c r="BN30" s="316">
        <v>103.5055</v>
      </c>
      <c r="BO30" s="316">
        <v>103.9603</v>
      </c>
      <c r="BP30" s="316">
        <v>104.4288</v>
      </c>
      <c r="BQ30" s="316">
        <v>104.9862</v>
      </c>
      <c r="BR30" s="316">
        <v>105.42619999999999</v>
      </c>
      <c r="BS30" s="316">
        <v>105.82380000000001</v>
      </c>
      <c r="BT30" s="316">
        <v>106.1448</v>
      </c>
      <c r="BU30" s="316">
        <v>106.4832</v>
      </c>
      <c r="BV30" s="316">
        <v>106.8048</v>
      </c>
    </row>
    <row r="31" spans="1:74" ht="11.15" customHeight="1" x14ac:dyDescent="0.25">
      <c r="A31" s="297" t="s">
        <v>561</v>
      </c>
      <c r="B31" s="41" t="s">
        <v>901</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98.7911</v>
      </c>
      <c r="AZ31" s="250">
        <v>94.994600000000005</v>
      </c>
      <c r="BA31" s="250">
        <v>98.251199999999997</v>
      </c>
      <c r="BB31" s="250">
        <v>98.1511</v>
      </c>
      <c r="BC31" s="250">
        <v>99.100800000000007</v>
      </c>
      <c r="BD31" s="250">
        <v>98.917400000000001</v>
      </c>
      <c r="BE31" s="250">
        <v>100.4601</v>
      </c>
      <c r="BF31" s="250">
        <v>100.0398</v>
      </c>
      <c r="BG31" s="250">
        <v>99.356499999999997</v>
      </c>
      <c r="BH31" s="250">
        <v>100.6525</v>
      </c>
      <c r="BI31" s="250">
        <v>100.86489259</v>
      </c>
      <c r="BJ31" s="316">
        <v>101.23650000000001</v>
      </c>
      <c r="BK31" s="316">
        <v>101.6296</v>
      </c>
      <c r="BL31" s="316">
        <v>102.07299999999999</v>
      </c>
      <c r="BM31" s="316">
        <v>102.5561</v>
      </c>
      <c r="BN31" s="316">
        <v>103.1018</v>
      </c>
      <c r="BO31" s="316">
        <v>103.6473</v>
      </c>
      <c r="BP31" s="316">
        <v>104.2154</v>
      </c>
      <c r="BQ31" s="316">
        <v>104.8914</v>
      </c>
      <c r="BR31" s="316">
        <v>105.4409</v>
      </c>
      <c r="BS31" s="316">
        <v>105.9491</v>
      </c>
      <c r="BT31" s="316">
        <v>106.4101</v>
      </c>
      <c r="BU31" s="316">
        <v>106.8403</v>
      </c>
      <c r="BV31" s="316">
        <v>107.2336</v>
      </c>
    </row>
    <row r="32" spans="1:74" ht="11.15" customHeight="1" x14ac:dyDescent="0.25">
      <c r="A32" s="557" t="s">
        <v>886</v>
      </c>
      <c r="B32" s="558" t="s">
        <v>902</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101.4829</v>
      </c>
      <c r="AZ32" s="250">
        <v>99.692400000000006</v>
      </c>
      <c r="BA32" s="250">
        <v>102.4663</v>
      </c>
      <c r="BB32" s="250">
        <v>101.3296</v>
      </c>
      <c r="BC32" s="250">
        <v>100.111</v>
      </c>
      <c r="BD32" s="250">
        <v>99.777900000000002</v>
      </c>
      <c r="BE32" s="250">
        <v>99.054299999999998</v>
      </c>
      <c r="BF32" s="250">
        <v>98.7376</v>
      </c>
      <c r="BG32" s="250">
        <v>99.224299999999999</v>
      </c>
      <c r="BH32" s="250">
        <v>99.923299999999998</v>
      </c>
      <c r="BI32" s="250">
        <v>98.476236420000006</v>
      </c>
      <c r="BJ32" s="316">
        <v>98.40598</v>
      </c>
      <c r="BK32" s="316">
        <v>98.414249999999996</v>
      </c>
      <c r="BL32" s="316">
        <v>98.423330000000007</v>
      </c>
      <c r="BM32" s="316">
        <v>98.461479999999995</v>
      </c>
      <c r="BN32" s="316">
        <v>98.549480000000003</v>
      </c>
      <c r="BO32" s="316">
        <v>98.630189999999999</v>
      </c>
      <c r="BP32" s="316">
        <v>98.72439</v>
      </c>
      <c r="BQ32" s="316">
        <v>98.825249999999997</v>
      </c>
      <c r="BR32" s="316">
        <v>98.951560000000001</v>
      </c>
      <c r="BS32" s="316">
        <v>99.096490000000003</v>
      </c>
      <c r="BT32" s="316">
        <v>99.272319999999993</v>
      </c>
      <c r="BU32" s="316">
        <v>99.445269999999994</v>
      </c>
      <c r="BV32" s="316">
        <v>99.627610000000004</v>
      </c>
    </row>
    <row r="33" spans="1:74" ht="11.15" customHeight="1" x14ac:dyDescent="0.25">
      <c r="A33" s="557" t="s">
        <v>887</v>
      </c>
      <c r="B33" s="558" t="s">
        <v>903</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93.232900000000001</v>
      </c>
      <c r="AZ33" s="250">
        <v>92.433499999999995</v>
      </c>
      <c r="BA33" s="250">
        <v>96.143000000000001</v>
      </c>
      <c r="BB33" s="250">
        <v>95.5261</v>
      </c>
      <c r="BC33" s="250">
        <v>95.782200000000003</v>
      </c>
      <c r="BD33" s="250">
        <v>93.765500000000003</v>
      </c>
      <c r="BE33" s="250">
        <v>94.781000000000006</v>
      </c>
      <c r="BF33" s="250">
        <v>95.279600000000002</v>
      </c>
      <c r="BG33" s="250">
        <v>95.309600000000003</v>
      </c>
      <c r="BH33" s="250">
        <v>95.142600000000002</v>
      </c>
      <c r="BI33" s="250">
        <v>96.418265062000003</v>
      </c>
      <c r="BJ33" s="316">
        <v>96.644890000000004</v>
      </c>
      <c r="BK33" s="316">
        <v>96.668779999999998</v>
      </c>
      <c r="BL33" s="316">
        <v>96.780410000000003</v>
      </c>
      <c r="BM33" s="316">
        <v>96.87415</v>
      </c>
      <c r="BN33" s="316">
        <v>96.889780000000002</v>
      </c>
      <c r="BO33" s="316">
        <v>96.992919999999998</v>
      </c>
      <c r="BP33" s="316">
        <v>97.123350000000002</v>
      </c>
      <c r="BQ33" s="316">
        <v>97.341719999999995</v>
      </c>
      <c r="BR33" s="316">
        <v>97.481219999999993</v>
      </c>
      <c r="BS33" s="316">
        <v>97.602509999999995</v>
      </c>
      <c r="BT33" s="316">
        <v>97.670990000000003</v>
      </c>
      <c r="BU33" s="316">
        <v>97.781819999999996</v>
      </c>
      <c r="BV33" s="316">
        <v>97.900379999999998</v>
      </c>
    </row>
    <row r="34" spans="1:74" ht="11.15" customHeight="1" x14ac:dyDescent="0.25">
      <c r="A34" s="557" t="s">
        <v>888</v>
      </c>
      <c r="B34" s="558" t="s">
        <v>904</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91.663200000000003</v>
      </c>
      <c r="AZ34" s="250">
        <v>85.243600000000001</v>
      </c>
      <c r="BA34" s="250">
        <v>94.563999999999993</v>
      </c>
      <c r="BB34" s="250">
        <v>95.946899999999999</v>
      </c>
      <c r="BC34" s="250">
        <v>96.136799999999994</v>
      </c>
      <c r="BD34" s="250">
        <v>95.650599999999997</v>
      </c>
      <c r="BE34" s="250">
        <v>95.502700000000004</v>
      </c>
      <c r="BF34" s="250">
        <v>94.4392</v>
      </c>
      <c r="BG34" s="250">
        <v>92.932400000000001</v>
      </c>
      <c r="BH34" s="250">
        <v>97.555099999999996</v>
      </c>
      <c r="BI34" s="250">
        <v>95.456463456999998</v>
      </c>
      <c r="BJ34" s="316">
        <v>95.820250000000001</v>
      </c>
      <c r="BK34" s="316">
        <v>96.215950000000007</v>
      </c>
      <c r="BL34" s="316">
        <v>96.523830000000004</v>
      </c>
      <c r="BM34" s="316">
        <v>96.787430000000001</v>
      </c>
      <c r="BN34" s="316">
        <v>96.952449999999999</v>
      </c>
      <c r="BO34" s="316">
        <v>97.168220000000005</v>
      </c>
      <c r="BP34" s="316">
        <v>97.380449999999996</v>
      </c>
      <c r="BQ34" s="316">
        <v>97.613259999999997</v>
      </c>
      <c r="BR34" s="316">
        <v>97.800280000000001</v>
      </c>
      <c r="BS34" s="316">
        <v>97.96566</v>
      </c>
      <c r="BT34" s="316">
        <v>98.119050000000001</v>
      </c>
      <c r="BU34" s="316">
        <v>98.233890000000002</v>
      </c>
      <c r="BV34" s="316">
        <v>98.319839999999999</v>
      </c>
    </row>
    <row r="35" spans="1:74" ht="11.15" customHeight="1" x14ac:dyDescent="0.25">
      <c r="A35" s="557" t="s">
        <v>889</v>
      </c>
      <c r="B35" s="558" t="s">
        <v>905</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95.075500000000005</v>
      </c>
      <c r="AZ35" s="250">
        <v>87.798299999999998</v>
      </c>
      <c r="BA35" s="250">
        <v>92.467299999999994</v>
      </c>
      <c r="BB35" s="250">
        <v>97.369799999999998</v>
      </c>
      <c r="BC35" s="250">
        <v>100.02849999999999</v>
      </c>
      <c r="BD35" s="250">
        <v>100.43689999999999</v>
      </c>
      <c r="BE35" s="250">
        <v>100.2047</v>
      </c>
      <c r="BF35" s="250">
        <v>100.2418</v>
      </c>
      <c r="BG35" s="250">
        <v>98.0441</v>
      </c>
      <c r="BH35" s="250">
        <v>99.933599999999998</v>
      </c>
      <c r="BI35" s="250">
        <v>101.52439382999999</v>
      </c>
      <c r="BJ35" s="316">
        <v>101.9248</v>
      </c>
      <c r="BK35" s="316">
        <v>102.0333</v>
      </c>
      <c r="BL35" s="316">
        <v>102.2938</v>
      </c>
      <c r="BM35" s="316">
        <v>102.54470000000001</v>
      </c>
      <c r="BN35" s="316">
        <v>102.7487</v>
      </c>
      <c r="BO35" s="316">
        <v>103.009</v>
      </c>
      <c r="BP35" s="316">
        <v>103.28789999999999</v>
      </c>
      <c r="BQ35" s="316">
        <v>103.6827</v>
      </c>
      <c r="BR35" s="316">
        <v>103.9263</v>
      </c>
      <c r="BS35" s="316">
        <v>104.1159</v>
      </c>
      <c r="BT35" s="316">
        <v>104.1456</v>
      </c>
      <c r="BU35" s="316">
        <v>104.3065</v>
      </c>
      <c r="BV35" s="316">
        <v>104.49290000000001</v>
      </c>
    </row>
    <row r="36" spans="1:74" ht="11.15" customHeight="1" x14ac:dyDescent="0.25">
      <c r="A36" s="557" t="s">
        <v>890</v>
      </c>
      <c r="B36" s="558" t="s">
        <v>906</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99.668400000000005</v>
      </c>
      <c r="AZ36" s="250">
        <v>94.863</v>
      </c>
      <c r="BA36" s="250">
        <v>97.566199999999995</v>
      </c>
      <c r="BB36" s="250">
        <v>96.571399999999997</v>
      </c>
      <c r="BC36" s="250">
        <v>94.359899999999996</v>
      </c>
      <c r="BD36" s="250">
        <v>95.204999999999998</v>
      </c>
      <c r="BE36" s="250">
        <v>96.374200000000002</v>
      </c>
      <c r="BF36" s="250">
        <v>96.612700000000004</v>
      </c>
      <c r="BG36" s="250">
        <v>96.622100000000003</v>
      </c>
      <c r="BH36" s="250">
        <v>96.303299999999993</v>
      </c>
      <c r="BI36" s="250">
        <v>97.470241974999993</v>
      </c>
      <c r="BJ36" s="316">
        <v>97.661240000000006</v>
      </c>
      <c r="BK36" s="316">
        <v>97.777019999999993</v>
      </c>
      <c r="BL36" s="316">
        <v>97.867720000000006</v>
      </c>
      <c r="BM36" s="316">
        <v>97.915120000000002</v>
      </c>
      <c r="BN36" s="316">
        <v>97.816389999999998</v>
      </c>
      <c r="BO36" s="316">
        <v>97.854280000000003</v>
      </c>
      <c r="BP36" s="316">
        <v>97.925979999999996</v>
      </c>
      <c r="BQ36" s="316">
        <v>98.069199999999995</v>
      </c>
      <c r="BR36" s="316">
        <v>98.180220000000006</v>
      </c>
      <c r="BS36" s="316">
        <v>98.296760000000006</v>
      </c>
      <c r="BT36" s="316">
        <v>98.394589999999994</v>
      </c>
      <c r="BU36" s="316">
        <v>98.540329999999997</v>
      </c>
      <c r="BV36" s="316">
        <v>98.709760000000003</v>
      </c>
    </row>
    <row r="37" spans="1:74" ht="11.15" customHeight="1" x14ac:dyDescent="0.25">
      <c r="A37" s="557" t="s">
        <v>891</v>
      </c>
      <c r="B37" s="558" t="s">
        <v>907</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91.631799999999998</v>
      </c>
      <c r="AZ37" s="250">
        <v>91.579700000000003</v>
      </c>
      <c r="BA37" s="250">
        <v>94.016900000000007</v>
      </c>
      <c r="BB37" s="250">
        <v>97.290899999999993</v>
      </c>
      <c r="BC37" s="250">
        <v>95.642700000000005</v>
      </c>
      <c r="BD37" s="250">
        <v>97.215900000000005</v>
      </c>
      <c r="BE37" s="250">
        <v>98.745800000000003</v>
      </c>
      <c r="BF37" s="250">
        <v>98.171700000000001</v>
      </c>
      <c r="BG37" s="250">
        <v>97.577200000000005</v>
      </c>
      <c r="BH37" s="250">
        <v>98.302999999999997</v>
      </c>
      <c r="BI37" s="250">
        <v>99.196001480999996</v>
      </c>
      <c r="BJ37" s="316">
        <v>99.459450000000004</v>
      </c>
      <c r="BK37" s="316">
        <v>99.689920000000001</v>
      </c>
      <c r="BL37" s="316">
        <v>99.873559999999998</v>
      </c>
      <c r="BM37" s="316">
        <v>100.0154</v>
      </c>
      <c r="BN37" s="316">
        <v>99.902140000000003</v>
      </c>
      <c r="BO37" s="316">
        <v>100.1204</v>
      </c>
      <c r="BP37" s="316">
        <v>100.4569</v>
      </c>
      <c r="BQ37" s="316">
        <v>101.2029</v>
      </c>
      <c r="BR37" s="316">
        <v>101.5573</v>
      </c>
      <c r="BS37" s="316">
        <v>101.8112</v>
      </c>
      <c r="BT37" s="316">
        <v>101.81</v>
      </c>
      <c r="BU37" s="316">
        <v>101.9794</v>
      </c>
      <c r="BV37" s="316">
        <v>102.1644</v>
      </c>
    </row>
    <row r="38" spans="1:74" ht="11.15" customHeight="1" x14ac:dyDescent="0.25">
      <c r="A38" s="297" t="s">
        <v>881</v>
      </c>
      <c r="B38" s="41" t="s">
        <v>908</v>
      </c>
      <c r="C38" s="250">
        <v>100.16524812999999</v>
      </c>
      <c r="D38" s="250">
        <v>100.29042576000001</v>
      </c>
      <c r="E38" s="250">
        <v>100.16565333</v>
      </c>
      <c r="F38" s="250">
        <v>100.84522471</v>
      </c>
      <c r="G38" s="250">
        <v>100.41273388</v>
      </c>
      <c r="H38" s="250">
        <v>100.62642715</v>
      </c>
      <c r="I38" s="250">
        <v>100.50926704</v>
      </c>
      <c r="J38" s="250">
        <v>98.911344052999993</v>
      </c>
      <c r="K38" s="250">
        <v>97.656028759999998</v>
      </c>
      <c r="L38" s="250">
        <v>99.855406095000006</v>
      </c>
      <c r="M38" s="250">
        <v>100.47685447000001</v>
      </c>
      <c r="N38" s="250">
        <v>100.08406031</v>
      </c>
      <c r="O38" s="250">
        <v>98.575378451999995</v>
      </c>
      <c r="P38" s="250">
        <v>100.03840387</v>
      </c>
      <c r="Q38" s="250">
        <v>100.3041715</v>
      </c>
      <c r="R38" s="250">
        <v>100.86099618999999</v>
      </c>
      <c r="S38" s="250">
        <v>100.87790654</v>
      </c>
      <c r="T38" s="250">
        <v>101.09584682000001</v>
      </c>
      <c r="U38" s="250">
        <v>101.49080413999999</v>
      </c>
      <c r="V38" s="250">
        <v>101.15766819</v>
      </c>
      <c r="W38" s="250">
        <v>100.57771662</v>
      </c>
      <c r="X38" s="250">
        <v>100.0973279</v>
      </c>
      <c r="Y38" s="250">
        <v>99.480767526999998</v>
      </c>
      <c r="Z38" s="250">
        <v>100.05080654</v>
      </c>
      <c r="AA38" s="250">
        <v>99.548951607999996</v>
      </c>
      <c r="AB38" s="250">
        <v>98.073634419000001</v>
      </c>
      <c r="AC38" s="250">
        <v>97.521914404</v>
      </c>
      <c r="AD38" s="250">
        <v>97.448556185000001</v>
      </c>
      <c r="AE38" s="250">
        <v>97.087139210999993</v>
      </c>
      <c r="AF38" s="250">
        <v>96.780644143000004</v>
      </c>
      <c r="AG38" s="250">
        <v>96.717649695000006</v>
      </c>
      <c r="AH38" s="250">
        <v>97.398461620000006</v>
      </c>
      <c r="AI38" s="250">
        <v>97.314294684000004</v>
      </c>
      <c r="AJ38" s="250">
        <v>96.677203425000002</v>
      </c>
      <c r="AK38" s="250">
        <v>96.457872378999994</v>
      </c>
      <c r="AL38" s="250">
        <v>96.911677768999994</v>
      </c>
      <c r="AM38" s="250">
        <v>97.807541271999995</v>
      </c>
      <c r="AN38" s="250">
        <v>97.898101738999998</v>
      </c>
      <c r="AO38" s="250">
        <v>95.536902142000002</v>
      </c>
      <c r="AP38" s="250">
        <v>83.553548139</v>
      </c>
      <c r="AQ38" s="250">
        <v>86.296242566000004</v>
      </c>
      <c r="AR38" s="250">
        <v>90.206697590999994</v>
      </c>
      <c r="AS38" s="250">
        <v>92.249659997999998</v>
      </c>
      <c r="AT38" s="250">
        <v>93.176089302999998</v>
      </c>
      <c r="AU38" s="250">
        <v>93.444728393999995</v>
      </c>
      <c r="AV38" s="250">
        <v>95.738222261000004</v>
      </c>
      <c r="AW38" s="250">
        <v>96.733802280999996</v>
      </c>
      <c r="AX38" s="250">
        <v>97.398903821000005</v>
      </c>
      <c r="AY38" s="250">
        <v>97.401354339999997</v>
      </c>
      <c r="AZ38" s="250">
        <v>90.374597026999993</v>
      </c>
      <c r="BA38" s="250">
        <v>94.894646073000004</v>
      </c>
      <c r="BB38" s="250">
        <v>96.744797489999996</v>
      </c>
      <c r="BC38" s="250">
        <v>97.638091841999994</v>
      </c>
      <c r="BD38" s="250">
        <v>97.807424858000005</v>
      </c>
      <c r="BE38" s="250">
        <v>98.239193880000002</v>
      </c>
      <c r="BF38" s="250">
        <v>97.692352252999996</v>
      </c>
      <c r="BG38" s="250">
        <v>96.15263908</v>
      </c>
      <c r="BH38" s="250">
        <v>97.660560113000003</v>
      </c>
      <c r="BI38" s="250">
        <v>98.725964508000004</v>
      </c>
      <c r="BJ38" s="316">
        <v>99.027029999999996</v>
      </c>
      <c r="BK38" s="316">
        <v>99.154790000000006</v>
      </c>
      <c r="BL38" s="316">
        <v>99.385490000000004</v>
      </c>
      <c r="BM38" s="316">
        <v>99.618679999999998</v>
      </c>
      <c r="BN38" s="316">
        <v>99.80068</v>
      </c>
      <c r="BO38" s="316">
        <v>100.0791</v>
      </c>
      <c r="BP38" s="316">
        <v>100.4003</v>
      </c>
      <c r="BQ38" s="316">
        <v>100.8707</v>
      </c>
      <c r="BR38" s="316">
        <v>101.19750000000001</v>
      </c>
      <c r="BS38" s="316">
        <v>101.4872</v>
      </c>
      <c r="BT38" s="316">
        <v>101.6906</v>
      </c>
      <c r="BU38" s="316">
        <v>101.94289999999999</v>
      </c>
      <c r="BV38" s="316">
        <v>102.1948</v>
      </c>
    </row>
    <row r="39" spans="1:74" ht="11.15" customHeight="1" x14ac:dyDescent="0.25">
      <c r="A39" s="297" t="s">
        <v>882</v>
      </c>
      <c r="B39" s="41" t="s">
        <v>909</v>
      </c>
      <c r="C39" s="250">
        <v>99.883710237000003</v>
      </c>
      <c r="D39" s="250">
        <v>99.934249491000003</v>
      </c>
      <c r="E39" s="250">
        <v>99.887104051999998</v>
      </c>
      <c r="F39" s="250">
        <v>100.73032999</v>
      </c>
      <c r="G39" s="250">
        <v>100.45638368</v>
      </c>
      <c r="H39" s="250">
        <v>100.48474018</v>
      </c>
      <c r="I39" s="250">
        <v>100.36651652</v>
      </c>
      <c r="J39" s="250">
        <v>98.985076071999998</v>
      </c>
      <c r="K39" s="250">
        <v>98.070753573999994</v>
      </c>
      <c r="L39" s="250">
        <v>100.22728929</v>
      </c>
      <c r="M39" s="250">
        <v>100.71566826</v>
      </c>
      <c r="N39" s="250">
        <v>100.2617231</v>
      </c>
      <c r="O39" s="250">
        <v>99.000220689000002</v>
      </c>
      <c r="P39" s="250">
        <v>100.39829073999999</v>
      </c>
      <c r="Q39" s="250">
        <v>100.54633674</v>
      </c>
      <c r="R39" s="250">
        <v>100.94083843</v>
      </c>
      <c r="S39" s="250">
        <v>100.94603124</v>
      </c>
      <c r="T39" s="250">
        <v>101.1578774</v>
      </c>
      <c r="U39" s="250">
        <v>101.37513924</v>
      </c>
      <c r="V39" s="250">
        <v>101.38704552999999</v>
      </c>
      <c r="W39" s="250">
        <v>100.96461223</v>
      </c>
      <c r="X39" s="250">
        <v>100.26461154</v>
      </c>
      <c r="Y39" s="250">
        <v>99.593960803000002</v>
      </c>
      <c r="Z39" s="250">
        <v>99.925078012</v>
      </c>
      <c r="AA39" s="250">
        <v>99.746268870999998</v>
      </c>
      <c r="AB39" s="250">
        <v>97.962555094999999</v>
      </c>
      <c r="AC39" s="250">
        <v>97.550087695000002</v>
      </c>
      <c r="AD39" s="250">
        <v>97.556147070999998</v>
      </c>
      <c r="AE39" s="250">
        <v>97.359424078000004</v>
      </c>
      <c r="AF39" s="250">
        <v>97.282522404000005</v>
      </c>
      <c r="AG39" s="250">
        <v>97.269433214000003</v>
      </c>
      <c r="AH39" s="250">
        <v>97.755696958000001</v>
      </c>
      <c r="AI39" s="250">
        <v>97.574050181999993</v>
      </c>
      <c r="AJ39" s="250">
        <v>97.039480874000006</v>
      </c>
      <c r="AK39" s="250">
        <v>96.895594101</v>
      </c>
      <c r="AL39" s="250">
        <v>97.328177996999997</v>
      </c>
      <c r="AM39" s="250">
        <v>98.251310885999999</v>
      </c>
      <c r="AN39" s="250">
        <v>98.025577096999996</v>
      </c>
      <c r="AO39" s="250">
        <v>94.797082027000002</v>
      </c>
      <c r="AP39" s="250">
        <v>80.761426274000002</v>
      </c>
      <c r="AQ39" s="250">
        <v>83.950574826999997</v>
      </c>
      <c r="AR39" s="250">
        <v>88.468361227000003</v>
      </c>
      <c r="AS39" s="250">
        <v>91.347945394000007</v>
      </c>
      <c r="AT39" s="250">
        <v>92.140166867999994</v>
      </c>
      <c r="AU39" s="250">
        <v>92.456447092000005</v>
      </c>
      <c r="AV39" s="250">
        <v>94.674303257999995</v>
      </c>
      <c r="AW39" s="250">
        <v>95.546161776000005</v>
      </c>
      <c r="AX39" s="250">
        <v>96.732945121</v>
      </c>
      <c r="AY39" s="250">
        <v>97.241742482000006</v>
      </c>
      <c r="AZ39" s="250">
        <v>90.829451023999994</v>
      </c>
      <c r="BA39" s="250">
        <v>95.660488868000002</v>
      </c>
      <c r="BB39" s="250">
        <v>96.913540412000003</v>
      </c>
      <c r="BC39" s="250">
        <v>97.480297730000004</v>
      </c>
      <c r="BD39" s="250">
        <v>97.486953467000006</v>
      </c>
      <c r="BE39" s="250">
        <v>98.013386474000001</v>
      </c>
      <c r="BF39" s="250">
        <v>97.230450902000001</v>
      </c>
      <c r="BG39" s="250">
        <v>95.908463827000006</v>
      </c>
      <c r="BH39" s="250">
        <v>97.710117621999999</v>
      </c>
      <c r="BI39" s="250">
        <v>97.831467239999995</v>
      </c>
      <c r="BJ39" s="316">
        <v>98.078950000000006</v>
      </c>
      <c r="BK39" s="316">
        <v>98.344989999999996</v>
      </c>
      <c r="BL39" s="316">
        <v>98.561959999999999</v>
      </c>
      <c r="BM39" s="316">
        <v>98.754450000000006</v>
      </c>
      <c r="BN39" s="316">
        <v>98.836429999999993</v>
      </c>
      <c r="BO39" s="316">
        <v>99.044489999999996</v>
      </c>
      <c r="BP39" s="316">
        <v>99.292580000000001</v>
      </c>
      <c r="BQ39" s="316">
        <v>99.685239999999993</v>
      </c>
      <c r="BR39" s="316">
        <v>99.935029999999998</v>
      </c>
      <c r="BS39" s="316">
        <v>100.1465</v>
      </c>
      <c r="BT39" s="316">
        <v>100.27589999999999</v>
      </c>
      <c r="BU39" s="316">
        <v>100.4434</v>
      </c>
      <c r="BV39" s="316">
        <v>100.6054</v>
      </c>
    </row>
    <row r="40" spans="1:74" ht="11.15" customHeight="1" x14ac:dyDescent="0.25">
      <c r="A40" s="297" t="s">
        <v>883</v>
      </c>
      <c r="B40" s="41" t="s">
        <v>910</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96.807544500000006</v>
      </c>
      <c r="AZ40" s="250">
        <v>91.230171490000004</v>
      </c>
      <c r="BA40" s="250">
        <v>95.424584659999994</v>
      </c>
      <c r="BB40" s="250">
        <v>97.268901990000003</v>
      </c>
      <c r="BC40" s="250">
        <v>98.001744610000003</v>
      </c>
      <c r="BD40" s="250">
        <v>98.296362720000005</v>
      </c>
      <c r="BE40" s="250">
        <v>99.082291350000006</v>
      </c>
      <c r="BF40" s="250">
        <v>98.437746930000003</v>
      </c>
      <c r="BG40" s="250">
        <v>97.115165450000006</v>
      </c>
      <c r="BH40" s="250">
        <v>98.856209530000001</v>
      </c>
      <c r="BI40" s="250">
        <v>99.274988643</v>
      </c>
      <c r="BJ40" s="316">
        <v>99.593100000000007</v>
      </c>
      <c r="BK40" s="316">
        <v>99.881870000000006</v>
      </c>
      <c r="BL40" s="316">
        <v>100.1747</v>
      </c>
      <c r="BM40" s="316">
        <v>100.4594</v>
      </c>
      <c r="BN40" s="316">
        <v>100.66719999999999</v>
      </c>
      <c r="BO40" s="316">
        <v>100.98739999999999</v>
      </c>
      <c r="BP40" s="316">
        <v>101.35120000000001</v>
      </c>
      <c r="BQ40" s="316">
        <v>101.88500000000001</v>
      </c>
      <c r="BR40" s="316">
        <v>102.241</v>
      </c>
      <c r="BS40" s="316">
        <v>102.5458</v>
      </c>
      <c r="BT40" s="316">
        <v>102.7407</v>
      </c>
      <c r="BU40" s="316">
        <v>102.9867</v>
      </c>
      <c r="BV40" s="316">
        <v>103.2253</v>
      </c>
    </row>
    <row r="41" spans="1:74" ht="11.15" customHeight="1" x14ac:dyDescent="0.25">
      <c r="A41" s="297" t="s">
        <v>884</v>
      </c>
      <c r="B41" s="41" t="s">
        <v>911</v>
      </c>
      <c r="C41" s="250">
        <v>100.01304451999999</v>
      </c>
      <c r="D41" s="250">
        <v>99.837869646000001</v>
      </c>
      <c r="E41" s="250">
        <v>99.863471551000004</v>
      </c>
      <c r="F41" s="250">
        <v>100.92202186</v>
      </c>
      <c r="G41" s="250">
        <v>100.80206994</v>
      </c>
      <c r="H41" s="250">
        <v>101.15296446000001</v>
      </c>
      <c r="I41" s="250">
        <v>100.87288764</v>
      </c>
      <c r="J41" s="250">
        <v>98.715111621999995</v>
      </c>
      <c r="K41" s="250">
        <v>96.077512648999999</v>
      </c>
      <c r="L41" s="250">
        <v>100.36383246</v>
      </c>
      <c r="M41" s="250">
        <v>101.03382943</v>
      </c>
      <c r="N41" s="250">
        <v>100.28773277000001</v>
      </c>
      <c r="O41" s="250">
        <v>98.402008318</v>
      </c>
      <c r="P41" s="250">
        <v>99.795709076999998</v>
      </c>
      <c r="Q41" s="250">
        <v>100.42483037</v>
      </c>
      <c r="R41" s="250">
        <v>100.86673433999999</v>
      </c>
      <c r="S41" s="250">
        <v>100.90072271</v>
      </c>
      <c r="T41" s="250">
        <v>101.11232794999999</v>
      </c>
      <c r="U41" s="250">
        <v>101.55236066000001</v>
      </c>
      <c r="V41" s="250">
        <v>101.04211180999999</v>
      </c>
      <c r="W41" s="250">
        <v>100.87748453</v>
      </c>
      <c r="X41" s="250">
        <v>100.01260855</v>
      </c>
      <c r="Y41" s="250">
        <v>99.342284453000005</v>
      </c>
      <c r="Z41" s="250">
        <v>99.466965817000002</v>
      </c>
      <c r="AA41" s="250">
        <v>98.774165713000002</v>
      </c>
      <c r="AB41" s="250">
        <v>97.124915759999993</v>
      </c>
      <c r="AC41" s="250">
        <v>96.492835157000002</v>
      </c>
      <c r="AD41" s="250">
        <v>96.538293308999997</v>
      </c>
      <c r="AE41" s="250">
        <v>96.225236527000007</v>
      </c>
      <c r="AF41" s="250">
        <v>95.846783357000007</v>
      </c>
      <c r="AG41" s="250">
        <v>95.585728803999999</v>
      </c>
      <c r="AH41" s="250">
        <v>96.308453985</v>
      </c>
      <c r="AI41" s="250">
        <v>96.291514566000004</v>
      </c>
      <c r="AJ41" s="250">
        <v>95.297228099999998</v>
      </c>
      <c r="AK41" s="250">
        <v>94.813907198999999</v>
      </c>
      <c r="AL41" s="250">
        <v>95.401230835000007</v>
      </c>
      <c r="AM41" s="250">
        <v>96.355857221999997</v>
      </c>
      <c r="AN41" s="250">
        <v>96.254181563000003</v>
      </c>
      <c r="AO41" s="250">
        <v>93.945042709999996</v>
      </c>
      <c r="AP41" s="250">
        <v>82.005236054999997</v>
      </c>
      <c r="AQ41" s="250">
        <v>83.493888491999996</v>
      </c>
      <c r="AR41" s="250">
        <v>86.686843894999996</v>
      </c>
      <c r="AS41" s="250">
        <v>88.903123035999997</v>
      </c>
      <c r="AT41" s="250">
        <v>89.937784243999999</v>
      </c>
      <c r="AU41" s="250">
        <v>90.281589933000006</v>
      </c>
      <c r="AV41" s="250">
        <v>92.904189799999997</v>
      </c>
      <c r="AW41" s="250">
        <v>94.060596289000003</v>
      </c>
      <c r="AX41" s="250">
        <v>94.264289196999997</v>
      </c>
      <c r="AY41" s="250">
        <v>94.695973885000001</v>
      </c>
      <c r="AZ41" s="250">
        <v>85.300223234000001</v>
      </c>
      <c r="BA41" s="250">
        <v>91.640112015</v>
      </c>
      <c r="BB41" s="250">
        <v>95.466679760999995</v>
      </c>
      <c r="BC41" s="250">
        <v>96.698411007000004</v>
      </c>
      <c r="BD41" s="250">
        <v>96.996919324000004</v>
      </c>
      <c r="BE41" s="250">
        <v>97.153599548000003</v>
      </c>
      <c r="BF41" s="250">
        <v>96.171523661999998</v>
      </c>
      <c r="BG41" s="250">
        <v>93.705164183999997</v>
      </c>
      <c r="BH41" s="250">
        <v>96.577487485000006</v>
      </c>
      <c r="BI41" s="250">
        <v>97.265715975999996</v>
      </c>
      <c r="BJ41" s="316">
        <v>97.590869999999995</v>
      </c>
      <c r="BK41" s="316">
        <v>97.705460000000002</v>
      </c>
      <c r="BL41" s="316">
        <v>97.922160000000005</v>
      </c>
      <c r="BM41" s="316">
        <v>98.127269999999996</v>
      </c>
      <c r="BN41" s="316">
        <v>98.237870000000001</v>
      </c>
      <c r="BO41" s="316">
        <v>98.481970000000004</v>
      </c>
      <c r="BP41" s="316">
        <v>98.776660000000007</v>
      </c>
      <c r="BQ41" s="316">
        <v>99.260099999999994</v>
      </c>
      <c r="BR41" s="316">
        <v>99.552350000000004</v>
      </c>
      <c r="BS41" s="316">
        <v>99.791569999999993</v>
      </c>
      <c r="BT41" s="316">
        <v>99.903019999999998</v>
      </c>
      <c r="BU41" s="316">
        <v>100.09220000000001</v>
      </c>
      <c r="BV41" s="316">
        <v>100.28449999999999</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250"/>
      <c r="BH42" s="250"/>
      <c r="BI42" s="250"/>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01"/>
      <c r="BK43" s="301"/>
      <c r="BL43" s="301"/>
      <c r="BM43" s="301"/>
      <c r="BN43" s="301"/>
      <c r="BO43" s="301"/>
      <c r="BP43" s="301"/>
      <c r="BQ43" s="301"/>
      <c r="BR43" s="301"/>
      <c r="BS43" s="301"/>
      <c r="BT43" s="301"/>
      <c r="BU43" s="301"/>
      <c r="BV43" s="301"/>
    </row>
    <row r="44" spans="1:74" ht="11.15" customHeight="1" x14ac:dyDescent="0.25">
      <c r="A44" s="134"/>
      <c r="B44" s="139" t="s">
        <v>879</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236"/>
      <c r="BI44" s="236"/>
      <c r="BJ44" s="326"/>
      <c r="BK44" s="326"/>
      <c r="BL44" s="326"/>
      <c r="BM44" s="326"/>
      <c r="BN44" s="326"/>
      <c r="BO44" s="326"/>
      <c r="BP44" s="326"/>
      <c r="BQ44" s="326"/>
      <c r="BR44" s="326"/>
      <c r="BS44" s="326"/>
      <c r="BT44" s="326"/>
      <c r="BU44" s="326"/>
      <c r="BV44" s="326"/>
    </row>
    <row r="45" spans="1:74" ht="11.15" customHeight="1" x14ac:dyDescent="0.25">
      <c r="A45" s="140" t="s">
        <v>578</v>
      </c>
      <c r="B45" s="203" t="s">
        <v>462</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2.7098100000000001</v>
      </c>
      <c r="BE45" s="208">
        <v>2.7226499999999998</v>
      </c>
      <c r="BF45" s="208">
        <v>2.7301199999999999</v>
      </c>
      <c r="BG45" s="208">
        <v>2.7413799999999999</v>
      </c>
      <c r="BH45" s="208">
        <v>2.7672400000000001</v>
      </c>
      <c r="BI45" s="208">
        <v>2.7625987653999999</v>
      </c>
      <c r="BJ45" s="324">
        <v>2.7687940000000002</v>
      </c>
      <c r="BK45" s="324">
        <v>2.770483</v>
      </c>
      <c r="BL45" s="324">
        <v>2.7745730000000002</v>
      </c>
      <c r="BM45" s="324">
        <v>2.7785510000000002</v>
      </c>
      <c r="BN45" s="324">
        <v>2.782832</v>
      </c>
      <c r="BO45" s="324">
        <v>2.7862779999999998</v>
      </c>
      <c r="BP45" s="324">
        <v>2.789304</v>
      </c>
      <c r="BQ45" s="324">
        <v>2.790861</v>
      </c>
      <c r="BR45" s="324">
        <v>2.7938290000000001</v>
      </c>
      <c r="BS45" s="324">
        <v>2.7971629999999998</v>
      </c>
      <c r="BT45" s="324">
        <v>2.8005010000000001</v>
      </c>
      <c r="BU45" s="324">
        <v>2.804834</v>
      </c>
      <c r="BV45" s="324">
        <v>2.8098000000000001</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213"/>
      <c r="BI46" s="213"/>
      <c r="BJ46" s="304"/>
      <c r="BK46" s="304"/>
      <c r="BL46" s="304"/>
      <c r="BM46" s="304"/>
      <c r="BN46" s="304"/>
      <c r="BO46" s="304"/>
      <c r="BP46" s="304"/>
      <c r="BQ46" s="304"/>
      <c r="BR46" s="304"/>
      <c r="BS46" s="304"/>
      <c r="BT46" s="304"/>
      <c r="BU46" s="304"/>
      <c r="BV46" s="304"/>
    </row>
    <row r="47" spans="1:74" ht="11.15" customHeight="1" x14ac:dyDescent="0.25">
      <c r="A47" s="140" t="s">
        <v>577</v>
      </c>
      <c r="B47" s="203" t="s">
        <v>463</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1.9585186849</v>
      </c>
      <c r="AW47" s="208">
        <v>1.98253616</v>
      </c>
      <c r="AX47" s="208">
        <v>2.0148088137000002</v>
      </c>
      <c r="AY47" s="208">
        <v>2.0652694665000002</v>
      </c>
      <c r="AZ47" s="208">
        <v>2.1066028622999999</v>
      </c>
      <c r="BA47" s="208">
        <v>2.1487418214999998</v>
      </c>
      <c r="BB47" s="208">
        <v>2.1984198958999999</v>
      </c>
      <c r="BC47" s="208">
        <v>2.2371198181</v>
      </c>
      <c r="BD47" s="208">
        <v>2.2715751396999999</v>
      </c>
      <c r="BE47" s="208">
        <v>2.3040809532000002</v>
      </c>
      <c r="BF47" s="208">
        <v>2.3283257544999998</v>
      </c>
      <c r="BG47" s="208">
        <v>2.3466046360999999</v>
      </c>
      <c r="BH47" s="208">
        <v>2.3577553175000001</v>
      </c>
      <c r="BI47" s="208">
        <v>2.3649740698000001</v>
      </c>
      <c r="BJ47" s="324">
        <v>2.3670990000000001</v>
      </c>
      <c r="BK47" s="324">
        <v>2.3591730000000002</v>
      </c>
      <c r="BL47" s="324">
        <v>2.3548260000000001</v>
      </c>
      <c r="BM47" s="324">
        <v>2.3491019999999998</v>
      </c>
      <c r="BN47" s="324">
        <v>2.3377650000000001</v>
      </c>
      <c r="BO47" s="324">
        <v>2.332462</v>
      </c>
      <c r="BP47" s="324">
        <v>2.3289559999999998</v>
      </c>
      <c r="BQ47" s="324">
        <v>2.329796</v>
      </c>
      <c r="BR47" s="324">
        <v>2.327976</v>
      </c>
      <c r="BS47" s="324">
        <v>2.3260450000000001</v>
      </c>
      <c r="BT47" s="324">
        <v>2.321663</v>
      </c>
      <c r="BU47" s="324">
        <v>2.3212609999999998</v>
      </c>
      <c r="BV47" s="324">
        <v>2.3224999999999998</v>
      </c>
    </row>
    <row r="48" spans="1:74" ht="11.15" customHeight="1" x14ac:dyDescent="0.25">
      <c r="A48" s="134"/>
      <c r="B48" s="139" t="s">
        <v>681</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236"/>
      <c r="BI48" s="236"/>
      <c r="BJ48" s="326"/>
      <c r="BK48" s="326"/>
      <c r="BL48" s="326"/>
      <c r="BM48" s="326"/>
      <c r="BN48" s="326"/>
      <c r="BO48" s="326"/>
      <c r="BP48" s="326"/>
      <c r="BQ48" s="326"/>
      <c r="BR48" s="326"/>
      <c r="BS48" s="326"/>
      <c r="BT48" s="326"/>
      <c r="BU48" s="326"/>
      <c r="BV48" s="326"/>
    </row>
    <row r="49" spans="1:74" ht="11.15" customHeight="1" x14ac:dyDescent="0.25">
      <c r="A49" s="140" t="s">
        <v>579</v>
      </c>
      <c r="B49" s="203" t="s">
        <v>463</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1.5798209999999999</v>
      </c>
      <c r="AY49" s="208">
        <v>1.6374109999999999</v>
      </c>
      <c r="AZ49" s="208">
        <v>1.848965</v>
      </c>
      <c r="BA49" s="208">
        <v>2.0201129999999998</v>
      </c>
      <c r="BB49" s="208">
        <v>2.0483180000000001</v>
      </c>
      <c r="BC49" s="208">
        <v>2.1457169999999999</v>
      </c>
      <c r="BD49" s="208">
        <v>2.2352959999999999</v>
      </c>
      <c r="BE49" s="208">
        <v>2.2854649999999999</v>
      </c>
      <c r="BF49" s="208">
        <v>2.2833269999999999</v>
      </c>
      <c r="BG49" s="208">
        <v>2.2946070000000001</v>
      </c>
      <c r="BH49" s="208">
        <v>2.4922279999999999</v>
      </c>
      <c r="BI49" s="208">
        <v>2.4690439999999998</v>
      </c>
      <c r="BJ49" s="324">
        <v>2.2895539999999999</v>
      </c>
      <c r="BK49" s="324">
        <v>2.1940559999999998</v>
      </c>
      <c r="BL49" s="324">
        <v>2.1760640000000002</v>
      </c>
      <c r="BM49" s="324">
        <v>2.1857319999999998</v>
      </c>
      <c r="BN49" s="324">
        <v>2.1578010000000001</v>
      </c>
      <c r="BO49" s="324">
        <v>2.170258</v>
      </c>
      <c r="BP49" s="324">
        <v>2.1486809999999998</v>
      </c>
      <c r="BQ49" s="324">
        <v>2.1250360000000001</v>
      </c>
      <c r="BR49" s="324">
        <v>2.1470039999999999</v>
      </c>
      <c r="BS49" s="324">
        <v>2.1039699999999999</v>
      </c>
      <c r="BT49" s="324">
        <v>2.0603750000000001</v>
      </c>
      <c r="BU49" s="324">
        <v>2.026716</v>
      </c>
      <c r="BV49" s="324">
        <v>1.948353</v>
      </c>
    </row>
    <row r="50" spans="1:74" ht="11.15" customHeight="1" x14ac:dyDescent="0.25">
      <c r="A50" s="140"/>
      <c r="B50" s="139" t="s">
        <v>557</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01"/>
      <c r="BK50" s="301"/>
      <c r="BL50" s="301"/>
      <c r="BM50" s="301"/>
      <c r="BN50" s="301"/>
      <c r="BO50" s="301"/>
      <c r="BP50" s="301"/>
      <c r="BQ50" s="301"/>
      <c r="BR50" s="301"/>
      <c r="BS50" s="301"/>
      <c r="BT50" s="301"/>
      <c r="BU50" s="301"/>
      <c r="BV50" s="301"/>
    </row>
    <row r="51" spans="1:74" ht="11.15" customHeight="1" x14ac:dyDescent="0.25">
      <c r="A51" s="37" t="s">
        <v>558</v>
      </c>
      <c r="B51" s="556" t="s">
        <v>1104</v>
      </c>
      <c r="C51" s="250">
        <v>107.00700000000001</v>
      </c>
      <c r="D51" s="250">
        <v>107.00700000000001</v>
      </c>
      <c r="E51" s="250">
        <v>107.00700000000001</v>
      </c>
      <c r="F51" s="250">
        <v>107.361</v>
      </c>
      <c r="G51" s="250">
        <v>107.361</v>
      </c>
      <c r="H51" s="250">
        <v>107.361</v>
      </c>
      <c r="I51" s="250">
        <v>107.94199999999999</v>
      </c>
      <c r="J51" s="250">
        <v>107.94199999999999</v>
      </c>
      <c r="K51" s="250">
        <v>107.94199999999999</v>
      </c>
      <c r="L51" s="250">
        <v>108.658</v>
      </c>
      <c r="M51" s="250">
        <v>108.658</v>
      </c>
      <c r="N51" s="250">
        <v>108.658</v>
      </c>
      <c r="O51" s="250">
        <v>109.312</v>
      </c>
      <c r="P51" s="250">
        <v>109.312</v>
      </c>
      <c r="Q51" s="250">
        <v>109.312</v>
      </c>
      <c r="R51" s="250">
        <v>110.15600000000001</v>
      </c>
      <c r="S51" s="250">
        <v>110.15600000000001</v>
      </c>
      <c r="T51" s="250">
        <v>110.15600000000001</v>
      </c>
      <c r="U51" s="250">
        <v>110.64700000000001</v>
      </c>
      <c r="V51" s="250">
        <v>110.64700000000001</v>
      </c>
      <c r="W51" s="250">
        <v>110.64700000000001</v>
      </c>
      <c r="X51" s="250">
        <v>111.191</v>
      </c>
      <c r="Y51" s="250">
        <v>111.191</v>
      </c>
      <c r="Z51" s="250">
        <v>111.191</v>
      </c>
      <c r="AA51" s="250">
        <v>111.502</v>
      </c>
      <c r="AB51" s="250">
        <v>111.502</v>
      </c>
      <c r="AC51" s="250">
        <v>111.502</v>
      </c>
      <c r="AD51" s="250">
        <v>112.142</v>
      </c>
      <c r="AE51" s="250">
        <v>112.142</v>
      </c>
      <c r="AF51" s="250">
        <v>112.142</v>
      </c>
      <c r="AG51" s="250">
        <v>112.524</v>
      </c>
      <c r="AH51" s="250">
        <v>112.524</v>
      </c>
      <c r="AI51" s="250">
        <v>112.524</v>
      </c>
      <c r="AJ51" s="250">
        <v>112.947</v>
      </c>
      <c r="AK51" s="250">
        <v>112.947</v>
      </c>
      <c r="AL51" s="250">
        <v>112.947</v>
      </c>
      <c r="AM51" s="250">
        <v>113.39700000000001</v>
      </c>
      <c r="AN51" s="250">
        <v>113.39700000000001</v>
      </c>
      <c r="AO51" s="250">
        <v>113.39700000000001</v>
      </c>
      <c r="AP51" s="250">
        <v>112.96899999999999</v>
      </c>
      <c r="AQ51" s="250">
        <v>112.96899999999999</v>
      </c>
      <c r="AR51" s="250">
        <v>112.96899999999999</v>
      </c>
      <c r="AS51" s="250">
        <v>113.98399999999999</v>
      </c>
      <c r="AT51" s="250">
        <v>113.98399999999999</v>
      </c>
      <c r="AU51" s="250">
        <v>113.98399999999999</v>
      </c>
      <c r="AV51" s="250">
        <v>114.611</v>
      </c>
      <c r="AW51" s="250">
        <v>114.611</v>
      </c>
      <c r="AX51" s="250">
        <v>114.611</v>
      </c>
      <c r="AY51" s="250">
        <v>115.82599999999999</v>
      </c>
      <c r="AZ51" s="250">
        <v>115.82599999999999</v>
      </c>
      <c r="BA51" s="250">
        <v>115.82599999999999</v>
      </c>
      <c r="BB51" s="250">
        <v>117.54600000000001</v>
      </c>
      <c r="BC51" s="250">
        <v>117.54600000000001</v>
      </c>
      <c r="BD51" s="250">
        <v>117.54600000000001</v>
      </c>
      <c r="BE51" s="250">
        <v>119.19</v>
      </c>
      <c r="BF51" s="250">
        <v>119.19</v>
      </c>
      <c r="BG51" s="250">
        <v>119.19</v>
      </c>
      <c r="BH51" s="250">
        <v>119.91800000000001</v>
      </c>
      <c r="BI51" s="250">
        <v>120.254</v>
      </c>
      <c r="BJ51" s="316">
        <v>120.5732</v>
      </c>
      <c r="BK51" s="316">
        <v>120.8934</v>
      </c>
      <c r="BL51" s="316">
        <v>121.1657</v>
      </c>
      <c r="BM51" s="316">
        <v>121.40770000000001</v>
      </c>
      <c r="BN51" s="316">
        <v>121.59399999999999</v>
      </c>
      <c r="BO51" s="316">
        <v>121.7949</v>
      </c>
      <c r="BP51" s="316">
        <v>121.9847</v>
      </c>
      <c r="BQ51" s="316">
        <v>122.14530000000001</v>
      </c>
      <c r="BR51" s="316">
        <v>122.3267</v>
      </c>
      <c r="BS51" s="316">
        <v>122.5107</v>
      </c>
      <c r="BT51" s="316">
        <v>122.6808</v>
      </c>
      <c r="BU51" s="316">
        <v>122.8824</v>
      </c>
      <c r="BV51" s="316">
        <v>123.099</v>
      </c>
    </row>
    <row r="52" spans="1:74" ht="11.15" customHeight="1" x14ac:dyDescent="0.25">
      <c r="A52" s="134"/>
      <c r="B52" s="139" t="s">
        <v>503</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304"/>
      <c r="BK52" s="304"/>
      <c r="BL52" s="304"/>
      <c r="BM52" s="304"/>
      <c r="BN52" s="304"/>
      <c r="BO52" s="304"/>
      <c r="BP52" s="304"/>
      <c r="BQ52" s="304"/>
      <c r="BR52" s="304"/>
      <c r="BS52" s="304"/>
      <c r="BT52" s="304"/>
      <c r="BU52" s="304"/>
      <c r="BV52" s="304"/>
    </row>
    <row r="53" spans="1:74" ht="11.15" customHeight="1" x14ac:dyDescent="0.25">
      <c r="A53" s="134"/>
      <c r="B53" s="144" t="s">
        <v>584</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304"/>
      <c r="BK53" s="304"/>
      <c r="BL53" s="304"/>
      <c r="BM53" s="304"/>
      <c r="BN53" s="304"/>
      <c r="BO53" s="304"/>
      <c r="BP53" s="304"/>
      <c r="BQ53" s="304"/>
      <c r="BR53" s="304"/>
      <c r="BS53" s="304"/>
      <c r="BT53" s="304"/>
      <c r="BU53" s="304"/>
      <c r="BV53" s="304"/>
    </row>
    <row r="54" spans="1:74" ht="11.15" customHeight="1" x14ac:dyDescent="0.25">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304"/>
      <c r="BK54" s="304"/>
      <c r="BL54" s="304"/>
      <c r="BM54" s="304"/>
      <c r="BN54" s="304"/>
      <c r="BO54" s="304"/>
      <c r="BP54" s="304"/>
      <c r="BQ54" s="304"/>
      <c r="BR54" s="304"/>
      <c r="BS54" s="304"/>
      <c r="BT54" s="304"/>
      <c r="BU54" s="304"/>
      <c r="BV54" s="304"/>
    </row>
    <row r="55" spans="1:74" ht="11.15" customHeight="1" x14ac:dyDescent="0.25">
      <c r="A55" s="146" t="s">
        <v>585</v>
      </c>
      <c r="B55" s="203" t="s">
        <v>464</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8118.8064516000004</v>
      </c>
      <c r="AN55" s="232">
        <v>8066.2413792999996</v>
      </c>
      <c r="AO55" s="232">
        <v>7127.5806451999997</v>
      </c>
      <c r="AP55" s="232">
        <v>5525.4333333000004</v>
      </c>
      <c r="AQ55" s="232">
        <v>6852.2903225999999</v>
      </c>
      <c r="AR55" s="232">
        <v>8225.4666667000001</v>
      </c>
      <c r="AS55" s="232">
        <v>8390.2903225999999</v>
      </c>
      <c r="AT55" s="232">
        <v>8154.0322581</v>
      </c>
      <c r="AU55" s="232">
        <v>8240.1666667000009</v>
      </c>
      <c r="AV55" s="232">
        <v>8357.2258065000005</v>
      </c>
      <c r="AW55" s="232">
        <v>7786.9</v>
      </c>
      <c r="AX55" s="232">
        <v>7874.4193548000003</v>
      </c>
      <c r="AY55" s="232">
        <v>7200.1290323000003</v>
      </c>
      <c r="AZ55" s="232">
        <v>7343.6785713999998</v>
      </c>
      <c r="BA55" s="232">
        <v>8470.2258065000005</v>
      </c>
      <c r="BB55" s="232">
        <v>8575.1666667000009</v>
      </c>
      <c r="BC55" s="232">
        <v>8830.2580644999998</v>
      </c>
      <c r="BD55" s="232">
        <v>9416.5666667000005</v>
      </c>
      <c r="BE55" s="232">
        <v>9359.4193548000003</v>
      </c>
      <c r="BF55" s="232">
        <v>8833.7741934999995</v>
      </c>
      <c r="BG55" s="232">
        <v>8890.1</v>
      </c>
      <c r="BH55" s="232">
        <v>9239.0409999999993</v>
      </c>
      <c r="BI55" s="232">
        <v>8666.99</v>
      </c>
      <c r="BJ55" s="305">
        <v>8731.5650000000005</v>
      </c>
      <c r="BK55" s="305">
        <v>7814.8410000000003</v>
      </c>
      <c r="BL55" s="305">
        <v>8044.4110000000001</v>
      </c>
      <c r="BM55" s="305">
        <v>8634.73</v>
      </c>
      <c r="BN55" s="305">
        <v>9167.6620000000003</v>
      </c>
      <c r="BO55" s="305">
        <v>9211.1319999999996</v>
      </c>
      <c r="BP55" s="305">
        <v>9646.759</v>
      </c>
      <c r="BQ55" s="305">
        <v>9671.982</v>
      </c>
      <c r="BR55" s="305">
        <v>9410.5789999999997</v>
      </c>
      <c r="BS55" s="305">
        <v>9133.7039999999997</v>
      </c>
      <c r="BT55" s="305">
        <v>9352.4030000000002</v>
      </c>
      <c r="BU55" s="305">
        <v>8933.1170000000002</v>
      </c>
      <c r="BV55" s="305">
        <v>8963.7489999999998</v>
      </c>
    </row>
    <row r="56" spans="1:74" ht="11.15" customHeight="1" x14ac:dyDescent="0.25">
      <c r="A56" s="134"/>
      <c r="B56" s="139" t="s">
        <v>586</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213"/>
      <c r="BI56" s="213"/>
      <c r="BJ56" s="304"/>
      <c r="BK56" s="304"/>
      <c r="BL56" s="304"/>
      <c r="BM56" s="304"/>
      <c r="BN56" s="304"/>
      <c r="BO56" s="304"/>
      <c r="BP56" s="304"/>
      <c r="BQ56" s="304"/>
      <c r="BR56" s="304"/>
      <c r="BS56" s="304"/>
      <c r="BT56" s="304"/>
      <c r="BU56" s="304"/>
      <c r="BV56" s="304"/>
    </row>
    <row r="57" spans="1:74" ht="11.15" customHeight="1" x14ac:dyDescent="0.25">
      <c r="A57" s="140" t="s">
        <v>587</v>
      </c>
      <c r="B57" s="203" t="s">
        <v>800</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335.65795329000002</v>
      </c>
      <c r="AR57" s="232">
        <v>402.37691903000001</v>
      </c>
      <c r="AS57" s="232">
        <v>471.91626752000002</v>
      </c>
      <c r="AT57" s="232">
        <v>481.58655755000001</v>
      </c>
      <c r="AU57" s="232">
        <v>480.99070160000002</v>
      </c>
      <c r="AV57" s="232">
        <v>508.19527170999999</v>
      </c>
      <c r="AW57" s="232">
        <v>542.31792302999997</v>
      </c>
      <c r="AX57" s="232">
        <v>561.58383574000004</v>
      </c>
      <c r="AY57" s="232">
        <v>519.99691215999997</v>
      </c>
      <c r="AZ57" s="232">
        <v>505.39898061000002</v>
      </c>
      <c r="BA57" s="232">
        <v>583.67817113000001</v>
      </c>
      <c r="BB57" s="232">
        <v>571.42450516999997</v>
      </c>
      <c r="BC57" s="232">
        <v>588.11143626</v>
      </c>
      <c r="BD57" s="232">
        <v>629.62617166999996</v>
      </c>
      <c r="BE57" s="232">
        <v>678.25503764999996</v>
      </c>
      <c r="BF57" s="232">
        <v>655.23354405999999</v>
      </c>
      <c r="BG57" s="232">
        <v>691.79420000000005</v>
      </c>
      <c r="BH57" s="232">
        <v>705.8356</v>
      </c>
      <c r="BI57" s="232">
        <v>669.57659999999998</v>
      </c>
      <c r="BJ57" s="305">
        <v>695.77570000000003</v>
      </c>
      <c r="BK57" s="305">
        <v>626.88660000000004</v>
      </c>
      <c r="BL57" s="305">
        <v>618.66769999999997</v>
      </c>
      <c r="BM57" s="305">
        <v>667.11210000000005</v>
      </c>
      <c r="BN57" s="305">
        <v>677.22590000000002</v>
      </c>
      <c r="BO57" s="305">
        <v>700.19119999999998</v>
      </c>
      <c r="BP57" s="305">
        <v>723.90229999999997</v>
      </c>
      <c r="BQ57" s="305">
        <v>722.98670000000004</v>
      </c>
      <c r="BR57" s="305">
        <v>716.63869999999997</v>
      </c>
      <c r="BS57" s="305">
        <v>666.69889999999998</v>
      </c>
      <c r="BT57" s="305">
        <v>652.99199999999996</v>
      </c>
      <c r="BU57" s="305">
        <v>635.72090000000003</v>
      </c>
      <c r="BV57" s="305">
        <v>658.74699999999996</v>
      </c>
    </row>
    <row r="58" spans="1:74" ht="11.15" customHeight="1" x14ac:dyDescent="0.25">
      <c r="A58" s="134"/>
      <c r="B58" s="139" t="s">
        <v>588</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234"/>
      <c r="BH58" s="234"/>
      <c r="BI58" s="234"/>
      <c r="BJ58" s="323"/>
      <c r="BK58" s="323"/>
      <c r="BL58" s="323"/>
      <c r="BM58" s="323"/>
      <c r="BN58" s="323"/>
      <c r="BO58" s="323"/>
      <c r="BP58" s="323"/>
      <c r="BQ58" s="323"/>
      <c r="BR58" s="323"/>
      <c r="BS58" s="323"/>
      <c r="BT58" s="323"/>
      <c r="BU58" s="323"/>
      <c r="BV58" s="323"/>
    </row>
    <row r="59" spans="1:74" ht="11.15" customHeight="1" x14ac:dyDescent="0.25">
      <c r="A59" s="140" t="s">
        <v>589</v>
      </c>
      <c r="B59" s="203" t="s">
        <v>801</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146.80347523</v>
      </c>
      <c r="AR59" s="232">
        <v>180.82400103000001</v>
      </c>
      <c r="AS59" s="232">
        <v>202.91098352</v>
      </c>
      <c r="AT59" s="232">
        <v>206.27429090000001</v>
      </c>
      <c r="AU59" s="232">
        <v>214.8677319</v>
      </c>
      <c r="AV59" s="232">
        <v>231.45525874</v>
      </c>
      <c r="AW59" s="232">
        <v>239.57438653</v>
      </c>
      <c r="AX59" s="232">
        <v>243.73472390000001</v>
      </c>
      <c r="AY59" s="232">
        <v>222.25209115999999</v>
      </c>
      <c r="AZ59" s="232">
        <v>222.09448574999999</v>
      </c>
      <c r="BA59" s="232">
        <v>288.75299318999998</v>
      </c>
      <c r="BB59" s="232">
        <v>311.87775522999999</v>
      </c>
      <c r="BC59" s="232">
        <v>332.86851905999998</v>
      </c>
      <c r="BD59" s="232">
        <v>375.49626797000002</v>
      </c>
      <c r="BE59" s="232">
        <v>396.37390597000001</v>
      </c>
      <c r="BF59" s="232">
        <v>371.68053164999998</v>
      </c>
      <c r="BG59" s="232">
        <v>367.8768</v>
      </c>
      <c r="BH59" s="232">
        <v>384.12639999999999</v>
      </c>
      <c r="BI59" s="232">
        <v>369.1241</v>
      </c>
      <c r="BJ59" s="305">
        <v>394.27629999999999</v>
      </c>
      <c r="BK59" s="305">
        <v>380.62900000000002</v>
      </c>
      <c r="BL59" s="305">
        <v>392.65499999999997</v>
      </c>
      <c r="BM59" s="305">
        <v>437.84829999999999</v>
      </c>
      <c r="BN59" s="305">
        <v>437.46859999999998</v>
      </c>
      <c r="BO59" s="305">
        <v>443.48840000000001</v>
      </c>
      <c r="BP59" s="305">
        <v>472.84910000000002</v>
      </c>
      <c r="BQ59" s="305">
        <v>476.1121</v>
      </c>
      <c r="BR59" s="305">
        <v>454.85149999999999</v>
      </c>
      <c r="BS59" s="305">
        <v>418.95429999999999</v>
      </c>
      <c r="BT59" s="305">
        <v>416.4676</v>
      </c>
      <c r="BU59" s="305">
        <v>403.42559999999997</v>
      </c>
      <c r="BV59" s="305">
        <v>408.04090000000002</v>
      </c>
    </row>
    <row r="60" spans="1:74" ht="11.15" customHeight="1" x14ac:dyDescent="0.25">
      <c r="A60" s="134"/>
      <c r="B60" s="139" t="s">
        <v>590</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213"/>
      <c r="BI60" s="213"/>
      <c r="BJ60" s="304"/>
      <c r="BK60" s="304"/>
      <c r="BL60" s="304"/>
      <c r="BM60" s="304"/>
      <c r="BN60" s="304"/>
      <c r="BO60" s="304"/>
      <c r="BP60" s="304"/>
      <c r="BQ60" s="304"/>
      <c r="BR60" s="304"/>
      <c r="BS60" s="304"/>
      <c r="BT60" s="304"/>
      <c r="BU60" s="304"/>
      <c r="BV60" s="304"/>
    </row>
    <row r="61" spans="1:74" ht="11.15" customHeight="1" x14ac:dyDescent="0.25">
      <c r="A61" s="140" t="s">
        <v>591</v>
      </c>
      <c r="B61" s="203" t="s">
        <v>465</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250.209</v>
      </c>
      <c r="BD61" s="250">
        <v>256.68400000000003</v>
      </c>
      <c r="BE61" s="250">
        <v>243.613</v>
      </c>
      <c r="BF61" s="250">
        <v>212.88200000000001</v>
      </c>
      <c r="BG61" s="250">
        <v>198.97499999999999</v>
      </c>
      <c r="BH61" s="250">
        <v>205.994</v>
      </c>
      <c r="BI61" s="250">
        <v>201.2422</v>
      </c>
      <c r="BJ61" s="316">
        <v>191.3997</v>
      </c>
      <c r="BK61" s="316">
        <v>194.803</v>
      </c>
      <c r="BL61" s="316">
        <v>203.6036</v>
      </c>
      <c r="BM61" s="316">
        <v>211.28380000000001</v>
      </c>
      <c r="BN61" s="316">
        <v>220.70570000000001</v>
      </c>
      <c r="BO61" s="316">
        <v>235.54320000000001</v>
      </c>
      <c r="BP61" s="316">
        <v>236.43010000000001</v>
      </c>
      <c r="BQ61" s="316">
        <v>237.90199999999999</v>
      </c>
      <c r="BR61" s="316">
        <v>231.5908</v>
      </c>
      <c r="BS61" s="316">
        <v>231.1799</v>
      </c>
      <c r="BT61" s="316">
        <v>245.57980000000001</v>
      </c>
      <c r="BU61" s="316">
        <v>246.0779</v>
      </c>
      <c r="BV61" s="316">
        <v>237.57640000000001</v>
      </c>
    </row>
    <row r="62" spans="1:74" ht="11.15" customHeight="1" x14ac:dyDescent="0.25">
      <c r="A62" s="134"/>
      <c r="B62" s="139" t="s">
        <v>592</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306"/>
      <c r="BK62" s="306"/>
      <c r="BL62" s="306"/>
      <c r="BM62" s="306"/>
      <c r="BN62" s="306"/>
      <c r="BO62" s="306"/>
      <c r="BP62" s="306"/>
      <c r="BQ62" s="306"/>
      <c r="BR62" s="306"/>
      <c r="BS62" s="306"/>
      <c r="BT62" s="306"/>
      <c r="BU62" s="306"/>
      <c r="BV62" s="306"/>
    </row>
    <row r="63" spans="1:74" ht="11.15" customHeight="1" x14ac:dyDescent="0.25">
      <c r="A63" s="435" t="s">
        <v>593</v>
      </c>
      <c r="B63" s="436" t="s">
        <v>466</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0.26249523809999997</v>
      </c>
      <c r="BE63" s="262">
        <v>0.26594930876</v>
      </c>
      <c r="BF63" s="262">
        <v>0.26744239631</v>
      </c>
      <c r="BG63" s="262">
        <v>0.26798095238000003</v>
      </c>
      <c r="BH63" s="262">
        <v>0.25822119816</v>
      </c>
      <c r="BI63" s="262">
        <v>0.26414814814999998</v>
      </c>
      <c r="BJ63" s="334">
        <v>0.30486790000000002</v>
      </c>
      <c r="BK63" s="334">
        <v>0.31474200000000002</v>
      </c>
      <c r="BL63" s="334">
        <v>0.3118243</v>
      </c>
      <c r="BM63" s="334">
        <v>0.30535410000000002</v>
      </c>
      <c r="BN63" s="334">
        <v>0.29432849999999999</v>
      </c>
      <c r="BO63" s="334">
        <v>0.28603990000000001</v>
      </c>
      <c r="BP63" s="334">
        <v>0.27997090000000002</v>
      </c>
      <c r="BQ63" s="334">
        <v>0.2802962</v>
      </c>
      <c r="BR63" s="334">
        <v>0.28406690000000001</v>
      </c>
      <c r="BS63" s="334">
        <v>0.28725970000000001</v>
      </c>
      <c r="BT63" s="334">
        <v>0.29252650000000002</v>
      </c>
      <c r="BU63" s="334">
        <v>0.29624060000000002</v>
      </c>
      <c r="BV63" s="334">
        <v>0.2973789</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262"/>
      <c r="BG64" s="262"/>
      <c r="BH64" s="262"/>
      <c r="BI64" s="262"/>
      <c r="BJ64" s="334"/>
      <c r="BK64" s="334"/>
      <c r="BL64" s="334"/>
      <c r="BM64" s="334"/>
      <c r="BN64" s="334"/>
      <c r="BO64" s="334"/>
      <c r="BP64" s="334"/>
      <c r="BQ64" s="334"/>
      <c r="BR64" s="334"/>
      <c r="BS64" s="334"/>
      <c r="BT64" s="334"/>
      <c r="BU64" s="334"/>
      <c r="BV64" s="334"/>
    </row>
    <row r="65" spans="1:74" ht="11.15" customHeight="1" x14ac:dyDescent="0.25">
      <c r="A65" s="435"/>
      <c r="B65" s="136" t="s">
        <v>1106</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262"/>
      <c r="BH65" s="262"/>
      <c r="BI65" s="262"/>
      <c r="BJ65" s="334"/>
      <c r="BK65" s="334"/>
      <c r="BL65" s="334"/>
      <c r="BM65" s="334"/>
      <c r="BN65" s="334"/>
      <c r="BO65" s="334"/>
      <c r="BP65" s="334"/>
      <c r="BQ65" s="334"/>
      <c r="BR65" s="334"/>
      <c r="BS65" s="334"/>
      <c r="BT65" s="334"/>
      <c r="BU65" s="334"/>
      <c r="BV65" s="334"/>
    </row>
    <row r="66" spans="1:74" ht="11.15" customHeight="1" x14ac:dyDescent="0.25">
      <c r="A66" s="140" t="s">
        <v>774</v>
      </c>
      <c r="B66" s="203" t="s">
        <v>607</v>
      </c>
      <c r="C66" s="250">
        <v>193.22320590000001</v>
      </c>
      <c r="D66" s="250">
        <v>172.3139678</v>
      </c>
      <c r="E66" s="250">
        <v>199.54152859999999</v>
      </c>
      <c r="F66" s="250">
        <v>188.271627</v>
      </c>
      <c r="G66" s="250">
        <v>199.25029850000001</v>
      </c>
      <c r="H66" s="250">
        <v>195.62392500000001</v>
      </c>
      <c r="I66" s="250">
        <v>198.0756609</v>
      </c>
      <c r="J66" s="250">
        <v>201.1355312</v>
      </c>
      <c r="K66" s="250">
        <v>189.3660721</v>
      </c>
      <c r="L66" s="250">
        <v>196.98573730000001</v>
      </c>
      <c r="M66" s="250">
        <v>195.3113161</v>
      </c>
      <c r="N66" s="250">
        <v>201.9691263</v>
      </c>
      <c r="O66" s="250">
        <v>203.68215979999999</v>
      </c>
      <c r="P66" s="250">
        <v>175.4476511</v>
      </c>
      <c r="Q66" s="250">
        <v>204.94640219999999</v>
      </c>
      <c r="R66" s="250">
        <v>192.72745209999999</v>
      </c>
      <c r="S66" s="250">
        <v>200.22819989999999</v>
      </c>
      <c r="T66" s="250">
        <v>198.05250559999999</v>
      </c>
      <c r="U66" s="250">
        <v>201.38307889999999</v>
      </c>
      <c r="V66" s="250">
        <v>208.9154149</v>
      </c>
      <c r="W66" s="250">
        <v>190.311125</v>
      </c>
      <c r="X66" s="250">
        <v>204.73478950000001</v>
      </c>
      <c r="Y66" s="250">
        <v>197.395151</v>
      </c>
      <c r="Z66" s="250">
        <v>199.30622869999999</v>
      </c>
      <c r="AA66" s="250">
        <v>202.47296130000001</v>
      </c>
      <c r="AB66" s="250">
        <v>177.46604980000001</v>
      </c>
      <c r="AC66" s="250">
        <v>199.77888479999999</v>
      </c>
      <c r="AD66" s="250">
        <v>193.74773379999999</v>
      </c>
      <c r="AE66" s="250">
        <v>201.5742674</v>
      </c>
      <c r="AF66" s="250">
        <v>197.63491629999999</v>
      </c>
      <c r="AG66" s="250">
        <v>202.32968120000001</v>
      </c>
      <c r="AH66" s="250">
        <v>207.8114176</v>
      </c>
      <c r="AI66" s="250">
        <v>189.65260670000001</v>
      </c>
      <c r="AJ66" s="250">
        <v>202.25954160000001</v>
      </c>
      <c r="AK66" s="250">
        <v>196.6215196</v>
      </c>
      <c r="AL66" s="250">
        <v>200.38639620000001</v>
      </c>
      <c r="AM66" s="250">
        <v>194.20264370000001</v>
      </c>
      <c r="AN66" s="250">
        <v>185.1242905</v>
      </c>
      <c r="AO66" s="250">
        <v>178.641141</v>
      </c>
      <c r="AP66" s="250">
        <v>132.87269040000001</v>
      </c>
      <c r="AQ66" s="250">
        <v>149.7231199</v>
      </c>
      <c r="AR66" s="250">
        <v>158.71123270000001</v>
      </c>
      <c r="AS66" s="250">
        <v>172.86789769999999</v>
      </c>
      <c r="AT66" s="250">
        <v>177.1164756</v>
      </c>
      <c r="AU66" s="250">
        <v>170.0837329</v>
      </c>
      <c r="AV66" s="250">
        <v>176.36378300000001</v>
      </c>
      <c r="AW66" s="250">
        <v>170.20619880000001</v>
      </c>
      <c r="AX66" s="250">
        <v>176.5381922</v>
      </c>
      <c r="AY66" s="250">
        <v>175.21501480000001</v>
      </c>
      <c r="AZ66" s="250">
        <v>155.89081250000001</v>
      </c>
      <c r="BA66" s="250">
        <v>186.14751330000001</v>
      </c>
      <c r="BB66" s="250">
        <v>181.17481340000001</v>
      </c>
      <c r="BC66" s="250">
        <v>189.73646070000001</v>
      </c>
      <c r="BD66" s="250">
        <v>187.8890097</v>
      </c>
      <c r="BE66" s="250">
        <v>188.3352782</v>
      </c>
      <c r="BF66" s="250">
        <v>194.9177847</v>
      </c>
      <c r="BG66" s="250">
        <v>185.64930000000001</v>
      </c>
      <c r="BH66" s="250">
        <v>193.3048</v>
      </c>
      <c r="BI66" s="250">
        <v>185.2884</v>
      </c>
      <c r="BJ66" s="316">
        <v>191.16810000000001</v>
      </c>
      <c r="BK66" s="316">
        <v>189.44759999999999</v>
      </c>
      <c r="BL66" s="316">
        <v>170.76669999999999</v>
      </c>
      <c r="BM66" s="316">
        <v>191.67609999999999</v>
      </c>
      <c r="BN66" s="316">
        <v>186.2825</v>
      </c>
      <c r="BO66" s="316">
        <v>195.34059999999999</v>
      </c>
      <c r="BP66" s="316">
        <v>191.3939</v>
      </c>
      <c r="BQ66" s="316">
        <v>198.17869999999999</v>
      </c>
      <c r="BR66" s="316">
        <v>201.6123</v>
      </c>
      <c r="BS66" s="316">
        <v>188.21850000000001</v>
      </c>
      <c r="BT66" s="316">
        <v>196.00020000000001</v>
      </c>
      <c r="BU66" s="316">
        <v>190.5598</v>
      </c>
      <c r="BV66" s="316">
        <v>195.71969999999999</v>
      </c>
    </row>
    <row r="67" spans="1:74" ht="11.15" customHeight="1" x14ac:dyDescent="0.25">
      <c r="A67" s="140" t="s">
        <v>775</v>
      </c>
      <c r="B67" s="203" t="s">
        <v>608</v>
      </c>
      <c r="C67" s="250">
        <v>158.28134800000001</v>
      </c>
      <c r="D67" s="250">
        <v>126.9872865</v>
      </c>
      <c r="E67" s="250">
        <v>136.9061519</v>
      </c>
      <c r="F67" s="250">
        <v>104.5885899</v>
      </c>
      <c r="G67" s="250">
        <v>102.35850240000001</v>
      </c>
      <c r="H67" s="250">
        <v>103.3696588</v>
      </c>
      <c r="I67" s="250">
        <v>116.0166766</v>
      </c>
      <c r="J67" s="250">
        <v>113.37921900000001</v>
      </c>
      <c r="K67" s="250">
        <v>103.89487819999999</v>
      </c>
      <c r="L67" s="250">
        <v>109.9286019</v>
      </c>
      <c r="M67" s="250">
        <v>127.7617331</v>
      </c>
      <c r="N67" s="250">
        <v>167.4919611</v>
      </c>
      <c r="O67" s="250">
        <v>180.88849260000001</v>
      </c>
      <c r="P67" s="250">
        <v>146.5392324</v>
      </c>
      <c r="Q67" s="250">
        <v>151.1034459</v>
      </c>
      <c r="R67" s="250">
        <v>126.73664410000001</v>
      </c>
      <c r="S67" s="250">
        <v>110.55053030000001</v>
      </c>
      <c r="T67" s="250">
        <v>111.05449470000001</v>
      </c>
      <c r="U67" s="250">
        <v>126.7324212</v>
      </c>
      <c r="V67" s="250">
        <v>124.709344</v>
      </c>
      <c r="W67" s="250">
        <v>116.1047094</v>
      </c>
      <c r="X67" s="250">
        <v>123.1696041</v>
      </c>
      <c r="Y67" s="250">
        <v>146.67559019999999</v>
      </c>
      <c r="Z67" s="250">
        <v>162.1467868</v>
      </c>
      <c r="AA67" s="250">
        <v>185.74735939999999</v>
      </c>
      <c r="AB67" s="250">
        <v>163.71424279999999</v>
      </c>
      <c r="AC67" s="250">
        <v>158.56752549999999</v>
      </c>
      <c r="AD67" s="250">
        <v>119.4420362</v>
      </c>
      <c r="AE67" s="250">
        <v>115.10838680000001</v>
      </c>
      <c r="AF67" s="250">
        <v>114.3889042</v>
      </c>
      <c r="AG67" s="250">
        <v>129.37770029999999</v>
      </c>
      <c r="AH67" s="250">
        <v>131.49789079999999</v>
      </c>
      <c r="AI67" s="250">
        <v>119.1135434</v>
      </c>
      <c r="AJ67" s="250">
        <v>124.5409731</v>
      </c>
      <c r="AK67" s="250">
        <v>150.68958230000001</v>
      </c>
      <c r="AL67" s="250">
        <v>171.82004620000001</v>
      </c>
      <c r="AM67" s="250">
        <v>178.74231499999999</v>
      </c>
      <c r="AN67" s="250">
        <v>164.71866510000001</v>
      </c>
      <c r="AO67" s="250">
        <v>146.3865255</v>
      </c>
      <c r="AP67" s="250">
        <v>120.9863543</v>
      </c>
      <c r="AQ67" s="250">
        <v>111.4906033</v>
      </c>
      <c r="AR67" s="250">
        <v>114.9840674</v>
      </c>
      <c r="AS67" s="250">
        <v>134.49694919999999</v>
      </c>
      <c r="AT67" s="250">
        <v>129.64362499999999</v>
      </c>
      <c r="AU67" s="250">
        <v>117.1014205</v>
      </c>
      <c r="AV67" s="250">
        <v>125.1488646</v>
      </c>
      <c r="AW67" s="250">
        <v>131.46945059999999</v>
      </c>
      <c r="AX67" s="250">
        <v>171.52242319999999</v>
      </c>
      <c r="AY67" s="250">
        <v>178.01471860000001</v>
      </c>
      <c r="AZ67" s="250">
        <v>164.93893489999999</v>
      </c>
      <c r="BA67" s="250">
        <v>140.96773519999999</v>
      </c>
      <c r="BB67" s="250">
        <v>120.70214319999999</v>
      </c>
      <c r="BC67" s="250">
        <v>112.982555</v>
      </c>
      <c r="BD67" s="250">
        <v>119.48552549999999</v>
      </c>
      <c r="BE67" s="250">
        <v>128.64073189999999</v>
      </c>
      <c r="BF67" s="250">
        <v>129.9576223</v>
      </c>
      <c r="BG67" s="250">
        <v>106.5767</v>
      </c>
      <c r="BH67" s="250">
        <v>121.16549999999999</v>
      </c>
      <c r="BI67" s="250">
        <v>139.773</v>
      </c>
      <c r="BJ67" s="316">
        <v>174.47040000000001</v>
      </c>
      <c r="BK67" s="316">
        <v>178.56280000000001</v>
      </c>
      <c r="BL67" s="316">
        <v>154.9212</v>
      </c>
      <c r="BM67" s="316">
        <v>141.0069</v>
      </c>
      <c r="BN67" s="316">
        <v>119.5043</v>
      </c>
      <c r="BO67" s="316">
        <v>112.81959999999999</v>
      </c>
      <c r="BP67" s="316">
        <v>117.55929999999999</v>
      </c>
      <c r="BQ67" s="316">
        <v>128.12950000000001</v>
      </c>
      <c r="BR67" s="316">
        <v>127.0967</v>
      </c>
      <c r="BS67" s="316">
        <v>118.0776</v>
      </c>
      <c r="BT67" s="316">
        <v>126.1687</v>
      </c>
      <c r="BU67" s="316">
        <v>139.69460000000001</v>
      </c>
      <c r="BV67" s="316">
        <v>175.60480000000001</v>
      </c>
    </row>
    <row r="68" spans="1:74" ht="11.15" customHeight="1" x14ac:dyDescent="0.25">
      <c r="A68" s="140" t="s">
        <v>264</v>
      </c>
      <c r="B68" s="203" t="s">
        <v>789</v>
      </c>
      <c r="C68" s="250">
        <v>124.730062</v>
      </c>
      <c r="D68" s="250">
        <v>96.549075099999996</v>
      </c>
      <c r="E68" s="250">
        <v>98.279635200000001</v>
      </c>
      <c r="F68" s="250">
        <v>89.637120899999999</v>
      </c>
      <c r="G68" s="250">
        <v>101.7332505</v>
      </c>
      <c r="H68" s="250">
        <v>115.8470236</v>
      </c>
      <c r="I68" s="250">
        <v>136.2629493</v>
      </c>
      <c r="J68" s="250">
        <v>128.79853499999999</v>
      </c>
      <c r="K68" s="250">
        <v>108.59002030000001</v>
      </c>
      <c r="L68" s="250">
        <v>100.00258030000001</v>
      </c>
      <c r="M68" s="250">
        <v>101.80452529999999</v>
      </c>
      <c r="N68" s="250">
        <v>115.7172107</v>
      </c>
      <c r="O68" s="250">
        <v>126.53248379999999</v>
      </c>
      <c r="P68" s="250">
        <v>91.889005940000004</v>
      </c>
      <c r="Q68" s="250">
        <v>89.842972869999997</v>
      </c>
      <c r="R68" s="250">
        <v>82.480937330000003</v>
      </c>
      <c r="S68" s="250">
        <v>94.876539230000006</v>
      </c>
      <c r="T68" s="250">
        <v>110.4779379</v>
      </c>
      <c r="U68" s="250">
        <v>124.67747249999999</v>
      </c>
      <c r="V68" s="250">
        <v>124.55785520000001</v>
      </c>
      <c r="W68" s="250">
        <v>106.8232342</v>
      </c>
      <c r="X68" s="250">
        <v>97.081885810000003</v>
      </c>
      <c r="Y68" s="250">
        <v>102.9971307</v>
      </c>
      <c r="Z68" s="250">
        <v>110.3179536</v>
      </c>
      <c r="AA68" s="250">
        <v>110.1850414</v>
      </c>
      <c r="AB68" s="250">
        <v>90.424392600000004</v>
      </c>
      <c r="AC68" s="250">
        <v>89.000603280000007</v>
      </c>
      <c r="AD68" s="250">
        <v>68.856170059999997</v>
      </c>
      <c r="AE68" s="250">
        <v>81.187376979999996</v>
      </c>
      <c r="AF68" s="250">
        <v>88.734115320000001</v>
      </c>
      <c r="AG68" s="250">
        <v>109.5241446</v>
      </c>
      <c r="AH68" s="250">
        <v>103.2816658</v>
      </c>
      <c r="AI68" s="250">
        <v>93.719022190000004</v>
      </c>
      <c r="AJ68" s="250">
        <v>76.449256449999993</v>
      </c>
      <c r="AK68" s="250">
        <v>84.259079029999995</v>
      </c>
      <c r="AL68" s="250">
        <v>81.899013569999994</v>
      </c>
      <c r="AM68" s="250">
        <v>74.794426529999996</v>
      </c>
      <c r="AN68" s="250">
        <v>66.216566670000006</v>
      </c>
      <c r="AO68" s="250">
        <v>60.494741240000003</v>
      </c>
      <c r="AP68" s="250">
        <v>49.279229839999999</v>
      </c>
      <c r="AQ68" s="250">
        <v>54.890666019999998</v>
      </c>
      <c r="AR68" s="250">
        <v>73.214720990000004</v>
      </c>
      <c r="AS68" s="250">
        <v>96.61722177</v>
      </c>
      <c r="AT68" s="250">
        <v>97.99684164</v>
      </c>
      <c r="AU68" s="250">
        <v>76.654794550000005</v>
      </c>
      <c r="AV68" s="250">
        <v>68.766138249999997</v>
      </c>
      <c r="AW68" s="250">
        <v>69.626325519999995</v>
      </c>
      <c r="AX68" s="250">
        <v>86.458040850000003</v>
      </c>
      <c r="AY68" s="250">
        <v>90.126033770000006</v>
      </c>
      <c r="AZ68" s="250">
        <v>94.316787419999997</v>
      </c>
      <c r="BA68" s="250">
        <v>70.73770055</v>
      </c>
      <c r="BB68" s="250">
        <v>61.777097910000002</v>
      </c>
      <c r="BC68" s="250">
        <v>71.929716450000001</v>
      </c>
      <c r="BD68" s="250">
        <v>93.973717050000005</v>
      </c>
      <c r="BE68" s="250">
        <v>109.51241349999999</v>
      </c>
      <c r="BF68" s="250">
        <v>108.3962994</v>
      </c>
      <c r="BG68" s="250">
        <v>101.15860000000001</v>
      </c>
      <c r="BH68" s="250">
        <v>71.970470000000006</v>
      </c>
      <c r="BI68" s="250">
        <v>66.772469999999998</v>
      </c>
      <c r="BJ68" s="316">
        <v>87.072400000000002</v>
      </c>
      <c r="BK68" s="316">
        <v>88.517610000000005</v>
      </c>
      <c r="BL68" s="316">
        <v>74.768060000000006</v>
      </c>
      <c r="BM68" s="316">
        <v>68.242829999999998</v>
      </c>
      <c r="BN68" s="316">
        <v>62.133330000000001</v>
      </c>
      <c r="BO68" s="316">
        <v>71.304159999999996</v>
      </c>
      <c r="BP68" s="316">
        <v>89.25273</v>
      </c>
      <c r="BQ68" s="316">
        <v>107.7428</v>
      </c>
      <c r="BR68" s="316">
        <v>106.05289999999999</v>
      </c>
      <c r="BS68" s="316">
        <v>81.343379999999996</v>
      </c>
      <c r="BT68" s="316">
        <v>76.166489999999996</v>
      </c>
      <c r="BU68" s="316">
        <v>74.275099999999995</v>
      </c>
      <c r="BV68" s="316">
        <v>93.573250000000002</v>
      </c>
    </row>
    <row r="69" spans="1:74" ht="11.15" customHeight="1" x14ac:dyDescent="0.25">
      <c r="A69" s="555" t="s">
        <v>979</v>
      </c>
      <c r="B69" s="575" t="s">
        <v>978</v>
      </c>
      <c r="C69" s="298">
        <v>477.17704520000001</v>
      </c>
      <c r="D69" s="298">
        <v>396.70155599999998</v>
      </c>
      <c r="E69" s="298">
        <v>435.6697451</v>
      </c>
      <c r="F69" s="298">
        <v>383.40936629999999</v>
      </c>
      <c r="G69" s="298">
        <v>404.28448079999998</v>
      </c>
      <c r="H69" s="298">
        <v>415.75263580000001</v>
      </c>
      <c r="I69" s="298">
        <v>451.29771620000002</v>
      </c>
      <c r="J69" s="298">
        <v>444.2557147</v>
      </c>
      <c r="K69" s="298">
        <v>402.76299899999998</v>
      </c>
      <c r="L69" s="298">
        <v>407.85934880000002</v>
      </c>
      <c r="M69" s="298">
        <v>425.78960289999998</v>
      </c>
      <c r="N69" s="298">
        <v>486.12072749999999</v>
      </c>
      <c r="O69" s="298">
        <v>512.04556549999995</v>
      </c>
      <c r="P69" s="298">
        <v>414.72711609999999</v>
      </c>
      <c r="Q69" s="298">
        <v>446.83525029999998</v>
      </c>
      <c r="R69" s="298">
        <v>402.85706190000002</v>
      </c>
      <c r="S69" s="298">
        <v>406.59769879999999</v>
      </c>
      <c r="T69" s="298">
        <v>420.49696660000001</v>
      </c>
      <c r="U69" s="298">
        <v>453.73540200000002</v>
      </c>
      <c r="V69" s="298">
        <v>459.1250435</v>
      </c>
      <c r="W69" s="298">
        <v>414.15109699999999</v>
      </c>
      <c r="X69" s="298">
        <v>425.92870879999998</v>
      </c>
      <c r="Y69" s="298">
        <v>447.97990019999997</v>
      </c>
      <c r="Z69" s="298">
        <v>472.71339849999998</v>
      </c>
      <c r="AA69" s="298">
        <v>499.34779150000003</v>
      </c>
      <c r="AB69" s="298">
        <v>432.4559117</v>
      </c>
      <c r="AC69" s="298">
        <v>448.28944300000001</v>
      </c>
      <c r="AD69" s="298">
        <v>382.95796840000003</v>
      </c>
      <c r="AE69" s="298">
        <v>398.81246060000001</v>
      </c>
      <c r="AF69" s="298">
        <v>401.6699643</v>
      </c>
      <c r="AG69" s="298">
        <v>442.17395540000001</v>
      </c>
      <c r="AH69" s="298">
        <v>443.53340359999999</v>
      </c>
      <c r="AI69" s="298">
        <v>403.39720069999998</v>
      </c>
      <c r="AJ69" s="298">
        <v>404.19220059999998</v>
      </c>
      <c r="AK69" s="298">
        <v>432.48220939999999</v>
      </c>
      <c r="AL69" s="298">
        <v>455.04788539999998</v>
      </c>
      <c r="AM69" s="298">
        <v>448.67923960000002</v>
      </c>
      <c r="AN69" s="298">
        <v>416.93874090000003</v>
      </c>
      <c r="AO69" s="298">
        <v>386.4622622</v>
      </c>
      <c r="AP69" s="298">
        <v>304.04781109999999</v>
      </c>
      <c r="AQ69" s="298">
        <v>317.04424360000002</v>
      </c>
      <c r="AR69" s="298">
        <v>347.8195576</v>
      </c>
      <c r="AS69" s="298">
        <v>404.92192310000001</v>
      </c>
      <c r="AT69" s="298">
        <v>405.69679669999999</v>
      </c>
      <c r="AU69" s="298">
        <v>364.74948449999999</v>
      </c>
      <c r="AV69" s="298">
        <v>371.2186403</v>
      </c>
      <c r="AW69" s="298">
        <v>372.21151149999997</v>
      </c>
      <c r="AX69" s="298">
        <v>435.45851069999998</v>
      </c>
      <c r="AY69" s="298">
        <v>444.2956216</v>
      </c>
      <c r="AZ69" s="298">
        <v>415.99543560000001</v>
      </c>
      <c r="BA69" s="298">
        <v>398.79280340000003</v>
      </c>
      <c r="BB69" s="298">
        <v>364.56359099999997</v>
      </c>
      <c r="BC69" s="298">
        <v>375.58858659999999</v>
      </c>
      <c r="BD69" s="298">
        <v>402.25778880000001</v>
      </c>
      <c r="BE69" s="298">
        <v>427.4282781</v>
      </c>
      <c r="BF69" s="298">
        <v>434.21156089999999</v>
      </c>
      <c r="BG69" s="298">
        <v>394.29410000000001</v>
      </c>
      <c r="BH69" s="298">
        <v>387.38060000000002</v>
      </c>
      <c r="BI69" s="298">
        <v>392.74340000000001</v>
      </c>
      <c r="BJ69" s="332">
        <v>453.6508</v>
      </c>
      <c r="BK69" s="332">
        <v>457.46780000000001</v>
      </c>
      <c r="BL69" s="332">
        <v>401.3048</v>
      </c>
      <c r="BM69" s="332">
        <v>401.8657</v>
      </c>
      <c r="BN69" s="332">
        <v>368.8297</v>
      </c>
      <c r="BO69" s="332">
        <v>380.4042</v>
      </c>
      <c r="BP69" s="332">
        <v>399.11540000000002</v>
      </c>
      <c r="BQ69" s="332">
        <v>434.99090000000001</v>
      </c>
      <c r="BR69" s="332">
        <v>435.70179999999999</v>
      </c>
      <c r="BS69" s="332">
        <v>388.54899999999998</v>
      </c>
      <c r="BT69" s="332">
        <v>399.27530000000002</v>
      </c>
      <c r="BU69" s="332">
        <v>405.4391</v>
      </c>
      <c r="BV69" s="332">
        <v>465.83749999999998</v>
      </c>
    </row>
    <row r="70" spans="1:74" s="425" customFormat="1" ht="12" customHeight="1" x14ac:dyDescent="0.25">
      <c r="A70" s="424"/>
      <c r="B70" s="837" t="s">
        <v>885</v>
      </c>
      <c r="C70" s="837"/>
      <c r="D70" s="837"/>
      <c r="E70" s="837"/>
      <c r="F70" s="837"/>
      <c r="G70" s="837"/>
      <c r="H70" s="837"/>
      <c r="I70" s="837"/>
      <c r="J70" s="837"/>
      <c r="K70" s="837"/>
      <c r="L70" s="837"/>
      <c r="M70" s="837"/>
      <c r="N70" s="837"/>
      <c r="O70" s="837"/>
      <c r="P70" s="837"/>
      <c r="Q70" s="837"/>
      <c r="AY70" s="461"/>
      <c r="AZ70" s="461"/>
      <c r="BA70" s="461"/>
      <c r="BB70" s="461"/>
      <c r="BC70" s="461"/>
      <c r="BD70" s="636"/>
      <c r="BE70" s="636"/>
      <c r="BF70" s="636"/>
      <c r="BG70" s="461"/>
      <c r="BH70" s="461"/>
      <c r="BI70" s="461"/>
      <c r="BJ70" s="461"/>
    </row>
    <row r="71" spans="1:74" s="425" customFormat="1" ht="12" customHeight="1" x14ac:dyDescent="0.25">
      <c r="A71" s="424"/>
      <c r="B71" s="838" t="s">
        <v>1</v>
      </c>
      <c r="C71" s="838"/>
      <c r="D71" s="838"/>
      <c r="E71" s="838"/>
      <c r="F71" s="838"/>
      <c r="G71" s="838"/>
      <c r="H71" s="838"/>
      <c r="I71" s="838"/>
      <c r="J71" s="838"/>
      <c r="K71" s="838"/>
      <c r="L71" s="838"/>
      <c r="M71" s="838"/>
      <c r="N71" s="838"/>
      <c r="O71" s="838"/>
      <c r="P71" s="838"/>
      <c r="Q71" s="838"/>
      <c r="AY71" s="461"/>
      <c r="AZ71" s="461"/>
      <c r="BA71" s="461"/>
      <c r="BB71" s="461"/>
      <c r="BC71" s="461"/>
      <c r="BD71" s="636"/>
      <c r="BE71" s="636"/>
      <c r="BF71" s="636"/>
      <c r="BG71" s="461"/>
      <c r="BH71" s="461"/>
      <c r="BI71" s="461"/>
      <c r="BJ71" s="461"/>
    </row>
    <row r="72" spans="1:74" s="425" customFormat="1" ht="12" customHeight="1" x14ac:dyDescent="0.25">
      <c r="A72" s="424"/>
      <c r="B72" s="837" t="s">
        <v>980</v>
      </c>
      <c r="C72" s="759"/>
      <c r="D72" s="759"/>
      <c r="E72" s="759"/>
      <c r="F72" s="759"/>
      <c r="G72" s="759"/>
      <c r="H72" s="759"/>
      <c r="I72" s="759"/>
      <c r="J72" s="759"/>
      <c r="K72" s="759"/>
      <c r="L72" s="759"/>
      <c r="M72" s="759"/>
      <c r="N72" s="759"/>
      <c r="O72" s="759"/>
      <c r="P72" s="759"/>
      <c r="Q72" s="759"/>
      <c r="AY72" s="461"/>
      <c r="AZ72" s="461"/>
      <c r="BA72" s="461"/>
      <c r="BB72" s="461"/>
      <c r="BC72" s="461"/>
      <c r="BD72" s="636"/>
      <c r="BE72" s="636"/>
      <c r="BF72" s="636"/>
      <c r="BG72" s="461"/>
      <c r="BH72" s="461"/>
      <c r="BI72" s="461"/>
      <c r="BJ72" s="461"/>
    </row>
    <row r="73" spans="1:74" s="425" customFormat="1" ht="12" customHeight="1" x14ac:dyDescent="0.25">
      <c r="A73" s="424"/>
      <c r="B73" s="752" t="s">
        <v>810</v>
      </c>
      <c r="C73" s="744"/>
      <c r="D73" s="744"/>
      <c r="E73" s="744"/>
      <c r="F73" s="744"/>
      <c r="G73" s="744"/>
      <c r="H73" s="744"/>
      <c r="I73" s="744"/>
      <c r="J73" s="744"/>
      <c r="K73" s="744"/>
      <c r="L73" s="744"/>
      <c r="M73" s="744"/>
      <c r="N73" s="744"/>
      <c r="O73" s="744"/>
      <c r="P73" s="744"/>
      <c r="Q73" s="744"/>
      <c r="AY73" s="461"/>
      <c r="AZ73" s="461"/>
      <c r="BA73" s="461"/>
      <c r="BB73" s="461"/>
      <c r="BC73" s="461"/>
      <c r="BD73" s="636"/>
      <c r="BE73" s="636"/>
      <c r="BF73" s="636"/>
      <c r="BG73" s="461"/>
      <c r="BH73" s="461"/>
      <c r="BI73" s="461"/>
      <c r="BJ73" s="461"/>
    </row>
    <row r="74" spans="1:74" s="425" customFormat="1" ht="12" customHeight="1" x14ac:dyDescent="0.25">
      <c r="A74" s="424"/>
      <c r="B74" s="554" t="s">
        <v>823</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0" t="str">
        <f>"Notes: "&amp;"EIA completed modeling and analysis for this report on " &amp;Dates!D2&amp;"."</f>
        <v>Notes: EIA completed modeling and analysis for this report on Thursday December 2, 2021.</v>
      </c>
      <c r="C75" s="803"/>
      <c r="D75" s="803"/>
      <c r="E75" s="803"/>
      <c r="F75" s="803"/>
      <c r="G75" s="803"/>
      <c r="H75" s="803"/>
      <c r="I75" s="803"/>
      <c r="J75" s="803"/>
      <c r="K75" s="803"/>
      <c r="L75" s="803"/>
      <c r="M75" s="803"/>
      <c r="N75" s="803"/>
      <c r="O75" s="803"/>
      <c r="P75" s="803"/>
      <c r="Q75" s="781"/>
      <c r="AY75" s="461"/>
      <c r="AZ75" s="461"/>
      <c r="BA75" s="461"/>
      <c r="BB75" s="461"/>
      <c r="BC75" s="461"/>
      <c r="BD75" s="636"/>
      <c r="BE75" s="636"/>
      <c r="BF75" s="636"/>
      <c r="BG75" s="461"/>
      <c r="BH75" s="461"/>
      <c r="BI75" s="461"/>
      <c r="BJ75" s="461"/>
    </row>
    <row r="76" spans="1:74" s="425" customFormat="1" ht="12" customHeight="1" x14ac:dyDescent="0.25">
      <c r="A76" s="424"/>
      <c r="B76" s="770" t="s">
        <v>352</v>
      </c>
      <c r="C76" s="769"/>
      <c r="D76" s="769"/>
      <c r="E76" s="769"/>
      <c r="F76" s="769"/>
      <c r="G76" s="769"/>
      <c r="H76" s="769"/>
      <c r="I76" s="769"/>
      <c r="J76" s="769"/>
      <c r="K76" s="769"/>
      <c r="L76" s="769"/>
      <c r="M76" s="769"/>
      <c r="N76" s="769"/>
      <c r="O76" s="769"/>
      <c r="P76" s="769"/>
      <c r="Q76" s="769"/>
      <c r="AY76" s="461"/>
      <c r="AZ76" s="461"/>
      <c r="BA76" s="461"/>
      <c r="BB76" s="461"/>
      <c r="BC76" s="461"/>
      <c r="BD76" s="636"/>
      <c r="BE76" s="636"/>
      <c r="BF76" s="636"/>
      <c r="BG76" s="461"/>
      <c r="BH76" s="461"/>
      <c r="BI76" s="461"/>
      <c r="BJ76" s="461"/>
    </row>
    <row r="77" spans="1:74" s="425" customFormat="1" ht="12" customHeight="1" x14ac:dyDescent="0.25">
      <c r="A77" s="424"/>
      <c r="B77" s="763" t="s">
        <v>1369</v>
      </c>
      <c r="C77" s="762"/>
      <c r="D77" s="762"/>
      <c r="E77" s="762"/>
      <c r="F77" s="762"/>
      <c r="G77" s="762"/>
      <c r="H77" s="762"/>
      <c r="I77" s="762"/>
      <c r="J77" s="762"/>
      <c r="K77" s="762"/>
      <c r="L77" s="762"/>
      <c r="M77" s="762"/>
      <c r="N77" s="762"/>
      <c r="O77" s="762"/>
      <c r="P77" s="762"/>
      <c r="Q77" s="759"/>
      <c r="AY77" s="461"/>
      <c r="AZ77" s="461"/>
      <c r="BA77" s="461"/>
      <c r="BB77" s="461"/>
      <c r="BC77" s="461"/>
      <c r="BD77" s="636"/>
      <c r="BE77" s="636"/>
      <c r="BF77" s="636"/>
      <c r="BG77" s="461"/>
      <c r="BH77" s="461"/>
      <c r="BI77" s="461"/>
      <c r="BJ77" s="461"/>
    </row>
    <row r="78" spans="1:74" s="425" customFormat="1" ht="12" customHeight="1" x14ac:dyDescent="0.25">
      <c r="A78" s="424"/>
      <c r="B78" s="765" t="s">
        <v>833</v>
      </c>
      <c r="C78" s="759"/>
      <c r="D78" s="759"/>
      <c r="E78" s="759"/>
      <c r="F78" s="759"/>
      <c r="G78" s="759"/>
      <c r="H78" s="759"/>
      <c r="I78" s="759"/>
      <c r="J78" s="759"/>
      <c r="K78" s="759"/>
      <c r="L78" s="759"/>
      <c r="M78" s="759"/>
      <c r="N78" s="759"/>
      <c r="O78" s="759"/>
      <c r="P78" s="759"/>
      <c r="Q78" s="759"/>
      <c r="AY78" s="461"/>
      <c r="AZ78" s="461"/>
      <c r="BA78" s="461"/>
      <c r="BB78" s="461"/>
      <c r="BC78" s="461"/>
      <c r="BD78" s="636"/>
      <c r="BE78" s="636"/>
      <c r="BF78" s="636"/>
      <c r="BG78" s="461"/>
      <c r="BH78" s="461"/>
      <c r="BI78" s="461"/>
      <c r="BJ78" s="461"/>
    </row>
    <row r="79" spans="1:74" s="425" customFormat="1" ht="12" customHeight="1" x14ac:dyDescent="0.25">
      <c r="A79" s="424"/>
      <c r="B79" s="767" t="s">
        <v>1370</v>
      </c>
      <c r="C79" s="759"/>
      <c r="D79" s="759"/>
      <c r="E79" s="759"/>
      <c r="F79" s="759"/>
      <c r="G79" s="759"/>
      <c r="H79" s="759"/>
      <c r="I79" s="759"/>
      <c r="J79" s="759"/>
      <c r="K79" s="759"/>
      <c r="L79" s="759"/>
      <c r="M79" s="759"/>
      <c r="N79" s="759"/>
      <c r="O79" s="759"/>
      <c r="P79" s="759"/>
      <c r="Q79" s="759"/>
      <c r="AY79" s="461"/>
      <c r="AZ79" s="461"/>
      <c r="BA79" s="461"/>
      <c r="BB79" s="461"/>
      <c r="BC79" s="461"/>
      <c r="BD79" s="636"/>
      <c r="BE79" s="636"/>
      <c r="BF79" s="636"/>
      <c r="BG79" s="461"/>
      <c r="BH79" s="461"/>
      <c r="BI79" s="461"/>
      <c r="BJ79" s="461"/>
    </row>
    <row r="80" spans="1:74" s="425" customFormat="1" ht="12" customHeight="1" x14ac:dyDescent="0.25">
      <c r="A80" s="424"/>
      <c r="B80" s="767"/>
      <c r="C80" s="759"/>
      <c r="D80" s="759"/>
      <c r="E80" s="759"/>
      <c r="F80" s="759"/>
      <c r="G80" s="759"/>
      <c r="H80" s="759"/>
      <c r="I80" s="759"/>
      <c r="J80" s="759"/>
      <c r="K80" s="759"/>
      <c r="L80" s="759"/>
      <c r="M80" s="759"/>
      <c r="N80" s="759"/>
      <c r="O80" s="759"/>
      <c r="P80" s="759"/>
      <c r="Q80" s="759"/>
      <c r="AY80" s="461"/>
      <c r="AZ80" s="461"/>
      <c r="BA80" s="461"/>
      <c r="BB80" s="461"/>
      <c r="BC80" s="461"/>
      <c r="BD80" s="636"/>
      <c r="BE80" s="636"/>
      <c r="BF80" s="636"/>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2" style="161" customWidth="1"/>
    <col min="2" max="2" width="43.36328125" style="161" customWidth="1"/>
    <col min="3" max="50" width="7.36328125" style="161" customWidth="1"/>
    <col min="51" max="55" width="7.36328125" style="321" customWidth="1"/>
    <col min="56" max="58" width="7.36328125" style="165" customWidth="1"/>
    <col min="59" max="62" width="7.36328125" style="321" customWidth="1"/>
    <col min="63" max="74" width="7.36328125" style="161" customWidth="1"/>
    <col min="75" max="16384" width="9.6328125" style="161"/>
  </cols>
  <sheetData>
    <row r="1" spans="1:74" ht="13.25" customHeight="1" x14ac:dyDescent="0.3">
      <c r="A1" s="741" t="s">
        <v>794</v>
      </c>
      <c r="B1" s="839" t="s">
        <v>1358</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47"/>
      <c r="B5" s="163" t="s">
        <v>1396</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686</v>
      </c>
      <c r="B6" s="204" t="s">
        <v>434</v>
      </c>
      <c r="C6" s="232">
        <v>933.68257841000002</v>
      </c>
      <c r="D6" s="232">
        <v>933.17538349999995</v>
      </c>
      <c r="E6" s="232">
        <v>933.87182266000002</v>
      </c>
      <c r="F6" s="232">
        <v>937.12554090000003</v>
      </c>
      <c r="G6" s="232">
        <v>939.21401447999995</v>
      </c>
      <c r="H6" s="232">
        <v>941.49088839000001</v>
      </c>
      <c r="I6" s="232">
        <v>943.46918305999998</v>
      </c>
      <c r="J6" s="232">
        <v>946.48809231999996</v>
      </c>
      <c r="K6" s="232">
        <v>950.06063660999996</v>
      </c>
      <c r="L6" s="232">
        <v>957.10476933999996</v>
      </c>
      <c r="M6" s="232">
        <v>959.59611858999995</v>
      </c>
      <c r="N6" s="232">
        <v>960.45263777000002</v>
      </c>
      <c r="O6" s="232">
        <v>955.36192543000004</v>
      </c>
      <c r="P6" s="232">
        <v>956.18308561000003</v>
      </c>
      <c r="Q6" s="232">
        <v>958.60371683999995</v>
      </c>
      <c r="R6" s="232">
        <v>965.678269</v>
      </c>
      <c r="S6" s="232">
        <v>969.00700490999998</v>
      </c>
      <c r="T6" s="232">
        <v>971.64437443999998</v>
      </c>
      <c r="U6" s="232">
        <v>973.48329813999999</v>
      </c>
      <c r="V6" s="232">
        <v>974.81824453000002</v>
      </c>
      <c r="W6" s="232">
        <v>975.54213414000003</v>
      </c>
      <c r="X6" s="232">
        <v>974.57005520999996</v>
      </c>
      <c r="Y6" s="232">
        <v>974.88551510000002</v>
      </c>
      <c r="Z6" s="232">
        <v>975.40360204000001</v>
      </c>
      <c r="AA6" s="232">
        <v>975.26172423000003</v>
      </c>
      <c r="AB6" s="232">
        <v>976.83200914999998</v>
      </c>
      <c r="AC6" s="232">
        <v>979.25186498000005</v>
      </c>
      <c r="AD6" s="232">
        <v>984.23069029999999</v>
      </c>
      <c r="AE6" s="232">
        <v>987.06763905000003</v>
      </c>
      <c r="AF6" s="232">
        <v>989.47210978999999</v>
      </c>
      <c r="AG6" s="232">
        <v>990.87273067000001</v>
      </c>
      <c r="AH6" s="232">
        <v>992.84077428000001</v>
      </c>
      <c r="AI6" s="232">
        <v>994.80486879</v>
      </c>
      <c r="AJ6" s="232">
        <v>1000.4689581</v>
      </c>
      <c r="AK6" s="232">
        <v>999.64719642</v>
      </c>
      <c r="AL6" s="232">
        <v>996.04352775999996</v>
      </c>
      <c r="AM6" s="232">
        <v>996.46578165000005</v>
      </c>
      <c r="AN6" s="232">
        <v>982.19242673999997</v>
      </c>
      <c r="AO6" s="232">
        <v>960.03129262000004</v>
      </c>
      <c r="AP6" s="232">
        <v>895.79719948000002</v>
      </c>
      <c r="AQ6" s="232">
        <v>883.49939175999998</v>
      </c>
      <c r="AR6" s="232">
        <v>888.95268967000004</v>
      </c>
      <c r="AS6" s="232">
        <v>944.91984076999995</v>
      </c>
      <c r="AT6" s="232">
        <v>961.30328927000005</v>
      </c>
      <c r="AU6" s="232">
        <v>970.86578270999996</v>
      </c>
      <c r="AV6" s="232">
        <v>964.43397906999996</v>
      </c>
      <c r="AW6" s="232">
        <v>967.23456896000005</v>
      </c>
      <c r="AX6" s="232">
        <v>970.09421033000001</v>
      </c>
      <c r="AY6" s="232">
        <v>971.88788780000004</v>
      </c>
      <c r="AZ6" s="232">
        <v>975.70939367999995</v>
      </c>
      <c r="BA6" s="232">
        <v>980.43371259000003</v>
      </c>
      <c r="BB6" s="232">
        <v>988.85527782999998</v>
      </c>
      <c r="BC6" s="232">
        <v>993.28939778999995</v>
      </c>
      <c r="BD6" s="232">
        <v>996.53050580000001</v>
      </c>
      <c r="BE6" s="232">
        <v>996.28554419</v>
      </c>
      <c r="BF6" s="232">
        <v>998.86042151000004</v>
      </c>
      <c r="BG6" s="232">
        <v>1001.9620801</v>
      </c>
      <c r="BH6" s="232">
        <v>1006.1547389</v>
      </c>
      <c r="BI6" s="232">
        <v>1009.8867959</v>
      </c>
      <c r="BJ6" s="305">
        <v>1013.722</v>
      </c>
      <c r="BK6" s="305">
        <v>1017.7140000000001</v>
      </c>
      <c r="BL6" s="305">
        <v>1021.718</v>
      </c>
      <c r="BM6" s="305">
        <v>1025.7860000000001</v>
      </c>
      <c r="BN6" s="305">
        <v>1030.193</v>
      </c>
      <c r="BO6" s="305">
        <v>1034.1869999999999</v>
      </c>
      <c r="BP6" s="305">
        <v>1038.0409999999999</v>
      </c>
      <c r="BQ6" s="305">
        <v>1042.117</v>
      </c>
      <c r="BR6" s="305">
        <v>1045.421</v>
      </c>
      <c r="BS6" s="305">
        <v>1048.3130000000001</v>
      </c>
      <c r="BT6" s="305">
        <v>1050.4580000000001</v>
      </c>
      <c r="BU6" s="305">
        <v>1052.779</v>
      </c>
      <c r="BV6" s="305">
        <v>1054.94</v>
      </c>
    </row>
    <row r="7" spans="1:74" ht="11.15" customHeight="1" x14ac:dyDescent="0.25">
      <c r="A7" s="148" t="s">
        <v>687</v>
      </c>
      <c r="B7" s="204" t="s">
        <v>467</v>
      </c>
      <c r="C7" s="232">
        <v>2638.7809719000002</v>
      </c>
      <c r="D7" s="232">
        <v>2638.5567762999999</v>
      </c>
      <c r="E7" s="232">
        <v>2638.9365547000002</v>
      </c>
      <c r="F7" s="232">
        <v>2639.0267395000001</v>
      </c>
      <c r="G7" s="232">
        <v>2641.2846414000001</v>
      </c>
      <c r="H7" s="232">
        <v>2644.8166927000002</v>
      </c>
      <c r="I7" s="232">
        <v>2652.6711710999998</v>
      </c>
      <c r="J7" s="232">
        <v>2656.4653134999999</v>
      </c>
      <c r="K7" s="232">
        <v>2659.2473971999998</v>
      </c>
      <c r="L7" s="232">
        <v>2656.7581267</v>
      </c>
      <c r="M7" s="232">
        <v>2660.7105651000002</v>
      </c>
      <c r="N7" s="232">
        <v>2666.8454167</v>
      </c>
      <c r="O7" s="232">
        <v>2678.8264319</v>
      </c>
      <c r="P7" s="232">
        <v>2686.578297</v>
      </c>
      <c r="Q7" s="232">
        <v>2693.7647625</v>
      </c>
      <c r="R7" s="232">
        <v>2700.4974606000001</v>
      </c>
      <c r="S7" s="232">
        <v>2706.4694027</v>
      </c>
      <c r="T7" s="232">
        <v>2711.7922211</v>
      </c>
      <c r="U7" s="232">
        <v>2716.5370386999998</v>
      </c>
      <c r="V7" s="232">
        <v>2720.5082671999999</v>
      </c>
      <c r="W7" s="232">
        <v>2723.7770294000002</v>
      </c>
      <c r="X7" s="232">
        <v>2725.3017601000001</v>
      </c>
      <c r="Y7" s="232">
        <v>2727.9467642999998</v>
      </c>
      <c r="Z7" s="232">
        <v>2730.6704764000001</v>
      </c>
      <c r="AA7" s="232">
        <v>2731.0672975000002</v>
      </c>
      <c r="AB7" s="232">
        <v>2735.7526250000001</v>
      </c>
      <c r="AC7" s="232">
        <v>2742.3208599</v>
      </c>
      <c r="AD7" s="232">
        <v>2753.9175200999998</v>
      </c>
      <c r="AE7" s="232">
        <v>2761.8924314000001</v>
      </c>
      <c r="AF7" s="232">
        <v>2769.3911115999999</v>
      </c>
      <c r="AG7" s="232">
        <v>2776.1348555</v>
      </c>
      <c r="AH7" s="232">
        <v>2782.8901025</v>
      </c>
      <c r="AI7" s="232">
        <v>2789.3781475000001</v>
      </c>
      <c r="AJ7" s="232">
        <v>2812.1342814999998</v>
      </c>
      <c r="AK7" s="232">
        <v>2805.6864540000001</v>
      </c>
      <c r="AL7" s="232">
        <v>2786.5699559999998</v>
      </c>
      <c r="AM7" s="232">
        <v>2756.6728911999999</v>
      </c>
      <c r="AN7" s="232">
        <v>2710.8029747</v>
      </c>
      <c r="AO7" s="232">
        <v>2650.8483101000002</v>
      </c>
      <c r="AP7" s="232">
        <v>2499.1793916000001</v>
      </c>
      <c r="AQ7" s="232">
        <v>2469.2773600999999</v>
      </c>
      <c r="AR7" s="232">
        <v>2483.5127096000001</v>
      </c>
      <c r="AS7" s="232">
        <v>2620.8205136000001</v>
      </c>
      <c r="AT7" s="232">
        <v>2664.1293205000002</v>
      </c>
      <c r="AU7" s="232">
        <v>2692.3742037000002</v>
      </c>
      <c r="AV7" s="232">
        <v>2685.2489942000002</v>
      </c>
      <c r="AW7" s="232">
        <v>2698.5956566</v>
      </c>
      <c r="AX7" s="232">
        <v>2712.1080219</v>
      </c>
      <c r="AY7" s="232">
        <v>2724.9023222000001</v>
      </c>
      <c r="AZ7" s="232">
        <v>2739.4089195000001</v>
      </c>
      <c r="BA7" s="232">
        <v>2754.7440458999999</v>
      </c>
      <c r="BB7" s="232">
        <v>2778.1418761999998</v>
      </c>
      <c r="BC7" s="232">
        <v>2789.7084294000001</v>
      </c>
      <c r="BD7" s="232">
        <v>2796.6778804999999</v>
      </c>
      <c r="BE7" s="232">
        <v>2790.7067391999999</v>
      </c>
      <c r="BF7" s="232">
        <v>2794.7396036999999</v>
      </c>
      <c r="BG7" s="232">
        <v>2800.4329837999999</v>
      </c>
      <c r="BH7" s="232">
        <v>2808.1583298</v>
      </c>
      <c r="BI7" s="232">
        <v>2816.8941533000002</v>
      </c>
      <c r="BJ7" s="305">
        <v>2827.0120000000002</v>
      </c>
      <c r="BK7" s="305">
        <v>2839.9029999999998</v>
      </c>
      <c r="BL7" s="305">
        <v>2851.741</v>
      </c>
      <c r="BM7" s="305">
        <v>2863.9169999999999</v>
      </c>
      <c r="BN7" s="305">
        <v>2877.4659999999999</v>
      </c>
      <c r="BO7" s="305">
        <v>2889.5430000000001</v>
      </c>
      <c r="BP7" s="305">
        <v>2901.1819999999998</v>
      </c>
      <c r="BQ7" s="305">
        <v>2913.3820000000001</v>
      </c>
      <c r="BR7" s="305">
        <v>2923.3969999999999</v>
      </c>
      <c r="BS7" s="305">
        <v>2932.2260000000001</v>
      </c>
      <c r="BT7" s="305">
        <v>2938.8420000000001</v>
      </c>
      <c r="BU7" s="305">
        <v>2946.07</v>
      </c>
      <c r="BV7" s="305">
        <v>2952.8829999999998</v>
      </c>
    </row>
    <row r="8" spans="1:74" ht="11.15" customHeight="1" x14ac:dyDescent="0.25">
      <c r="A8" s="148" t="s">
        <v>688</v>
      </c>
      <c r="B8" s="204" t="s">
        <v>435</v>
      </c>
      <c r="C8" s="232">
        <v>2399.4561042</v>
      </c>
      <c r="D8" s="232">
        <v>2397.6937466999998</v>
      </c>
      <c r="E8" s="232">
        <v>2398.999652</v>
      </c>
      <c r="F8" s="232">
        <v>2407.4336601999998</v>
      </c>
      <c r="G8" s="232">
        <v>2411.8312114999999</v>
      </c>
      <c r="H8" s="232">
        <v>2416.2521459</v>
      </c>
      <c r="I8" s="232">
        <v>2418.5667446000002</v>
      </c>
      <c r="J8" s="232">
        <v>2424.6317340000001</v>
      </c>
      <c r="K8" s="232">
        <v>2432.3173956000001</v>
      </c>
      <c r="L8" s="232">
        <v>2447.8018436000002</v>
      </c>
      <c r="M8" s="232">
        <v>2454.0952634</v>
      </c>
      <c r="N8" s="232">
        <v>2457.3757694999999</v>
      </c>
      <c r="O8" s="232">
        <v>2450.6196472000001</v>
      </c>
      <c r="P8" s="232">
        <v>2453.1421117</v>
      </c>
      <c r="Q8" s="232">
        <v>2457.9194484</v>
      </c>
      <c r="R8" s="232">
        <v>2469.0139849000002</v>
      </c>
      <c r="S8" s="232">
        <v>2475.2543203999999</v>
      </c>
      <c r="T8" s="232">
        <v>2480.7027825</v>
      </c>
      <c r="U8" s="232">
        <v>2485.9975484000001</v>
      </c>
      <c r="V8" s="232">
        <v>2489.3836305999998</v>
      </c>
      <c r="W8" s="232">
        <v>2491.4992063999998</v>
      </c>
      <c r="X8" s="232">
        <v>2493.0987018000001</v>
      </c>
      <c r="Y8" s="232">
        <v>2492.1074454</v>
      </c>
      <c r="Z8" s="232">
        <v>2489.2798631999999</v>
      </c>
      <c r="AA8" s="232">
        <v>2477.9995748000001</v>
      </c>
      <c r="AB8" s="232">
        <v>2476.4616261000001</v>
      </c>
      <c r="AC8" s="232">
        <v>2478.0496369000002</v>
      </c>
      <c r="AD8" s="232">
        <v>2486.6683840999999</v>
      </c>
      <c r="AE8" s="232">
        <v>2491.5797309</v>
      </c>
      <c r="AF8" s="232">
        <v>2496.6884543000001</v>
      </c>
      <c r="AG8" s="232">
        <v>2503.3155321999998</v>
      </c>
      <c r="AH8" s="232">
        <v>2507.8282755</v>
      </c>
      <c r="AI8" s="232">
        <v>2511.5476620999998</v>
      </c>
      <c r="AJ8" s="232">
        <v>2521.9181705999999</v>
      </c>
      <c r="AK8" s="232">
        <v>2518.4674848</v>
      </c>
      <c r="AL8" s="232">
        <v>2508.6400831999999</v>
      </c>
      <c r="AM8" s="232">
        <v>2510.7447004000001</v>
      </c>
      <c r="AN8" s="232">
        <v>2474.4323165999999</v>
      </c>
      <c r="AO8" s="232">
        <v>2418.0116662999999</v>
      </c>
      <c r="AP8" s="232">
        <v>2253.5455378000001</v>
      </c>
      <c r="AQ8" s="232">
        <v>2222.8612631999999</v>
      </c>
      <c r="AR8" s="232">
        <v>2238.0216307999999</v>
      </c>
      <c r="AS8" s="232">
        <v>2382.7497767999998</v>
      </c>
      <c r="AT8" s="232">
        <v>2426.8070767999998</v>
      </c>
      <c r="AU8" s="232">
        <v>2453.916667</v>
      </c>
      <c r="AV8" s="232">
        <v>2441.4702648000002</v>
      </c>
      <c r="AW8" s="232">
        <v>2451.6406470000002</v>
      </c>
      <c r="AX8" s="232">
        <v>2461.8195310999999</v>
      </c>
      <c r="AY8" s="232">
        <v>2470.7320923000002</v>
      </c>
      <c r="AZ8" s="232">
        <v>2481.8840989</v>
      </c>
      <c r="BA8" s="232">
        <v>2494.0007261000001</v>
      </c>
      <c r="BB8" s="232">
        <v>2513.1263947000002</v>
      </c>
      <c r="BC8" s="232">
        <v>2522.6389475000001</v>
      </c>
      <c r="BD8" s="232">
        <v>2528.5828053</v>
      </c>
      <c r="BE8" s="232">
        <v>2523.8998329000001</v>
      </c>
      <c r="BF8" s="232">
        <v>2527.999902</v>
      </c>
      <c r="BG8" s="232">
        <v>2533.8248773</v>
      </c>
      <c r="BH8" s="232">
        <v>2542.5764746999998</v>
      </c>
      <c r="BI8" s="232">
        <v>2550.9499759</v>
      </c>
      <c r="BJ8" s="305">
        <v>2560.1469999999999</v>
      </c>
      <c r="BK8" s="305">
        <v>2571.5459999999998</v>
      </c>
      <c r="BL8" s="305">
        <v>2581.357</v>
      </c>
      <c r="BM8" s="305">
        <v>2590.9569999999999</v>
      </c>
      <c r="BN8" s="305">
        <v>2600.63</v>
      </c>
      <c r="BO8" s="305">
        <v>2609.5970000000002</v>
      </c>
      <c r="BP8" s="305">
        <v>2618.1419999999998</v>
      </c>
      <c r="BQ8" s="305">
        <v>2626.2809999999999</v>
      </c>
      <c r="BR8" s="305">
        <v>2633.9670000000001</v>
      </c>
      <c r="BS8" s="305">
        <v>2641.2170000000001</v>
      </c>
      <c r="BT8" s="305">
        <v>2648.2730000000001</v>
      </c>
      <c r="BU8" s="305">
        <v>2654.4690000000001</v>
      </c>
      <c r="BV8" s="305">
        <v>2660.049</v>
      </c>
    </row>
    <row r="9" spans="1:74" ht="11.15" customHeight="1" x14ac:dyDescent="0.25">
      <c r="A9" s="148" t="s">
        <v>689</v>
      </c>
      <c r="B9" s="204" t="s">
        <v>436</v>
      </c>
      <c r="C9" s="232">
        <v>1141.2946062999999</v>
      </c>
      <c r="D9" s="232">
        <v>1140.6830739</v>
      </c>
      <c r="E9" s="232">
        <v>1141.3677098999999</v>
      </c>
      <c r="F9" s="232">
        <v>1145.2555327</v>
      </c>
      <c r="G9" s="232">
        <v>1147.1022416000001</v>
      </c>
      <c r="H9" s="232">
        <v>1148.8148550000001</v>
      </c>
      <c r="I9" s="232">
        <v>1149.3267702000001</v>
      </c>
      <c r="J9" s="232">
        <v>1151.5711448</v>
      </c>
      <c r="K9" s="232">
        <v>1154.481376</v>
      </c>
      <c r="L9" s="232">
        <v>1159.5746028999999</v>
      </c>
      <c r="M9" s="232">
        <v>1162.6786932</v>
      </c>
      <c r="N9" s="232">
        <v>1165.3107858000001</v>
      </c>
      <c r="O9" s="232">
        <v>1167.2569843000001</v>
      </c>
      <c r="P9" s="232">
        <v>1169.1055040000001</v>
      </c>
      <c r="Q9" s="232">
        <v>1170.6424485</v>
      </c>
      <c r="R9" s="232">
        <v>1170.9986613000001</v>
      </c>
      <c r="S9" s="232">
        <v>1172.5643227</v>
      </c>
      <c r="T9" s="232">
        <v>1174.4702763</v>
      </c>
      <c r="U9" s="232">
        <v>1178.0292154000001</v>
      </c>
      <c r="V9" s="232">
        <v>1179.6312333000001</v>
      </c>
      <c r="W9" s="232">
        <v>1180.5890233</v>
      </c>
      <c r="X9" s="232">
        <v>1181.1370895</v>
      </c>
      <c r="Y9" s="232">
        <v>1180.6305456</v>
      </c>
      <c r="Z9" s="232">
        <v>1179.3038957000001</v>
      </c>
      <c r="AA9" s="232">
        <v>1174.1047791000001</v>
      </c>
      <c r="AB9" s="232">
        <v>1173.4271879</v>
      </c>
      <c r="AC9" s="232">
        <v>1174.2187613999999</v>
      </c>
      <c r="AD9" s="232">
        <v>1178.2124305</v>
      </c>
      <c r="AE9" s="232">
        <v>1180.6426349000001</v>
      </c>
      <c r="AF9" s="232">
        <v>1183.2423056</v>
      </c>
      <c r="AG9" s="232">
        <v>1186.4990676</v>
      </c>
      <c r="AH9" s="232">
        <v>1189.0719523</v>
      </c>
      <c r="AI9" s="232">
        <v>1191.4485846</v>
      </c>
      <c r="AJ9" s="232">
        <v>1196.0968639</v>
      </c>
      <c r="AK9" s="232">
        <v>1196.2300671</v>
      </c>
      <c r="AL9" s="232">
        <v>1194.3160934</v>
      </c>
      <c r="AM9" s="232">
        <v>1201.2413012</v>
      </c>
      <c r="AN9" s="232">
        <v>1187.0682050999999</v>
      </c>
      <c r="AO9" s="232">
        <v>1162.6831632999999</v>
      </c>
      <c r="AP9" s="232">
        <v>1086.4427799</v>
      </c>
      <c r="AQ9" s="232">
        <v>1072.8663938</v>
      </c>
      <c r="AR9" s="232">
        <v>1080.3106092</v>
      </c>
      <c r="AS9" s="232">
        <v>1146.5823164000001</v>
      </c>
      <c r="AT9" s="232">
        <v>1167.7125668000001</v>
      </c>
      <c r="AU9" s="232">
        <v>1181.5082508</v>
      </c>
      <c r="AV9" s="232">
        <v>1178.5686307000001</v>
      </c>
      <c r="AW9" s="232">
        <v>1184.7457351999999</v>
      </c>
      <c r="AX9" s="232">
        <v>1190.6388267</v>
      </c>
      <c r="AY9" s="232">
        <v>1195.6643641000001</v>
      </c>
      <c r="AZ9" s="232">
        <v>1201.427085</v>
      </c>
      <c r="BA9" s="232">
        <v>1207.3434486000001</v>
      </c>
      <c r="BB9" s="232">
        <v>1215.9311842</v>
      </c>
      <c r="BC9" s="232">
        <v>1220.2665360000001</v>
      </c>
      <c r="BD9" s="232">
        <v>1222.8672334</v>
      </c>
      <c r="BE9" s="232">
        <v>1219.9974545</v>
      </c>
      <c r="BF9" s="232">
        <v>1221.9307094999999</v>
      </c>
      <c r="BG9" s="232">
        <v>1224.9311766000001</v>
      </c>
      <c r="BH9" s="232">
        <v>1230.1766702</v>
      </c>
      <c r="BI9" s="232">
        <v>1234.4282003999999</v>
      </c>
      <c r="BJ9" s="305">
        <v>1238.864</v>
      </c>
      <c r="BK9" s="305">
        <v>1243.9190000000001</v>
      </c>
      <c r="BL9" s="305">
        <v>1248.395</v>
      </c>
      <c r="BM9" s="305">
        <v>1252.7270000000001</v>
      </c>
      <c r="BN9" s="305">
        <v>1256.8800000000001</v>
      </c>
      <c r="BO9" s="305">
        <v>1260.953</v>
      </c>
      <c r="BP9" s="305">
        <v>1264.9090000000001</v>
      </c>
      <c r="BQ9" s="305">
        <v>1269.27</v>
      </c>
      <c r="BR9" s="305">
        <v>1272.6030000000001</v>
      </c>
      <c r="BS9" s="305">
        <v>1275.43</v>
      </c>
      <c r="BT9" s="305">
        <v>1277.172</v>
      </c>
      <c r="BU9" s="305">
        <v>1279.42</v>
      </c>
      <c r="BV9" s="305">
        <v>1281.596</v>
      </c>
    </row>
    <row r="10" spans="1:74" ht="11.15" customHeight="1" x14ac:dyDescent="0.25">
      <c r="A10" s="148" t="s">
        <v>690</v>
      </c>
      <c r="B10" s="204" t="s">
        <v>437</v>
      </c>
      <c r="C10" s="232">
        <v>3185.2060953</v>
      </c>
      <c r="D10" s="232">
        <v>3192.1314480999999</v>
      </c>
      <c r="E10" s="232">
        <v>3198.3085412</v>
      </c>
      <c r="F10" s="232">
        <v>3201.8311269000001</v>
      </c>
      <c r="G10" s="232">
        <v>3207.9413862000001</v>
      </c>
      <c r="H10" s="232">
        <v>3214.7330714</v>
      </c>
      <c r="I10" s="232">
        <v>3221.6694563000001</v>
      </c>
      <c r="J10" s="232">
        <v>3230.2265382</v>
      </c>
      <c r="K10" s="232">
        <v>3239.8675908999999</v>
      </c>
      <c r="L10" s="232">
        <v>3255.2562631000001</v>
      </c>
      <c r="M10" s="232">
        <v>3263.5675204999998</v>
      </c>
      <c r="N10" s="232">
        <v>3269.4650121999998</v>
      </c>
      <c r="O10" s="232">
        <v>3267.5570991</v>
      </c>
      <c r="P10" s="232">
        <v>3272.6707879999999</v>
      </c>
      <c r="Q10" s="232">
        <v>3279.4144402000002</v>
      </c>
      <c r="R10" s="232">
        <v>3291.9074541999998</v>
      </c>
      <c r="S10" s="232">
        <v>3298.8214837999999</v>
      </c>
      <c r="T10" s="232">
        <v>3304.2759276000002</v>
      </c>
      <c r="U10" s="232">
        <v>3307.2900651999998</v>
      </c>
      <c r="V10" s="232">
        <v>3310.5608778000001</v>
      </c>
      <c r="W10" s="232">
        <v>3313.1076450999999</v>
      </c>
      <c r="X10" s="232">
        <v>3310.3251584999998</v>
      </c>
      <c r="Y10" s="232">
        <v>3314.8777411999999</v>
      </c>
      <c r="Z10" s="232">
        <v>3322.1601848</v>
      </c>
      <c r="AA10" s="232">
        <v>3337.0516907000001</v>
      </c>
      <c r="AB10" s="232">
        <v>3346.1344548000002</v>
      </c>
      <c r="AC10" s="232">
        <v>3354.2876786000002</v>
      </c>
      <c r="AD10" s="232">
        <v>3360.439343</v>
      </c>
      <c r="AE10" s="232">
        <v>3367.5375005999999</v>
      </c>
      <c r="AF10" s="232">
        <v>3374.5101322999999</v>
      </c>
      <c r="AG10" s="232">
        <v>3382.5075222</v>
      </c>
      <c r="AH10" s="232">
        <v>3388.3663889999998</v>
      </c>
      <c r="AI10" s="232">
        <v>3393.2370169000001</v>
      </c>
      <c r="AJ10" s="232">
        <v>3402.0839297000002</v>
      </c>
      <c r="AK10" s="232">
        <v>3401.2546868999998</v>
      </c>
      <c r="AL10" s="232">
        <v>3395.7138123999998</v>
      </c>
      <c r="AM10" s="232">
        <v>3417.5745952000002</v>
      </c>
      <c r="AN10" s="232">
        <v>3378.5254903999999</v>
      </c>
      <c r="AO10" s="232">
        <v>3310.679787</v>
      </c>
      <c r="AP10" s="232">
        <v>3100.5196847000002</v>
      </c>
      <c r="AQ10" s="232">
        <v>3060.2191346</v>
      </c>
      <c r="AR10" s="232">
        <v>3076.2603362</v>
      </c>
      <c r="AS10" s="232">
        <v>3250.6044087999999</v>
      </c>
      <c r="AT10" s="232">
        <v>3302.8582744999999</v>
      </c>
      <c r="AU10" s="232">
        <v>3334.9830523999999</v>
      </c>
      <c r="AV10" s="232">
        <v>3318.1843235000001</v>
      </c>
      <c r="AW10" s="232">
        <v>3331.6467404999999</v>
      </c>
      <c r="AX10" s="232">
        <v>3346.5758841000002</v>
      </c>
      <c r="AY10" s="232">
        <v>3364.5567882999999</v>
      </c>
      <c r="AZ10" s="232">
        <v>3381.2306099000002</v>
      </c>
      <c r="BA10" s="232">
        <v>3398.1823828000001</v>
      </c>
      <c r="BB10" s="232">
        <v>3421.1901567999998</v>
      </c>
      <c r="BC10" s="232">
        <v>3434.3642949</v>
      </c>
      <c r="BD10" s="232">
        <v>3443.4828470000002</v>
      </c>
      <c r="BE10" s="232">
        <v>3439.8534967000001</v>
      </c>
      <c r="BF10" s="232">
        <v>3447.3801137999999</v>
      </c>
      <c r="BG10" s="232">
        <v>3457.3703820999999</v>
      </c>
      <c r="BH10" s="232">
        <v>3472.6306436</v>
      </c>
      <c r="BI10" s="232">
        <v>3485.4434577000002</v>
      </c>
      <c r="BJ10" s="305">
        <v>3498.6149999999998</v>
      </c>
      <c r="BK10" s="305">
        <v>3512.5590000000002</v>
      </c>
      <c r="BL10" s="305">
        <v>3526.1390000000001</v>
      </c>
      <c r="BM10" s="305">
        <v>3539.7669999999998</v>
      </c>
      <c r="BN10" s="305">
        <v>3554.2640000000001</v>
      </c>
      <c r="BO10" s="305">
        <v>3567.3760000000002</v>
      </c>
      <c r="BP10" s="305">
        <v>3579.9229999999998</v>
      </c>
      <c r="BQ10" s="305">
        <v>3592.759</v>
      </c>
      <c r="BR10" s="305">
        <v>3603.5329999999999</v>
      </c>
      <c r="BS10" s="305">
        <v>3613.1</v>
      </c>
      <c r="BT10" s="305">
        <v>3620.2359999999999</v>
      </c>
      <c r="BU10" s="305">
        <v>3628.306</v>
      </c>
      <c r="BV10" s="305">
        <v>3636.087</v>
      </c>
    </row>
    <row r="11" spans="1:74" ht="11.15" customHeight="1" x14ac:dyDescent="0.25">
      <c r="A11" s="148" t="s">
        <v>691</v>
      </c>
      <c r="B11" s="204" t="s">
        <v>438</v>
      </c>
      <c r="C11" s="232">
        <v>795.52428175</v>
      </c>
      <c r="D11" s="232">
        <v>796.26115026000002</v>
      </c>
      <c r="E11" s="232">
        <v>797.39629661000004</v>
      </c>
      <c r="F11" s="232">
        <v>799.59564258</v>
      </c>
      <c r="G11" s="232">
        <v>801.02790327000002</v>
      </c>
      <c r="H11" s="232">
        <v>802.35900045999995</v>
      </c>
      <c r="I11" s="232">
        <v>802.95362999999998</v>
      </c>
      <c r="J11" s="232">
        <v>804.55887829999995</v>
      </c>
      <c r="K11" s="232">
        <v>806.53944120999995</v>
      </c>
      <c r="L11" s="232">
        <v>810.93789354</v>
      </c>
      <c r="M11" s="232">
        <v>812.13715456</v>
      </c>
      <c r="N11" s="232">
        <v>812.17979908999996</v>
      </c>
      <c r="O11" s="232">
        <v>808.21655797000005</v>
      </c>
      <c r="P11" s="232">
        <v>808.08292138000002</v>
      </c>
      <c r="Q11" s="232">
        <v>808.92962016000001</v>
      </c>
      <c r="R11" s="232">
        <v>812.84228931999996</v>
      </c>
      <c r="S11" s="232">
        <v>814.08543257999997</v>
      </c>
      <c r="T11" s="232">
        <v>814.74468495999997</v>
      </c>
      <c r="U11" s="232">
        <v>814.06673835000004</v>
      </c>
      <c r="V11" s="232">
        <v>814.12319003000005</v>
      </c>
      <c r="W11" s="232">
        <v>814.16073189999997</v>
      </c>
      <c r="X11" s="232">
        <v>813.73015422000003</v>
      </c>
      <c r="Y11" s="232">
        <v>814.06678379000004</v>
      </c>
      <c r="Z11" s="232">
        <v>814.72141087</v>
      </c>
      <c r="AA11" s="232">
        <v>815.80287167999995</v>
      </c>
      <c r="AB11" s="232">
        <v>817.01186660999997</v>
      </c>
      <c r="AC11" s="232">
        <v>818.45723189</v>
      </c>
      <c r="AD11" s="232">
        <v>820.25097797000001</v>
      </c>
      <c r="AE11" s="232">
        <v>822.08507610000004</v>
      </c>
      <c r="AF11" s="232">
        <v>824.07153673000005</v>
      </c>
      <c r="AG11" s="232">
        <v>826.61568083999998</v>
      </c>
      <c r="AH11" s="232">
        <v>828.60287574999995</v>
      </c>
      <c r="AI11" s="232">
        <v>830.43844243000001</v>
      </c>
      <c r="AJ11" s="232">
        <v>833.41549107000003</v>
      </c>
      <c r="AK11" s="232">
        <v>833.97796865999999</v>
      </c>
      <c r="AL11" s="232">
        <v>833.41898538999999</v>
      </c>
      <c r="AM11" s="232">
        <v>842.94401731999994</v>
      </c>
      <c r="AN11" s="232">
        <v>831.73800527000003</v>
      </c>
      <c r="AO11" s="232">
        <v>811.00642531000005</v>
      </c>
      <c r="AP11" s="232">
        <v>744.19777906000002</v>
      </c>
      <c r="AQ11" s="232">
        <v>731.82868705999999</v>
      </c>
      <c r="AR11" s="232">
        <v>737.34765092999999</v>
      </c>
      <c r="AS11" s="232">
        <v>793.36611260999996</v>
      </c>
      <c r="AT11" s="232">
        <v>810.20260675999998</v>
      </c>
      <c r="AU11" s="232">
        <v>820.46857531000001</v>
      </c>
      <c r="AV11" s="232">
        <v>814.89528108000002</v>
      </c>
      <c r="AW11" s="232">
        <v>818.97175133999997</v>
      </c>
      <c r="AX11" s="232">
        <v>823.42924889000005</v>
      </c>
      <c r="AY11" s="232">
        <v>829.31303446000004</v>
      </c>
      <c r="AZ11" s="232">
        <v>833.74864106999996</v>
      </c>
      <c r="BA11" s="232">
        <v>837.78132943000003</v>
      </c>
      <c r="BB11" s="232">
        <v>841.80665962</v>
      </c>
      <c r="BC11" s="232">
        <v>844.73684143000003</v>
      </c>
      <c r="BD11" s="232">
        <v>846.96743493999998</v>
      </c>
      <c r="BE11" s="232">
        <v>847.01464037999995</v>
      </c>
      <c r="BF11" s="232">
        <v>848.95890711000004</v>
      </c>
      <c r="BG11" s="232">
        <v>851.31643536000001</v>
      </c>
      <c r="BH11" s="232">
        <v>854.53791715</v>
      </c>
      <c r="BI11" s="232">
        <v>857.38394942000002</v>
      </c>
      <c r="BJ11" s="305">
        <v>860.30520000000001</v>
      </c>
      <c r="BK11" s="305">
        <v>863.54719999999998</v>
      </c>
      <c r="BL11" s="305">
        <v>866.43489999999997</v>
      </c>
      <c r="BM11" s="305">
        <v>869.21370000000002</v>
      </c>
      <c r="BN11" s="305">
        <v>871.80070000000001</v>
      </c>
      <c r="BO11" s="305">
        <v>874.42399999999998</v>
      </c>
      <c r="BP11" s="305">
        <v>877.00070000000005</v>
      </c>
      <c r="BQ11" s="305">
        <v>879.7808</v>
      </c>
      <c r="BR11" s="305">
        <v>882.07659999999998</v>
      </c>
      <c r="BS11" s="305">
        <v>884.13819999999998</v>
      </c>
      <c r="BT11" s="305">
        <v>885.89149999999995</v>
      </c>
      <c r="BU11" s="305">
        <v>887.54039999999998</v>
      </c>
      <c r="BV11" s="305">
        <v>889.01080000000002</v>
      </c>
    </row>
    <row r="12" spans="1:74" ht="11.15" customHeight="1" x14ac:dyDescent="0.25">
      <c r="A12" s="148" t="s">
        <v>692</v>
      </c>
      <c r="B12" s="204" t="s">
        <v>439</v>
      </c>
      <c r="C12" s="232">
        <v>2171.2452210000001</v>
      </c>
      <c r="D12" s="232">
        <v>2175.7113184</v>
      </c>
      <c r="E12" s="232">
        <v>2181.4007087</v>
      </c>
      <c r="F12" s="232">
        <v>2190.7252890999998</v>
      </c>
      <c r="G12" s="232">
        <v>2197.0523423999998</v>
      </c>
      <c r="H12" s="232">
        <v>2202.7937657000002</v>
      </c>
      <c r="I12" s="232">
        <v>2205.9212105000001</v>
      </c>
      <c r="J12" s="232">
        <v>2212.0126353999999</v>
      </c>
      <c r="K12" s="232">
        <v>2219.0396919999998</v>
      </c>
      <c r="L12" s="232">
        <v>2228.4541562999998</v>
      </c>
      <c r="M12" s="232">
        <v>2236.2636438999998</v>
      </c>
      <c r="N12" s="232">
        <v>2243.9199309000001</v>
      </c>
      <c r="O12" s="232">
        <v>2251.5201040000002</v>
      </c>
      <c r="P12" s="232">
        <v>2258.7971748999998</v>
      </c>
      <c r="Q12" s="232">
        <v>2265.8482302000002</v>
      </c>
      <c r="R12" s="232">
        <v>2274.7210611999999</v>
      </c>
      <c r="S12" s="232">
        <v>2279.7842420000002</v>
      </c>
      <c r="T12" s="232">
        <v>2283.0855637</v>
      </c>
      <c r="U12" s="232">
        <v>2281.8535883999998</v>
      </c>
      <c r="V12" s="232">
        <v>2283.7097706999998</v>
      </c>
      <c r="W12" s="232">
        <v>2285.8826726000002</v>
      </c>
      <c r="X12" s="232">
        <v>2287.4129099000002</v>
      </c>
      <c r="Y12" s="232">
        <v>2290.9387891000001</v>
      </c>
      <c r="Z12" s="232">
        <v>2295.5009258999999</v>
      </c>
      <c r="AA12" s="232">
        <v>2302.3942869000002</v>
      </c>
      <c r="AB12" s="232">
        <v>2308.0577143</v>
      </c>
      <c r="AC12" s="232">
        <v>2313.7861745</v>
      </c>
      <c r="AD12" s="232">
        <v>2318.5257934000001</v>
      </c>
      <c r="AE12" s="232">
        <v>2325.1747252</v>
      </c>
      <c r="AF12" s="232">
        <v>2332.6790955000001</v>
      </c>
      <c r="AG12" s="232">
        <v>2343.4524425</v>
      </c>
      <c r="AH12" s="232">
        <v>2350.8575365000002</v>
      </c>
      <c r="AI12" s="232">
        <v>2357.3079155999999</v>
      </c>
      <c r="AJ12" s="232">
        <v>2369.0740354</v>
      </c>
      <c r="AK12" s="232">
        <v>2368.9121429000002</v>
      </c>
      <c r="AL12" s="232">
        <v>2363.0926936999999</v>
      </c>
      <c r="AM12" s="232">
        <v>2371.3908556000001</v>
      </c>
      <c r="AN12" s="232">
        <v>2339.4249172</v>
      </c>
      <c r="AO12" s="232">
        <v>2286.9700462000001</v>
      </c>
      <c r="AP12" s="232">
        <v>2129.1893485999999</v>
      </c>
      <c r="AQ12" s="232">
        <v>2099.3842832</v>
      </c>
      <c r="AR12" s="232">
        <v>2112.7179559000001</v>
      </c>
      <c r="AS12" s="232">
        <v>2247.4185077000002</v>
      </c>
      <c r="AT12" s="232">
        <v>2288.3585509</v>
      </c>
      <c r="AU12" s="232">
        <v>2313.7662264999999</v>
      </c>
      <c r="AV12" s="232">
        <v>2304.5210324</v>
      </c>
      <c r="AW12" s="232">
        <v>2313.2043494</v>
      </c>
      <c r="AX12" s="232">
        <v>2320.6956753999998</v>
      </c>
      <c r="AY12" s="232">
        <v>2323.2653894999999</v>
      </c>
      <c r="AZ12" s="232">
        <v>2331.1699490999999</v>
      </c>
      <c r="BA12" s="232">
        <v>2340.6797333</v>
      </c>
      <c r="BB12" s="232">
        <v>2356.9178342</v>
      </c>
      <c r="BC12" s="232">
        <v>2365.7957485000002</v>
      </c>
      <c r="BD12" s="232">
        <v>2372.4365683000001</v>
      </c>
      <c r="BE12" s="232">
        <v>2371.3756014999999</v>
      </c>
      <c r="BF12" s="232">
        <v>2377.6407512000001</v>
      </c>
      <c r="BG12" s="232">
        <v>2385.7673255</v>
      </c>
      <c r="BH12" s="232">
        <v>2398.0915884999999</v>
      </c>
      <c r="BI12" s="232">
        <v>2408.1888137000001</v>
      </c>
      <c r="BJ12" s="305">
        <v>2418.395</v>
      </c>
      <c r="BK12" s="305">
        <v>2428.924</v>
      </c>
      <c r="BL12" s="305">
        <v>2439.1889999999999</v>
      </c>
      <c r="BM12" s="305">
        <v>2449.404</v>
      </c>
      <c r="BN12" s="305">
        <v>2459.2139999999999</v>
      </c>
      <c r="BO12" s="305">
        <v>2469.5940000000001</v>
      </c>
      <c r="BP12" s="305">
        <v>2480.1880000000001</v>
      </c>
      <c r="BQ12" s="305">
        <v>2492.9119999999998</v>
      </c>
      <c r="BR12" s="305">
        <v>2502.5</v>
      </c>
      <c r="BS12" s="305">
        <v>2510.8679999999999</v>
      </c>
      <c r="BT12" s="305">
        <v>2516.317</v>
      </c>
      <c r="BU12" s="305">
        <v>2523.5160000000001</v>
      </c>
      <c r="BV12" s="305">
        <v>2530.7669999999998</v>
      </c>
    </row>
    <row r="13" spans="1:74" ht="11.15" customHeight="1" x14ac:dyDescent="0.25">
      <c r="A13" s="148" t="s">
        <v>693</v>
      </c>
      <c r="B13" s="204" t="s">
        <v>440</v>
      </c>
      <c r="C13" s="232">
        <v>1155.2048253</v>
      </c>
      <c r="D13" s="232">
        <v>1159.0936564000001</v>
      </c>
      <c r="E13" s="232">
        <v>1162.2410229</v>
      </c>
      <c r="F13" s="232">
        <v>1163.4930171000001</v>
      </c>
      <c r="G13" s="232">
        <v>1166.0228857</v>
      </c>
      <c r="H13" s="232">
        <v>1168.6767208000001</v>
      </c>
      <c r="I13" s="232">
        <v>1171.2424676000001</v>
      </c>
      <c r="J13" s="232">
        <v>1174.3032765999999</v>
      </c>
      <c r="K13" s="232">
        <v>1177.6470930999999</v>
      </c>
      <c r="L13" s="232">
        <v>1179.7995596000001</v>
      </c>
      <c r="M13" s="232">
        <v>1184.8151591000001</v>
      </c>
      <c r="N13" s="232">
        <v>1191.2195342</v>
      </c>
      <c r="O13" s="232">
        <v>1203.1997604999999</v>
      </c>
      <c r="P13" s="232">
        <v>1209.2413799999999</v>
      </c>
      <c r="Q13" s="232">
        <v>1213.5314682000001</v>
      </c>
      <c r="R13" s="232">
        <v>1214.4467990999999</v>
      </c>
      <c r="S13" s="232">
        <v>1216.4512446000001</v>
      </c>
      <c r="T13" s="232">
        <v>1217.9215786</v>
      </c>
      <c r="U13" s="232">
        <v>1218.2310567</v>
      </c>
      <c r="V13" s="232">
        <v>1219.1032259999999</v>
      </c>
      <c r="W13" s="232">
        <v>1219.9113420000001</v>
      </c>
      <c r="X13" s="232">
        <v>1216.4760878</v>
      </c>
      <c r="Y13" s="232">
        <v>1220.2905851999999</v>
      </c>
      <c r="Z13" s="232">
        <v>1227.1755171</v>
      </c>
      <c r="AA13" s="232">
        <v>1244.2520110999999</v>
      </c>
      <c r="AB13" s="232">
        <v>1251.9369663</v>
      </c>
      <c r="AC13" s="232">
        <v>1257.3515103</v>
      </c>
      <c r="AD13" s="232">
        <v>1258.119455</v>
      </c>
      <c r="AE13" s="232">
        <v>1260.7753177</v>
      </c>
      <c r="AF13" s="232">
        <v>1262.9429101999999</v>
      </c>
      <c r="AG13" s="232">
        <v>1264.0520916</v>
      </c>
      <c r="AH13" s="232">
        <v>1265.6707495999999</v>
      </c>
      <c r="AI13" s="232">
        <v>1267.2287432000001</v>
      </c>
      <c r="AJ13" s="232">
        <v>1268.2149922999999</v>
      </c>
      <c r="AK13" s="232">
        <v>1270.0349673000001</v>
      </c>
      <c r="AL13" s="232">
        <v>1272.1775878999999</v>
      </c>
      <c r="AM13" s="232">
        <v>1294.4678171</v>
      </c>
      <c r="AN13" s="232">
        <v>1282.387007</v>
      </c>
      <c r="AO13" s="232">
        <v>1255.7601204</v>
      </c>
      <c r="AP13" s="232">
        <v>1164.2754769000001</v>
      </c>
      <c r="AQ13" s="232">
        <v>1146.2901976999999</v>
      </c>
      <c r="AR13" s="232">
        <v>1151.4926022</v>
      </c>
      <c r="AS13" s="232">
        <v>1221.7516098000001</v>
      </c>
      <c r="AT13" s="232">
        <v>1241.9276924999999</v>
      </c>
      <c r="AU13" s="232">
        <v>1253.8897697</v>
      </c>
      <c r="AV13" s="232">
        <v>1246.2693406000001</v>
      </c>
      <c r="AW13" s="232">
        <v>1250.3297821000001</v>
      </c>
      <c r="AX13" s="232">
        <v>1254.7025934999999</v>
      </c>
      <c r="AY13" s="232">
        <v>1258.9394751</v>
      </c>
      <c r="AZ13" s="232">
        <v>1264.2732510000001</v>
      </c>
      <c r="BA13" s="232">
        <v>1270.2556216</v>
      </c>
      <c r="BB13" s="232">
        <v>1278.9327642000001</v>
      </c>
      <c r="BC13" s="232">
        <v>1284.6776910999999</v>
      </c>
      <c r="BD13" s="232">
        <v>1289.5365796999999</v>
      </c>
      <c r="BE13" s="232">
        <v>1291.8471188999999</v>
      </c>
      <c r="BF13" s="232">
        <v>1296.1806641999999</v>
      </c>
      <c r="BG13" s="232">
        <v>1300.8749045</v>
      </c>
      <c r="BH13" s="232">
        <v>1305.9840349000001</v>
      </c>
      <c r="BI13" s="232">
        <v>1311.3590191000001</v>
      </c>
      <c r="BJ13" s="305">
        <v>1317.0540000000001</v>
      </c>
      <c r="BK13" s="305">
        <v>1323.809</v>
      </c>
      <c r="BL13" s="305">
        <v>1329.5889999999999</v>
      </c>
      <c r="BM13" s="305">
        <v>1335.135</v>
      </c>
      <c r="BN13" s="305">
        <v>1340.2719999999999</v>
      </c>
      <c r="BO13" s="305">
        <v>1345.48</v>
      </c>
      <c r="BP13" s="305">
        <v>1350.585</v>
      </c>
      <c r="BQ13" s="305">
        <v>1355.943</v>
      </c>
      <c r="BR13" s="305">
        <v>1360.5740000000001</v>
      </c>
      <c r="BS13" s="305">
        <v>1364.8340000000001</v>
      </c>
      <c r="BT13" s="305">
        <v>1368.463</v>
      </c>
      <c r="BU13" s="305">
        <v>1372.1790000000001</v>
      </c>
      <c r="BV13" s="305">
        <v>1375.72</v>
      </c>
    </row>
    <row r="14" spans="1:74" ht="11.15" customHeight="1" x14ac:dyDescent="0.25">
      <c r="A14" s="148" t="s">
        <v>694</v>
      </c>
      <c r="B14" s="204" t="s">
        <v>441</v>
      </c>
      <c r="C14" s="232">
        <v>3295.9966997000001</v>
      </c>
      <c r="D14" s="232">
        <v>3314.7925721000001</v>
      </c>
      <c r="E14" s="232">
        <v>3329.1357549999998</v>
      </c>
      <c r="F14" s="232">
        <v>3332.1752940000001</v>
      </c>
      <c r="G14" s="232">
        <v>3342.7513137999999</v>
      </c>
      <c r="H14" s="232">
        <v>3354.0128599</v>
      </c>
      <c r="I14" s="232">
        <v>3366.5903947000002</v>
      </c>
      <c r="J14" s="232">
        <v>3378.7501465999999</v>
      </c>
      <c r="K14" s="232">
        <v>3391.1225779000001</v>
      </c>
      <c r="L14" s="232">
        <v>3402.6522685999998</v>
      </c>
      <c r="M14" s="232">
        <v>3416.2416238999999</v>
      </c>
      <c r="N14" s="232">
        <v>3430.8352236999999</v>
      </c>
      <c r="O14" s="232">
        <v>3449.2958997999999</v>
      </c>
      <c r="P14" s="232">
        <v>3463.7508647</v>
      </c>
      <c r="Q14" s="232">
        <v>3477.0629502000002</v>
      </c>
      <c r="R14" s="232">
        <v>3489.2837804000001</v>
      </c>
      <c r="S14" s="232">
        <v>3500.2713892000002</v>
      </c>
      <c r="T14" s="232">
        <v>3510.0774007</v>
      </c>
      <c r="U14" s="232">
        <v>3518.8634006000002</v>
      </c>
      <c r="V14" s="232">
        <v>3526.1850281000002</v>
      </c>
      <c r="W14" s="232">
        <v>3532.2038689000001</v>
      </c>
      <c r="X14" s="232">
        <v>3530.8517849999998</v>
      </c>
      <c r="Y14" s="232">
        <v>3538.8161562</v>
      </c>
      <c r="Z14" s="232">
        <v>3550.0288442999999</v>
      </c>
      <c r="AA14" s="232">
        <v>3569.5498711</v>
      </c>
      <c r="AB14" s="232">
        <v>3583.4641769</v>
      </c>
      <c r="AC14" s="232">
        <v>3596.8317833999999</v>
      </c>
      <c r="AD14" s="232">
        <v>3611.1865846999999</v>
      </c>
      <c r="AE14" s="232">
        <v>3622.3103721000002</v>
      </c>
      <c r="AF14" s="232">
        <v>3631.7370397999998</v>
      </c>
      <c r="AG14" s="232">
        <v>3638.8231807000002</v>
      </c>
      <c r="AH14" s="232">
        <v>3645.3381638999999</v>
      </c>
      <c r="AI14" s="232">
        <v>3650.6385826000001</v>
      </c>
      <c r="AJ14" s="232">
        <v>3656.7765623</v>
      </c>
      <c r="AK14" s="232">
        <v>3658.1087576</v>
      </c>
      <c r="AL14" s="232">
        <v>3656.6872942</v>
      </c>
      <c r="AM14" s="232">
        <v>3694.9570582000001</v>
      </c>
      <c r="AN14" s="232">
        <v>3656.1946128</v>
      </c>
      <c r="AO14" s="232">
        <v>3582.8448438999999</v>
      </c>
      <c r="AP14" s="232">
        <v>3344.1916541999999</v>
      </c>
      <c r="AQ14" s="232">
        <v>3299.7043119</v>
      </c>
      <c r="AR14" s="232">
        <v>3318.6667194000001</v>
      </c>
      <c r="AS14" s="232">
        <v>3520.0309965000001</v>
      </c>
      <c r="AT14" s="232">
        <v>3576.6788139999999</v>
      </c>
      <c r="AU14" s="232">
        <v>3607.5622916000002</v>
      </c>
      <c r="AV14" s="232">
        <v>3567.0531930000002</v>
      </c>
      <c r="AW14" s="232">
        <v>3580.6291679999999</v>
      </c>
      <c r="AX14" s="232">
        <v>3602.6619802</v>
      </c>
      <c r="AY14" s="232">
        <v>3647.4273330999999</v>
      </c>
      <c r="AZ14" s="232">
        <v>3675.6670423</v>
      </c>
      <c r="BA14" s="232">
        <v>3701.6568111000001</v>
      </c>
      <c r="BB14" s="232">
        <v>3728.7813953</v>
      </c>
      <c r="BC14" s="232">
        <v>3747.7327166999999</v>
      </c>
      <c r="BD14" s="232">
        <v>3761.8955311</v>
      </c>
      <c r="BE14" s="232">
        <v>3761.8023744000002</v>
      </c>
      <c r="BF14" s="232">
        <v>3773.4887726000002</v>
      </c>
      <c r="BG14" s="232">
        <v>3787.4872617999999</v>
      </c>
      <c r="BH14" s="232">
        <v>3806.7815427999999</v>
      </c>
      <c r="BI14" s="232">
        <v>3823.1664383000002</v>
      </c>
      <c r="BJ14" s="305">
        <v>3839.6260000000002</v>
      </c>
      <c r="BK14" s="305">
        <v>3856.75</v>
      </c>
      <c r="BL14" s="305">
        <v>3872.915</v>
      </c>
      <c r="BM14" s="305">
        <v>3888.7109999999998</v>
      </c>
      <c r="BN14" s="305">
        <v>3904.6219999999998</v>
      </c>
      <c r="BO14" s="305">
        <v>3919.32</v>
      </c>
      <c r="BP14" s="305">
        <v>3933.2860000000001</v>
      </c>
      <c r="BQ14" s="305">
        <v>3946.665</v>
      </c>
      <c r="BR14" s="305">
        <v>3959.0619999999999</v>
      </c>
      <c r="BS14" s="305">
        <v>3970.62</v>
      </c>
      <c r="BT14" s="305">
        <v>3981.125</v>
      </c>
      <c r="BU14" s="305">
        <v>3991.1660000000002</v>
      </c>
      <c r="BV14" s="305">
        <v>4000.53</v>
      </c>
    </row>
    <row r="15" spans="1:74" ht="11.15" customHeight="1" x14ac:dyDescent="0.25">
      <c r="A15" s="148"/>
      <c r="B15" s="165" t="s">
        <v>1394</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37"/>
      <c r="BJ15" s="315"/>
      <c r="BK15" s="315"/>
      <c r="BL15" s="315"/>
      <c r="BM15" s="315"/>
      <c r="BN15" s="315"/>
      <c r="BO15" s="315"/>
      <c r="BP15" s="315"/>
      <c r="BQ15" s="315"/>
      <c r="BR15" s="315"/>
      <c r="BS15" s="315"/>
      <c r="BT15" s="315"/>
      <c r="BU15" s="315"/>
      <c r="BV15" s="315"/>
    </row>
    <row r="16" spans="1:74" ht="11.15" customHeight="1" x14ac:dyDescent="0.25">
      <c r="A16" s="148" t="s">
        <v>695</v>
      </c>
      <c r="B16" s="204" t="s">
        <v>434</v>
      </c>
      <c r="C16" s="250">
        <v>99.456203767999995</v>
      </c>
      <c r="D16" s="250">
        <v>99.532186178000003</v>
      </c>
      <c r="E16" s="250">
        <v>99.689578174999994</v>
      </c>
      <c r="F16" s="250">
        <v>100.21549451999999</v>
      </c>
      <c r="G16" s="250">
        <v>100.32036961999999</v>
      </c>
      <c r="H16" s="250">
        <v>100.29131824</v>
      </c>
      <c r="I16" s="250">
        <v>99.789668371999994</v>
      </c>
      <c r="J16" s="250">
        <v>99.746768020999994</v>
      </c>
      <c r="K16" s="250">
        <v>99.823945186000003</v>
      </c>
      <c r="L16" s="250">
        <v>100.30586791</v>
      </c>
      <c r="M16" s="250">
        <v>100.40969908</v>
      </c>
      <c r="N16" s="250">
        <v>100.42010672000001</v>
      </c>
      <c r="O16" s="250">
        <v>100.10910219</v>
      </c>
      <c r="P16" s="250">
        <v>100.1036543</v>
      </c>
      <c r="Q16" s="250">
        <v>100.17577439</v>
      </c>
      <c r="R16" s="250">
        <v>100.46767251</v>
      </c>
      <c r="S16" s="250">
        <v>100.58827103</v>
      </c>
      <c r="T16" s="250">
        <v>100.67978001</v>
      </c>
      <c r="U16" s="250">
        <v>100.85255805</v>
      </c>
      <c r="V16" s="250">
        <v>100.80311896000001</v>
      </c>
      <c r="W16" s="250">
        <v>100.64182135999999</v>
      </c>
      <c r="X16" s="250">
        <v>100.23669975999999</v>
      </c>
      <c r="Y16" s="250">
        <v>99.950659262000002</v>
      </c>
      <c r="Z16" s="250">
        <v>99.651734375000004</v>
      </c>
      <c r="AA16" s="250">
        <v>99.303757274999995</v>
      </c>
      <c r="AB16" s="250">
        <v>99.006189477000007</v>
      </c>
      <c r="AC16" s="250">
        <v>98.722863157999996</v>
      </c>
      <c r="AD16" s="250">
        <v>98.372350244000003</v>
      </c>
      <c r="AE16" s="250">
        <v>98.178577938000004</v>
      </c>
      <c r="AF16" s="250">
        <v>98.060118165999995</v>
      </c>
      <c r="AG16" s="250">
        <v>98.167530259000003</v>
      </c>
      <c r="AH16" s="250">
        <v>98.086776059000002</v>
      </c>
      <c r="AI16" s="250">
        <v>97.968414897000002</v>
      </c>
      <c r="AJ16" s="250">
        <v>97.909030760999997</v>
      </c>
      <c r="AK16" s="250">
        <v>97.643017682000007</v>
      </c>
      <c r="AL16" s="250">
        <v>97.266959649</v>
      </c>
      <c r="AM16" s="250">
        <v>98.422070472000001</v>
      </c>
      <c r="AN16" s="250">
        <v>96.595012171999997</v>
      </c>
      <c r="AO16" s="250">
        <v>93.426998558999998</v>
      </c>
      <c r="AP16" s="250">
        <v>83.789887256</v>
      </c>
      <c r="AQ16" s="250">
        <v>81.786069800000007</v>
      </c>
      <c r="AR16" s="250">
        <v>82.287403814000001</v>
      </c>
      <c r="AS16" s="250">
        <v>89.530208762000001</v>
      </c>
      <c r="AT16" s="250">
        <v>91.864606116999994</v>
      </c>
      <c r="AU16" s="250">
        <v>93.526915345000006</v>
      </c>
      <c r="AV16" s="250">
        <v>93.995118598000005</v>
      </c>
      <c r="AW16" s="250">
        <v>94.704764952999994</v>
      </c>
      <c r="AX16" s="250">
        <v>95.133836564999996</v>
      </c>
      <c r="AY16" s="250">
        <v>94.769954330000004</v>
      </c>
      <c r="AZ16" s="250">
        <v>95.022160780999997</v>
      </c>
      <c r="BA16" s="250">
        <v>95.378076816000004</v>
      </c>
      <c r="BB16" s="250">
        <v>96.759640168999994</v>
      </c>
      <c r="BC16" s="250">
        <v>96.631522067000006</v>
      </c>
      <c r="BD16" s="250">
        <v>95.915660247000005</v>
      </c>
      <c r="BE16" s="250">
        <v>93.109318669999993</v>
      </c>
      <c r="BF16" s="250">
        <v>92.345021439000007</v>
      </c>
      <c r="BG16" s="250">
        <v>92.120032516999999</v>
      </c>
      <c r="BH16" s="250">
        <v>93.165572619000002</v>
      </c>
      <c r="BI16" s="250">
        <v>93.470784777999995</v>
      </c>
      <c r="BJ16" s="316">
        <v>93.766890000000004</v>
      </c>
      <c r="BK16" s="316">
        <v>93.969679999999997</v>
      </c>
      <c r="BL16" s="316">
        <v>94.310730000000007</v>
      </c>
      <c r="BM16" s="316">
        <v>94.705820000000003</v>
      </c>
      <c r="BN16" s="316">
        <v>95.203590000000005</v>
      </c>
      <c r="BO16" s="316">
        <v>95.670320000000004</v>
      </c>
      <c r="BP16" s="316">
        <v>96.154650000000004</v>
      </c>
      <c r="BQ16" s="316">
        <v>96.72363</v>
      </c>
      <c r="BR16" s="316">
        <v>97.192830000000001</v>
      </c>
      <c r="BS16" s="316">
        <v>97.629310000000004</v>
      </c>
      <c r="BT16" s="316">
        <v>98.034729999999996</v>
      </c>
      <c r="BU16" s="316">
        <v>98.404529999999994</v>
      </c>
      <c r="BV16" s="316">
        <v>98.740359999999995</v>
      </c>
    </row>
    <row r="17" spans="1:74" ht="11.15" customHeight="1" x14ac:dyDescent="0.25">
      <c r="A17" s="148" t="s">
        <v>696</v>
      </c>
      <c r="B17" s="204" t="s">
        <v>467</v>
      </c>
      <c r="C17" s="250">
        <v>99.733906473000005</v>
      </c>
      <c r="D17" s="250">
        <v>99.762290577000002</v>
      </c>
      <c r="E17" s="250">
        <v>99.881667730000004</v>
      </c>
      <c r="F17" s="250">
        <v>100.42571153999999</v>
      </c>
      <c r="G17" s="250">
        <v>100.47681958</v>
      </c>
      <c r="H17" s="250">
        <v>100.36866547</v>
      </c>
      <c r="I17" s="250">
        <v>99.689379255999995</v>
      </c>
      <c r="J17" s="250">
        <v>99.571603295000003</v>
      </c>
      <c r="K17" s="250">
        <v>99.603467639000002</v>
      </c>
      <c r="L17" s="250">
        <v>100.10680708</v>
      </c>
      <c r="M17" s="250">
        <v>100.19657594</v>
      </c>
      <c r="N17" s="250">
        <v>100.19460902</v>
      </c>
      <c r="O17" s="250">
        <v>99.876288435999996</v>
      </c>
      <c r="P17" s="250">
        <v>99.859313349000004</v>
      </c>
      <c r="Q17" s="250">
        <v>99.919065883000002</v>
      </c>
      <c r="R17" s="250">
        <v>100.16389327</v>
      </c>
      <c r="S17" s="250">
        <v>100.29584062000001</v>
      </c>
      <c r="T17" s="250">
        <v>100.42325517</v>
      </c>
      <c r="U17" s="250">
        <v>100.71030081000001</v>
      </c>
      <c r="V17" s="250">
        <v>100.70552683</v>
      </c>
      <c r="W17" s="250">
        <v>100.57309712999999</v>
      </c>
      <c r="X17" s="250">
        <v>100.24013017999999</v>
      </c>
      <c r="Y17" s="250">
        <v>99.907050171999998</v>
      </c>
      <c r="Z17" s="250">
        <v>99.500975582999999</v>
      </c>
      <c r="AA17" s="250">
        <v>98.852603856000002</v>
      </c>
      <c r="AB17" s="250">
        <v>98.427517022999993</v>
      </c>
      <c r="AC17" s="250">
        <v>98.056412527000006</v>
      </c>
      <c r="AD17" s="250">
        <v>97.727412670999996</v>
      </c>
      <c r="AE17" s="250">
        <v>97.473181122</v>
      </c>
      <c r="AF17" s="250">
        <v>97.281840183</v>
      </c>
      <c r="AG17" s="250">
        <v>97.281576427999994</v>
      </c>
      <c r="AH17" s="250">
        <v>97.119876775999998</v>
      </c>
      <c r="AI17" s="250">
        <v>96.924927804000006</v>
      </c>
      <c r="AJ17" s="250">
        <v>96.757763029000003</v>
      </c>
      <c r="AK17" s="250">
        <v>96.450540274999994</v>
      </c>
      <c r="AL17" s="250">
        <v>96.064293059999997</v>
      </c>
      <c r="AM17" s="250">
        <v>97.630311485999997</v>
      </c>
      <c r="AN17" s="250">
        <v>95.562547773999995</v>
      </c>
      <c r="AO17" s="250">
        <v>91.892292024</v>
      </c>
      <c r="AP17" s="250">
        <v>80.553641137</v>
      </c>
      <c r="AQ17" s="250">
        <v>78.227828638999995</v>
      </c>
      <c r="AR17" s="250">
        <v>78.848951428999996</v>
      </c>
      <c r="AS17" s="250">
        <v>87.545692567000003</v>
      </c>
      <c r="AT17" s="250">
        <v>90.214173638999995</v>
      </c>
      <c r="AU17" s="250">
        <v>91.983077703000006</v>
      </c>
      <c r="AV17" s="250">
        <v>91.970900585999999</v>
      </c>
      <c r="AW17" s="250">
        <v>92.601778766999999</v>
      </c>
      <c r="AX17" s="250">
        <v>92.994208072000006</v>
      </c>
      <c r="AY17" s="250">
        <v>92.698198065</v>
      </c>
      <c r="AZ17" s="250">
        <v>92.951222442000002</v>
      </c>
      <c r="BA17" s="250">
        <v>93.303290769</v>
      </c>
      <c r="BB17" s="250">
        <v>94.586509970999998</v>
      </c>
      <c r="BC17" s="250">
        <v>94.512586003999999</v>
      </c>
      <c r="BD17" s="250">
        <v>93.913625793999998</v>
      </c>
      <c r="BE17" s="250">
        <v>91.433529465999996</v>
      </c>
      <c r="BF17" s="250">
        <v>90.801571675000005</v>
      </c>
      <c r="BG17" s="250">
        <v>90.661652544999995</v>
      </c>
      <c r="BH17" s="250">
        <v>91.659033702000002</v>
      </c>
      <c r="BI17" s="250">
        <v>92.019245678000004</v>
      </c>
      <c r="BJ17" s="316">
        <v>92.387550000000005</v>
      </c>
      <c r="BK17" s="316">
        <v>92.718180000000004</v>
      </c>
      <c r="BL17" s="316">
        <v>93.136989999999997</v>
      </c>
      <c r="BM17" s="316">
        <v>93.598230000000001</v>
      </c>
      <c r="BN17" s="316">
        <v>94.158100000000005</v>
      </c>
      <c r="BO17" s="316">
        <v>94.662009999999995</v>
      </c>
      <c r="BP17" s="316">
        <v>95.16619</v>
      </c>
      <c r="BQ17" s="316">
        <v>95.743939999999995</v>
      </c>
      <c r="BR17" s="316">
        <v>96.193650000000005</v>
      </c>
      <c r="BS17" s="316">
        <v>96.588629999999995</v>
      </c>
      <c r="BT17" s="316">
        <v>96.872929999999997</v>
      </c>
      <c r="BU17" s="316">
        <v>97.200429999999997</v>
      </c>
      <c r="BV17" s="316">
        <v>97.515159999999995</v>
      </c>
    </row>
    <row r="18" spans="1:74" ht="11.15" customHeight="1" x14ac:dyDescent="0.25">
      <c r="A18" s="148" t="s">
        <v>697</v>
      </c>
      <c r="B18" s="204" t="s">
        <v>435</v>
      </c>
      <c r="C18" s="250">
        <v>99.2378772</v>
      </c>
      <c r="D18" s="250">
        <v>99.348058757999993</v>
      </c>
      <c r="E18" s="250">
        <v>99.546356052999997</v>
      </c>
      <c r="F18" s="250">
        <v>100.16522172000001</v>
      </c>
      <c r="G18" s="250">
        <v>100.29041101</v>
      </c>
      <c r="H18" s="250">
        <v>100.25437655</v>
      </c>
      <c r="I18" s="250">
        <v>99.591639896999993</v>
      </c>
      <c r="J18" s="250">
        <v>99.582266797000003</v>
      </c>
      <c r="K18" s="250">
        <v>99.760778797</v>
      </c>
      <c r="L18" s="250">
        <v>100.50748776</v>
      </c>
      <c r="M18" s="250">
        <v>100.77653606</v>
      </c>
      <c r="N18" s="250">
        <v>100.94823556999999</v>
      </c>
      <c r="O18" s="250">
        <v>100.83798081</v>
      </c>
      <c r="P18" s="250">
        <v>100.95343681999999</v>
      </c>
      <c r="Q18" s="250">
        <v>101.10999812999999</v>
      </c>
      <c r="R18" s="250">
        <v>101.40983059</v>
      </c>
      <c r="S18" s="250">
        <v>101.57197812</v>
      </c>
      <c r="T18" s="250">
        <v>101.69860656</v>
      </c>
      <c r="U18" s="250">
        <v>101.87685424</v>
      </c>
      <c r="V18" s="250">
        <v>101.86709077</v>
      </c>
      <c r="W18" s="250">
        <v>101.75645446</v>
      </c>
      <c r="X18" s="250">
        <v>101.52166304000001</v>
      </c>
      <c r="Y18" s="250">
        <v>101.22674278</v>
      </c>
      <c r="Z18" s="250">
        <v>100.84841139</v>
      </c>
      <c r="AA18" s="250">
        <v>100.24189862</v>
      </c>
      <c r="AB18" s="250">
        <v>99.805322670999999</v>
      </c>
      <c r="AC18" s="250">
        <v>99.393913287000004</v>
      </c>
      <c r="AD18" s="250">
        <v>98.935296781999995</v>
      </c>
      <c r="AE18" s="250">
        <v>98.628500791999997</v>
      </c>
      <c r="AF18" s="250">
        <v>98.401151631000005</v>
      </c>
      <c r="AG18" s="250">
        <v>98.439632568999997</v>
      </c>
      <c r="AH18" s="250">
        <v>98.231389613999994</v>
      </c>
      <c r="AI18" s="250">
        <v>97.962806036000003</v>
      </c>
      <c r="AJ18" s="250">
        <v>97.605223921999993</v>
      </c>
      <c r="AK18" s="250">
        <v>97.237452533999999</v>
      </c>
      <c r="AL18" s="250">
        <v>96.830833956999996</v>
      </c>
      <c r="AM18" s="250">
        <v>98.644346943000002</v>
      </c>
      <c r="AN18" s="250">
        <v>96.465799927000006</v>
      </c>
      <c r="AO18" s="250">
        <v>92.554171659000005</v>
      </c>
      <c r="AP18" s="250">
        <v>80.182295031999999</v>
      </c>
      <c r="AQ18" s="250">
        <v>77.84987959</v>
      </c>
      <c r="AR18" s="250">
        <v>78.829758226999999</v>
      </c>
      <c r="AS18" s="250">
        <v>89.071669971999995</v>
      </c>
      <c r="AT18" s="250">
        <v>92.213832492999998</v>
      </c>
      <c r="AU18" s="250">
        <v>94.205984818000005</v>
      </c>
      <c r="AV18" s="250">
        <v>93.787352958</v>
      </c>
      <c r="AW18" s="250">
        <v>94.425065387000004</v>
      </c>
      <c r="AX18" s="250">
        <v>94.858348112000002</v>
      </c>
      <c r="AY18" s="250">
        <v>94.807819387999999</v>
      </c>
      <c r="AZ18" s="250">
        <v>95.041779019000003</v>
      </c>
      <c r="BA18" s="250">
        <v>95.280845257999999</v>
      </c>
      <c r="BB18" s="250">
        <v>95.173299082</v>
      </c>
      <c r="BC18" s="250">
        <v>95.686367805000003</v>
      </c>
      <c r="BD18" s="250">
        <v>96.468332402000001</v>
      </c>
      <c r="BE18" s="250">
        <v>98.187748118000002</v>
      </c>
      <c r="BF18" s="250">
        <v>99.006088035000005</v>
      </c>
      <c r="BG18" s="250">
        <v>99.591907395000007</v>
      </c>
      <c r="BH18" s="250">
        <v>99.590477931999999</v>
      </c>
      <c r="BI18" s="250">
        <v>99.977302378999994</v>
      </c>
      <c r="BJ18" s="316">
        <v>100.3977</v>
      </c>
      <c r="BK18" s="316">
        <v>100.8408</v>
      </c>
      <c r="BL18" s="316">
        <v>101.33629999999999</v>
      </c>
      <c r="BM18" s="316">
        <v>101.8733</v>
      </c>
      <c r="BN18" s="316">
        <v>102.4738</v>
      </c>
      <c r="BO18" s="316">
        <v>103.0774</v>
      </c>
      <c r="BP18" s="316">
        <v>103.7062</v>
      </c>
      <c r="BQ18" s="316">
        <v>104.4186</v>
      </c>
      <c r="BR18" s="316">
        <v>105.05370000000001</v>
      </c>
      <c r="BS18" s="316">
        <v>105.67</v>
      </c>
      <c r="BT18" s="316">
        <v>106.33280000000001</v>
      </c>
      <c r="BU18" s="316">
        <v>106.86279999999999</v>
      </c>
      <c r="BV18" s="316">
        <v>107.32510000000001</v>
      </c>
    </row>
    <row r="19" spans="1:74" ht="11.15" customHeight="1" x14ac:dyDescent="0.25">
      <c r="A19" s="148" t="s">
        <v>698</v>
      </c>
      <c r="B19" s="204" t="s">
        <v>436</v>
      </c>
      <c r="C19" s="250">
        <v>99.098151091000005</v>
      </c>
      <c r="D19" s="250">
        <v>99.224989011000005</v>
      </c>
      <c r="E19" s="250">
        <v>99.450420926000007</v>
      </c>
      <c r="F19" s="250">
        <v>100.11513458</v>
      </c>
      <c r="G19" s="250">
        <v>100.28223868000001</v>
      </c>
      <c r="H19" s="250">
        <v>100.29242096999999</v>
      </c>
      <c r="I19" s="250">
        <v>99.732379958999999</v>
      </c>
      <c r="J19" s="250">
        <v>99.738694749999993</v>
      </c>
      <c r="K19" s="250">
        <v>99.89806385</v>
      </c>
      <c r="L19" s="250">
        <v>100.54353046999999</v>
      </c>
      <c r="M19" s="250">
        <v>100.75922577999999</v>
      </c>
      <c r="N19" s="250">
        <v>100.87819297999999</v>
      </c>
      <c r="O19" s="250">
        <v>100.65689706000001</v>
      </c>
      <c r="P19" s="250">
        <v>100.76505933</v>
      </c>
      <c r="Q19" s="250">
        <v>100.95914474999999</v>
      </c>
      <c r="R19" s="250">
        <v>101.38501891999999</v>
      </c>
      <c r="S19" s="250">
        <v>101.64155148</v>
      </c>
      <c r="T19" s="250">
        <v>101.87460803</v>
      </c>
      <c r="U19" s="250">
        <v>102.21238328</v>
      </c>
      <c r="V19" s="250">
        <v>102.30234174</v>
      </c>
      <c r="W19" s="250">
        <v>102.27267811999999</v>
      </c>
      <c r="X19" s="250">
        <v>102.06791199</v>
      </c>
      <c r="Y19" s="250">
        <v>101.84061456000001</v>
      </c>
      <c r="Z19" s="250">
        <v>101.53530538</v>
      </c>
      <c r="AA19" s="250">
        <v>100.98678442000001</v>
      </c>
      <c r="AB19" s="250">
        <v>100.64935179</v>
      </c>
      <c r="AC19" s="250">
        <v>100.35780746</v>
      </c>
      <c r="AD19" s="250">
        <v>100.0765372</v>
      </c>
      <c r="AE19" s="250">
        <v>99.903480107999997</v>
      </c>
      <c r="AF19" s="250">
        <v>99.803021960999999</v>
      </c>
      <c r="AG19" s="250">
        <v>99.933509857000004</v>
      </c>
      <c r="AH19" s="250">
        <v>99.859489284999995</v>
      </c>
      <c r="AI19" s="250">
        <v>99.739307338000003</v>
      </c>
      <c r="AJ19" s="250">
        <v>99.637980442</v>
      </c>
      <c r="AK19" s="250">
        <v>99.376713430999999</v>
      </c>
      <c r="AL19" s="250">
        <v>99.020522726999999</v>
      </c>
      <c r="AM19" s="250">
        <v>100.02070052000001</v>
      </c>
      <c r="AN19" s="250">
        <v>98.386193293000005</v>
      </c>
      <c r="AO19" s="250">
        <v>95.568293230999998</v>
      </c>
      <c r="AP19" s="250">
        <v>86.918209137000005</v>
      </c>
      <c r="AQ19" s="250">
        <v>85.220116806999997</v>
      </c>
      <c r="AR19" s="250">
        <v>85.825225040999996</v>
      </c>
      <c r="AS19" s="250">
        <v>92.737472589999996</v>
      </c>
      <c r="AT19" s="250">
        <v>94.946027893999997</v>
      </c>
      <c r="AU19" s="250">
        <v>96.454829700999994</v>
      </c>
      <c r="AV19" s="250">
        <v>96.556514557</v>
      </c>
      <c r="AW19" s="250">
        <v>97.196331963000006</v>
      </c>
      <c r="AX19" s="250">
        <v>97.666918463000002</v>
      </c>
      <c r="AY19" s="250">
        <v>97.697378262000001</v>
      </c>
      <c r="AZ19" s="250">
        <v>98.032674799999995</v>
      </c>
      <c r="BA19" s="250">
        <v>98.401912281999998</v>
      </c>
      <c r="BB19" s="250">
        <v>98.865395683000003</v>
      </c>
      <c r="BC19" s="250">
        <v>99.257286317999998</v>
      </c>
      <c r="BD19" s="250">
        <v>99.637889161999993</v>
      </c>
      <c r="BE19" s="250">
        <v>100.06859079</v>
      </c>
      <c r="BF19" s="250">
        <v>100.38057812</v>
      </c>
      <c r="BG19" s="250">
        <v>100.63523773</v>
      </c>
      <c r="BH19" s="250">
        <v>100.66954492000001</v>
      </c>
      <c r="BI19" s="250">
        <v>100.93181761</v>
      </c>
      <c r="BJ19" s="316">
        <v>101.259</v>
      </c>
      <c r="BK19" s="316">
        <v>101.7201</v>
      </c>
      <c r="BL19" s="316">
        <v>102.1255</v>
      </c>
      <c r="BM19" s="316">
        <v>102.5441</v>
      </c>
      <c r="BN19" s="316">
        <v>102.92149999999999</v>
      </c>
      <c r="BO19" s="316">
        <v>103.4074</v>
      </c>
      <c r="BP19" s="316">
        <v>103.9474</v>
      </c>
      <c r="BQ19" s="316">
        <v>104.7038</v>
      </c>
      <c r="BR19" s="316">
        <v>105.23009999999999</v>
      </c>
      <c r="BS19" s="316">
        <v>105.6889</v>
      </c>
      <c r="BT19" s="316">
        <v>106.02760000000001</v>
      </c>
      <c r="BU19" s="316">
        <v>106.3903</v>
      </c>
      <c r="BV19" s="316">
        <v>106.7246</v>
      </c>
    </row>
    <row r="20" spans="1:74" ht="11.15" customHeight="1" x14ac:dyDescent="0.25">
      <c r="A20" s="148" t="s">
        <v>699</v>
      </c>
      <c r="B20" s="204" t="s">
        <v>437</v>
      </c>
      <c r="C20" s="250">
        <v>99.184281571</v>
      </c>
      <c r="D20" s="250">
        <v>99.368845723999996</v>
      </c>
      <c r="E20" s="250">
        <v>99.614019834999993</v>
      </c>
      <c r="F20" s="250">
        <v>100.2293121</v>
      </c>
      <c r="G20" s="250">
        <v>100.36357498</v>
      </c>
      <c r="H20" s="250">
        <v>100.32631666</v>
      </c>
      <c r="I20" s="250">
        <v>99.655739084999993</v>
      </c>
      <c r="J20" s="250">
        <v>99.621786951000004</v>
      </c>
      <c r="K20" s="250">
        <v>99.762662184999996</v>
      </c>
      <c r="L20" s="250">
        <v>100.42009858</v>
      </c>
      <c r="M20" s="250">
        <v>100.65432819999999</v>
      </c>
      <c r="N20" s="250">
        <v>100.80708486</v>
      </c>
      <c r="O20" s="250">
        <v>100.66939123</v>
      </c>
      <c r="P20" s="250">
        <v>100.81593491</v>
      </c>
      <c r="Q20" s="250">
        <v>101.03773859</v>
      </c>
      <c r="R20" s="250">
        <v>101.46300977</v>
      </c>
      <c r="S20" s="250">
        <v>101.73917785</v>
      </c>
      <c r="T20" s="250">
        <v>101.99445031</v>
      </c>
      <c r="U20" s="250">
        <v>102.37773850000001</v>
      </c>
      <c r="V20" s="250">
        <v>102.47953622</v>
      </c>
      <c r="W20" s="250">
        <v>102.44875483</v>
      </c>
      <c r="X20" s="250">
        <v>102.18981977999999</v>
      </c>
      <c r="Y20" s="250">
        <v>101.96556104</v>
      </c>
      <c r="Z20" s="250">
        <v>101.68040406</v>
      </c>
      <c r="AA20" s="250">
        <v>101.19121002</v>
      </c>
      <c r="AB20" s="250">
        <v>100.89161072</v>
      </c>
      <c r="AC20" s="250">
        <v>100.63846732</v>
      </c>
      <c r="AD20" s="250">
        <v>100.40639713</v>
      </c>
      <c r="AE20" s="250">
        <v>100.26520254</v>
      </c>
      <c r="AF20" s="250">
        <v>100.18950087</v>
      </c>
      <c r="AG20" s="250">
        <v>100.30139896999999</v>
      </c>
      <c r="AH20" s="250">
        <v>100.26510297999999</v>
      </c>
      <c r="AI20" s="250">
        <v>100.20271975999999</v>
      </c>
      <c r="AJ20" s="250">
        <v>100.24645275</v>
      </c>
      <c r="AK20" s="250">
        <v>100.0327425</v>
      </c>
      <c r="AL20" s="250">
        <v>99.693792449</v>
      </c>
      <c r="AM20" s="250">
        <v>100.75382181000001</v>
      </c>
      <c r="AN20" s="250">
        <v>99.021227744000001</v>
      </c>
      <c r="AO20" s="250">
        <v>96.020229463000007</v>
      </c>
      <c r="AP20" s="250">
        <v>86.761759204000001</v>
      </c>
      <c r="AQ20" s="250">
        <v>84.965753319000001</v>
      </c>
      <c r="AR20" s="250">
        <v>85.643144043000007</v>
      </c>
      <c r="AS20" s="250">
        <v>93.031313073999996</v>
      </c>
      <c r="AT20" s="250">
        <v>95.477460743999998</v>
      </c>
      <c r="AU20" s="250">
        <v>97.218968751999995</v>
      </c>
      <c r="AV20" s="250">
        <v>97.699441132999993</v>
      </c>
      <c r="AW20" s="250">
        <v>98.448966787000003</v>
      </c>
      <c r="AX20" s="250">
        <v>98.911149750999996</v>
      </c>
      <c r="AY20" s="250">
        <v>98.573472327000005</v>
      </c>
      <c r="AZ20" s="250">
        <v>98.845358184000006</v>
      </c>
      <c r="BA20" s="250">
        <v>99.214289625000006</v>
      </c>
      <c r="BB20" s="250">
        <v>99.327899876999993</v>
      </c>
      <c r="BC20" s="250">
        <v>100.15519757</v>
      </c>
      <c r="BD20" s="250">
        <v>101.34381592</v>
      </c>
      <c r="BE20" s="250">
        <v>103.93253772</v>
      </c>
      <c r="BF20" s="250">
        <v>105.06471031</v>
      </c>
      <c r="BG20" s="250">
        <v>105.77911647000001</v>
      </c>
      <c r="BH20" s="250">
        <v>105.47768301000001</v>
      </c>
      <c r="BI20" s="250">
        <v>105.80511122</v>
      </c>
      <c r="BJ20" s="316">
        <v>106.16330000000001</v>
      </c>
      <c r="BK20" s="316">
        <v>106.52249999999999</v>
      </c>
      <c r="BL20" s="316">
        <v>106.96469999999999</v>
      </c>
      <c r="BM20" s="316">
        <v>107.46</v>
      </c>
      <c r="BN20" s="316">
        <v>108.04900000000001</v>
      </c>
      <c r="BO20" s="316">
        <v>108.62050000000001</v>
      </c>
      <c r="BP20" s="316">
        <v>109.2149</v>
      </c>
      <c r="BQ20" s="316">
        <v>109.9312</v>
      </c>
      <c r="BR20" s="316">
        <v>110.4973</v>
      </c>
      <c r="BS20" s="316">
        <v>111.0121</v>
      </c>
      <c r="BT20" s="316">
        <v>111.4541</v>
      </c>
      <c r="BU20" s="316">
        <v>111.8824</v>
      </c>
      <c r="BV20" s="316">
        <v>112.2757</v>
      </c>
    </row>
    <row r="21" spans="1:74" ht="11.15" customHeight="1" x14ac:dyDescent="0.25">
      <c r="A21" s="148" t="s">
        <v>700</v>
      </c>
      <c r="B21" s="204" t="s">
        <v>438</v>
      </c>
      <c r="C21" s="250">
        <v>99.575817284999999</v>
      </c>
      <c r="D21" s="250">
        <v>99.705160551000006</v>
      </c>
      <c r="E21" s="250">
        <v>99.883710242000006</v>
      </c>
      <c r="F21" s="250">
        <v>100.39503154000001</v>
      </c>
      <c r="G21" s="250">
        <v>100.45932019</v>
      </c>
      <c r="H21" s="250">
        <v>100.36014139</v>
      </c>
      <c r="I21" s="250">
        <v>99.667862903</v>
      </c>
      <c r="J21" s="250">
        <v>99.563973345999997</v>
      </c>
      <c r="K21" s="250">
        <v>99.618840496000004</v>
      </c>
      <c r="L21" s="250">
        <v>100.16359731999999</v>
      </c>
      <c r="M21" s="250">
        <v>100.28762816</v>
      </c>
      <c r="N21" s="250">
        <v>100.32206598</v>
      </c>
      <c r="O21" s="250">
        <v>100.07159867999999</v>
      </c>
      <c r="P21" s="250">
        <v>100.07333454</v>
      </c>
      <c r="Q21" s="250">
        <v>100.13196146999999</v>
      </c>
      <c r="R21" s="250">
        <v>100.30064507</v>
      </c>
      <c r="S21" s="250">
        <v>100.43317991000001</v>
      </c>
      <c r="T21" s="250">
        <v>100.58273161</v>
      </c>
      <c r="U21" s="250">
        <v>100.93755348000001</v>
      </c>
      <c r="V21" s="250">
        <v>100.9799489</v>
      </c>
      <c r="W21" s="250">
        <v>100.89817118000001</v>
      </c>
      <c r="X21" s="250">
        <v>100.60528171999999</v>
      </c>
      <c r="Y21" s="250">
        <v>100.3403617</v>
      </c>
      <c r="Z21" s="250">
        <v>100.01647251999999</v>
      </c>
      <c r="AA21" s="250">
        <v>99.521489646999996</v>
      </c>
      <c r="AB21" s="250">
        <v>99.163755511000005</v>
      </c>
      <c r="AC21" s="250">
        <v>98.831145590999995</v>
      </c>
      <c r="AD21" s="250">
        <v>98.410655587999997</v>
      </c>
      <c r="AE21" s="250">
        <v>98.213047328000002</v>
      </c>
      <c r="AF21" s="250">
        <v>98.125316509000001</v>
      </c>
      <c r="AG21" s="250">
        <v>98.378350502000004</v>
      </c>
      <c r="AH21" s="250">
        <v>98.337209041999998</v>
      </c>
      <c r="AI21" s="250">
        <v>98.232779497999999</v>
      </c>
      <c r="AJ21" s="250">
        <v>98.081006607000006</v>
      </c>
      <c r="AK21" s="250">
        <v>97.838042341000005</v>
      </c>
      <c r="AL21" s="250">
        <v>97.519831436999993</v>
      </c>
      <c r="AM21" s="250">
        <v>99.324092625999995</v>
      </c>
      <c r="AN21" s="250">
        <v>97.207099396999993</v>
      </c>
      <c r="AO21" s="250">
        <v>93.366570482</v>
      </c>
      <c r="AP21" s="250">
        <v>81.010627960999997</v>
      </c>
      <c r="AQ21" s="250">
        <v>78.816936111000004</v>
      </c>
      <c r="AR21" s="250">
        <v>79.993617013000005</v>
      </c>
      <c r="AS21" s="250">
        <v>90.589962181999994</v>
      </c>
      <c r="AT21" s="250">
        <v>93.970419953000004</v>
      </c>
      <c r="AU21" s="250">
        <v>96.184281841000001</v>
      </c>
      <c r="AV21" s="250">
        <v>95.977530880000003</v>
      </c>
      <c r="AW21" s="250">
        <v>96.798713726000003</v>
      </c>
      <c r="AX21" s="250">
        <v>97.393813413999993</v>
      </c>
      <c r="AY21" s="250">
        <v>97.461510118000007</v>
      </c>
      <c r="AZ21" s="250">
        <v>97.830433356</v>
      </c>
      <c r="BA21" s="250">
        <v>98.199263302999995</v>
      </c>
      <c r="BB21" s="250">
        <v>97.788221453999995</v>
      </c>
      <c r="BC21" s="250">
        <v>98.741698698999997</v>
      </c>
      <c r="BD21" s="250">
        <v>100.27991652999999</v>
      </c>
      <c r="BE21" s="250">
        <v>104.00859389999999</v>
      </c>
      <c r="BF21" s="250">
        <v>105.51200369999999</v>
      </c>
      <c r="BG21" s="250">
        <v>106.39586489</v>
      </c>
      <c r="BH21" s="250">
        <v>105.82158398999999</v>
      </c>
      <c r="BI21" s="250">
        <v>106.09529304</v>
      </c>
      <c r="BJ21" s="316">
        <v>106.3784</v>
      </c>
      <c r="BK21" s="316">
        <v>106.6138</v>
      </c>
      <c r="BL21" s="316">
        <v>106.9585</v>
      </c>
      <c r="BM21" s="316">
        <v>107.3554</v>
      </c>
      <c r="BN21" s="316">
        <v>107.7985</v>
      </c>
      <c r="BO21" s="316">
        <v>108.3044</v>
      </c>
      <c r="BP21" s="316">
        <v>108.86709999999999</v>
      </c>
      <c r="BQ21" s="316">
        <v>109.5933</v>
      </c>
      <c r="BR21" s="316">
        <v>110.18940000000001</v>
      </c>
      <c r="BS21" s="316">
        <v>110.76220000000001</v>
      </c>
      <c r="BT21" s="316">
        <v>111.3712</v>
      </c>
      <c r="BU21" s="316">
        <v>111.8527</v>
      </c>
      <c r="BV21" s="316">
        <v>112.2663</v>
      </c>
    </row>
    <row r="22" spans="1:74" ht="11.15" customHeight="1" x14ac:dyDescent="0.25">
      <c r="A22" s="148" t="s">
        <v>701</v>
      </c>
      <c r="B22" s="204" t="s">
        <v>439</v>
      </c>
      <c r="C22" s="250">
        <v>98.675229702999999</v>
      </c>
      <c r="D22" s="250">
        <v>98.834887659000003</v>
      </c>
      <c r="E22" s="250">
        <v>99.124983142000005</v>
      </c>
      <c r="F22" s="250">
        <v>99.927100867999997</v>
      </c>
      <c r="G22" s="250">
        <v>100.19188287</v>
      </c>
      <c r="H22" s="250">
        <v>100.30091385999999</v>
      </c>
      <c r="I22" s="250">
        <v>99.879819780999995</v>
      </c>
      <c r="J22" s="250">
        <v>99.958129298000003</v>
      </c>
      <c r="K22" s="250">
        <v>100.16146835000001</v>
      </c>
      <c r="L22" s="250">
        <v>100.77769515999999</v>
      </c>
      <c r="M22" s="250">
        <v>101.01519962</v>
      </c>
      <c r="N22" s="250">
        <v>101.16183993999999</v>
      </c>
      <c r="O22" s="250">
        <v>100.94482772000001</v>
      </c>
      <c r="P22" s="250">
        <v>101.11433108</v>
      </c>
      <c r="Q22" s="250">
        <v>101.39756163</v>
      </c>
      <c r="R22" s="250">
        <v>101.97781909</v>
      </c>
      <c r="S22" s="250">
        <v>102.3510292</v>
      </c>
      <c r="T22" s="250">
        <v>102.70049168</v>
      </c>
      <c r="U22" s="250">
        <v>103.16083856</v>
      </c>
      <c r="V22" s="250">
        <v>103.3618318</v>
      </c>
      <c r="W22" s="250">
        <v>103.4381034</v>
      </c>
      <c r="X22" s="250">
        <v>103.34124466</v>
      </c>
      <c r="Y22" s="250">
        <v>103.20437952</v>
      </c>
      <c r="Z22" s="250">
        <v>102.97909928999999</v>
      </c>
      <c r="AA22" s="250">
        <v>102.46938488000001</v>
      </c>
      <c r="AB22" s="250">
        <v>102.21428874</v>
      </c>
      <c r="AC22" s="250">
        <v>102.01779178</v>
      </c>
      <c r="AD22" s="250">
        <v>101.87267221</v>
      </c>
      <c r="AE22" s="250">
        <v>101.79879</v>
      </c>
      <c r="AF22" s="250">
        <v>101.78892333</v>
      </c>
      <c r="AG22" s="250">
        <v>102.01386239</v>
      </c>
      <c r="AH22" s="250">
        <v>102.00393418</v>
      </c>
      <c r="AI22" s="250">
        <v>101.92992889</v>
      </c>
      <c r="AJ22" s="250">
        <v>101.84981069</v>
      </c>
      <c r="AK22" s="250">
        <v>101.60417807</v>
      </c>
      <c r="AL22" s="250">
        <v>101.25099523</v>
      </c>
      <c r="AM22" s="250">
        <v>102.11471284</v>
      </c>
      <c r="AN22" s="250">
        <v>100.55309153</v>
      </c>
      <c r="AO22" s="250">
        <v>97.890581991999994</v>
      </c>
      <c r="AP22" s="250">
        <v>89.978550456999997</v>
      </c>
      <c r="AQ22" s="250">
        <v>88.225739759999996</v>
      </c>
      <c r="AR22" s="250">
        <v>88.483516143000003</v>
      </c>
      <c r="AS22" s="250">
        <v>94.111777360999994</v>
      </c>
      <c r="AT22" s="250">
        <v>95.870804590000006</v>
      </c>
      <c r="AU22" s="250">
        <v>97.120495582999993</v>
      </c>
      <c r="AV22" s="250">
        <v>97.377468761000003</v>
      </c>
      <c r="AW22" s="250">
        <v>97.971023470000006</v>
      </c>
      <c r="AX22" s="250">
        <v>98.417778130000002</v>
      </c>
      <c r="AY22" s="250">
        <v>98.419775289</v>
      </c>
      <c r="AZ22" s="250">
        <v>98.796397939000002</v>
      </c>
      <c r="BA22" s="250">
        <v>99.249688626999998</v>
      </c>
      <c r="BB22" s="250">
        <v>100.91101114999999</v>
      </c>
      <c r="BC22" s="250">
        <v>100.66911507</v>
      </c>
      <c r="BD22" s="250">
        <v>99.655364177999999</v>
      </c>
      <c r="BE22" s="250">
        <v>95.878888248999999</v>
      </c>
      <c r="BF22" s="250">
        <v>94.814580406999994</v>
      </c>
      <c r="BG22" s="250">
        <v>94.471570427000003</v>
      </c>
      <c r="BH22" s="250">
        <v>95.772481916000004</v>
      </c>
      <c r="BI22" s="250">
        <v>96.180099949999999</v>
      </c>
      <c r="BJ22" s="316">
        <v>96.617050000000006</v>
      </c>
      <c r="BK22" s="316">
        <v>97.089849999999998</v>
      </c>
      <c r="BL22" s="316">
        <v>97.580560000000006</v>
      </c>
      <c r="BM22" s="316">
        <v>98.09572</v>
      </c>
      <c r="BN22" s="316">
        <v>98.652659999999997</v>
      </c>
      <c r="BO22" s="316">
        <v>99.203699999999998</v>
      </c>
      <c r="BP22" s="316">
        <v>99.766170000000002</v>
      </c>
      <c r="BQ22" s="316">
        <v>100.413</v>
      </c>
      <c r="BR22" s="316">
        <v>100.94370000000001</v>
      </c>
      <c r="BS22" s="316">
        <v>101.431</v>
      </c>
      <c r="BT22" s="316">
        <v>101.87439999999999</v>
      </c>
      <c r="BU22" s="316">
        <v>102.2758</v>
      </c>
      <c r="BV22" s="316">
        <v>102.6343</v>
      </c>
    </row>
    <row r="23" spans="1:74" ht="11.15" customHeight="1" x14ac:dyDescent="0.25">
      <c r="A23" s="148" t="s">
        <v>702</v>
      </c>
      <c r="B23" s="204" t="s">
        <v>440</v>
      </c>
      <c r="C23" s="250">
        <v>98.314127204000002</v>
      </c>
      <c r="D23" s="250">
        <v>98.591223208000002</v>
      </c>
      <c r="E23" s="250">
        <v>98.935764778000006</v>
      </c>
      <c r="F23" s="250">
        <v>99.586513367999999</v>
      </c>
      <c r="G23" s="250">
        <v>99.886874977999994</v>
      </c>
      <c r="H23" s="250">
        <v>100.07561106</v>
      </c>
      <c r="I23" s="250">
        <v>99.828608462000005</v>
      </c>
      <c r="J23" s="250">
        <v>100.03717836</v>
      </c>
      <c r="K23" s="250">
        <v>100.37720760000001</v>
      </c>
      <c r="L23" s="250">
        <v>101.14068722</v>
      </c>
      <c r="M23" s="250">
        <v>101.52464187</v>
      </c>
      <c r="N23" s="250">
        <v>101.82106259</v>
      </c>
      <c r="O23" s="250">
        <v>101.8336955</v>
      </c>
      <c r="P23" s="250">
        <v>102.10223877999999</v>
      </c>
      <c r="Q23" s="250">
        <v>102.43043854</v>
      </c>
      <c r="R23" s="250">
        <v>102.88421429</v>
      </c>
      <c r="S23" s="250">
        <v>103.28228738</v>
      </c>
      <c r="T23" s="250">
        <v>103.69057732</v>
      </c>
      <c r="U23" s="250">
        <v>104.29481060000001</v>
      </c>
      <c r="V23" s="250">
        <v>104.58423937000001</v>
      </c>
      <c r="W23" s="250">
        <v>104.74459012</v>
      </c>
      <c r="X23" s="250">
        <v>104.70916179</v>
      </c>
      <c r="Y23" s="250">
        <v>104.66138229000001</v>
      </c>
      <c r="Z23" s="250">
        <v>104.53455056</v>
      </c>
      <c r="AA23" s="250">
        <v>104.20759192</v>
      </c>
      <c r="AB23" s="250">
        <v>104.01346176</v>
      </c>
      <c r="AC23" s="250">
        <v>103.83108539</v>
      </c>
      <c r="AD23" s="250">
        <v>103.53696366</v>
      </c>
      <c r="AE23" s="250">
        <v>103.47071922000001</v>
      </c>
      <c r="AF23" s="250">
        <v>103.50885294</v>
      </c>
      <c r="AG23" s="250">
        <v>103.85244889000001</v>
      </c>
      <c r="AH23" s="250">
        <v>103.94852582999999</v>
      </c>
      <c r="AI23" s="250">
        <v>103.99816786</v>
      </c>
      <c r="AJ23" s="250">
        <v>104.11139487</v>
      </c>
      <c r="AK23" s="250">
        <v>103.98565214</v>
      </c>
      <c r="AL23" s="250">
        <v>103.73095956</v>
      </c>
      <c r="AM23" s="250">
        <v>104.57433089</v>
      </c>
      <c r="AN23" s="250">
        <v>103.14147832</v>
      </c>
      <c r="AO23" s="250">
        <v>100.6594156</v>
      </c>
      <c r="AP23" s="250">
        <v>92.815236091000003</v>
      </c>
      <c r="AQ23" s="250">
        <v>91.469433056</v>
      </c>
      <c r="AR23" s="250">
        <v>92.309099852000003</v>
      </c>
      <c r="AS23" s="250">
        <v>99.184919340999997</v>
      </c>
      <c r="AT23" s="250">
        <v>101.50751366</v>
      </c>
      <c r="AU23" s="250">
        <v>103.12756566</v>
      </c>
      <c r="AV23" s="250">
        <v>103.33653116000001</v>
      </c>
      <c r="AW23" s="250">
        <v>104.08290667</v>
      </c>
      <c r="AX23" s="250">
        <v>104.65814802</v>
      </c>
      <c r="AY23" s="250">
        <v>104.6714928</v>
      </c>
      <c r="AZ23" s="250">
        <v>105.19753759</v>
      </c>
      <c r="BA23" s="250">
        <v>105.84551999999999</v>
      </c>
      <c r="BB23" s="250">
        <v>106.16744821</v>
      </c>
      <c r="BC23" s="250">
        <v>107.39529973</v>
      </c>
      <c r="BD23" s="250">
        <v>109.08108272</v>
      </c>
      <c r="BE23" s="250">
        <v>112.63709387</v>
      </c>
      <c r="BF23" s="250">
        <v>114.17951732</v>
      </c>
      <c r="BG23" s="250">
        <v>115.12064974</v>
      </c>
      <c r="BH23" s="250">
        <v>114.64304349</v>
      </c>
      <c r="BI23" s="250">
        <v>114.99467958</v>
      </c>
      <c r="BJ23" s="316">
        <v>115.35809999999999</v>
      </c>
      <c r="BK23" s="316">
        <v>115.6773</v>
      </c>
      <c r="BL23" s="316">
        <v>116.10639999999999</v>
      </c>
      <c r="BM23" s="316">
        <v>116.58920000000001</v>
      </c>
      <c r="BN23" s="316">
        <v>117.16289999999999</v>
      </c>
      <c r="BO23" s="316">
        <v>117.7255</v>
      </c>
      <c r="BP23" s="316">
        <v>118.3142</v>
      </c>
      <c r="BQ23" s="316">
        <v>119.0163</v>
      </c>
      <c r="BR23" s="316">
        <v>119.59139999999999</v>
      </c>
      <c r="BS23" s="316">
        <v>120.1268</v>
      </c>
      <c r="BT23" s="316">
        <v>120.6163</v>
      </c>
      <c r="BU23" s="316">
        <v>121.07729999999999</v>
      </c>
      <c r="BV23" s="316">
        <v>121.5034</v>
      </c>
    </row>
    <row r="24" spans="1:74" ht="11.15" customHeight="1" x14ac:dyDescent="0.25">
      <c r="A24" s="148" t="s">
        <v>703</v>
      </c>
      <c r="B24" s="204" t="s">
        <v>441</v>
      </c>
      <c r="C24" s="250">
        <v>99.676115753999994</v>
      </c>
      <c r="D24" s="250">
        <v>99.699959375999995</v>
      </c>
      <c r="E24" s="250">
        <v>99.811320413000004</v>
      </c>
      <c r="F24" s="250">
        <v>100.32393736</v>
      </c>
      <c r="G24" s="250">
        <v>100.37502935000001</v>
      </c>
      <c r="H24" s="250">
        <v>100.2783349</v>
      </c>
      <c r="I24" s="250">
        <v>99.614576189999994</v>
      </c>
      <c r="J24" s="250">
        <v>99.536767175999998</v>
      </c>
      <c r="K24" s="250">
        <v>99.625630056000006</v>
      </c>
      <c r="L24" s="250">
        <v>100.23730313</v>
      </c>
      <c r="M24" s="250">
        <v>100.39240608</v>
      </c>
      <c r="N24" s="250">
        <v>100.4470772</v>
      </c>
      <c r="O24" s="250">
        <v>100.184217</v>
      </c>
      <c r="P24" s="250">
        <v>100.20084909000001</v>
      </c>
      <c r="Q24" s="250">
        <v>100.27987397</v>
      </c>
      <c r="R24" s="250">
        <v>100.50864955999999</v>
      </c>
      <c r="S24" s="250">
        <v>100.64694160000001</v>
      </c>
      <c r="T24" s="250">
        <v>100.78210798000001</v>
      </c>
      <c r="U24" s="250">
        <v>101.07007824</v>
      </c>
      <c r="V24" s="250">
        <v>101.08204619999999</v>
      </c>
      <c r="W24" s="250">
        <v>100.97394138</v>
      </c>
      <c r="X24" s="250">
        <v>100.69233666</v>
      </c>
      <c r="Y24" s="250">
        <v>100.38415661000001</v>
      </c>
      <c r="Z24" s="250">
        <v>99.995974125000004</v>
      </c>
      <c r="AA24" s="250">
        <v>99.321491797999997</v>
      </c>
      <c r="AB24" s="250">
        <v>98.928027470999993</v>
      </c>
      <c r="AC24" s="250">
        <v>98.609283747000006</v>
      </c>
      <c r="AD24" s="250">
        <v>98.381254691999999</v>
      </c>
      <c r="AE24" s="250">
        <v>98.199956627000006</v>
      </c>
      <c r="AF24" s="250">
        <v>98.081383618000004</v>
      </c>
      <c r="AG24" s="250">
        <v>98.116785329999999</v>
      </c>
      <c r="AH24" s="250">
        <v>98.055225182000001</v>
      </c>
      <c r="AI24" s="250">
        <v>97.987952840000005</v>
      </c>
      <c r="AJ24" s="250">
        <v>98.088020326999995</v>
      </c>
      <c r="AK24" s="250">
        <v>97.879534579999998</v>
      </c>
      <c r="AL24" s="250">
        <v>97.535547622999999</v>
      </c>
      <c r="AM24" s="250">
        <v>98.494578031000003</v>
      </c>
      <c r="AN24" s="250">
        <v>96.800699719999997</v>
      </c>
      <c r="AO24" s="250">
        <v>93.892431266000003</v>
      </c>
      <c r="AP24" s="250">
        <v>85.196112537000005</v>
      </c>
      <c r="AQ24" s="250">
        <v>83.289308895000005</v>
      </c>
      <c r="AR24" s="250">
        <v>83.598360208000003</v>
      </c>
      <c r="AS24" s="250">
        <v>89.947959893999993</v>
      </c>
      <c r="AT24" s="250">
        <v>91.820201053999995</v>
      </c>
      <c r="AU24" s="250">
        <v>93.039777106000003</v>
      </c>
      <c r="AV24" s="250">
        <v>92.963182317000005</v>
      </c>
      <c r="AW24" s="250">
        <v>93.360057449999999</v>
      </c>
      <c r="AX24" s="250">
        <v>93.586896775</v>
      </c>
      <c r="AY24" s="250">
        <v>93.266391370999997</v>
      </c>
      <c r="AZ24" s="250">
        <v>93.436140765999994</v>
      </c>
      <c r="BA24" s="250">
        <v>93.718836039999999</v>
      </c>
      <c r="BB24" s="250">
        <v>94.342381912999997</v>
      </c>
      <c r="BC24" s="250">
        <v>94.680040407999996</v>
      </c>
      <c r="BD24" s="250">
        <v>94.959716243000003</v>
      </c>
      <c r="BE24" s="250">
        <v>95.034924067000006</v>
      </c>
      <c r="BF24" s="250">
        <v>95.308498596999996</v>
      </c>
      <c r="BG24" s="250">
        <v>95.63395448</v>
      </c>
      <c r="BH24" s="250">
        <v>96.050230593999999</v>
      </c>
      <c r="BI24" s="250">
        <v>96.450245026999994</v>
      </c>
      <c r="BJ24" s="316">
        <v>96.87294</v>
      </c>
      <c r="BK24" s="316">
        <v>97.266940000000005</v>
      </c>
      <c r="BL24" s="316">
        <v>97.773510000000002</v>
      </c>
      <c r="BM24" s="316">
        <v>98.341279999999998</v>
      </c>
      <c r="BN24" s="316">
        <v>99.060609999999997</v>
      </c>
      <c r="BO24" s="316">
        <v>99.683000000000007</v>
      </c>
      <c r="BP24" s="316">
        <v>100.2988</v>
      </c>
      <c r="BQ24" s="316">
        <v>100.9546</v>
      </c>
      <c r="BR24" s="316">
        <v>101.5224</v>
      </c>
      <c r="BS24" s="316">
        <v>102.04859999999999</v>
      </c>
      <c r="BT24" s="316">
        <v>102.4948</v>
      </c>
      <c r="BU24" s="316">
        <v>102.967</v>
      </c>
      <c r="BV24" s="316">
        <v>103.4265</v>
      </c>
    </row>
    <row r="25" spans="1:74" ht="11.15" customHeight="1" x14ac:dyDescent="0.25">
      <c r="A25" s="148"/>
      <c r="B25" s="165" t="s">
        <v>1397</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317"/>
      <c r="BK25" s="317"/>
      <c r="BL25" s="317"/>
      <c r="BM25" s="317"/>
      <c r="BN25" s="317"/>
      <c r="BO25" s="317"/>
      <c r="BP25" s="317"/>
      <c r="BQ25" s="317"/>
      <c r="BR25" s="317"/>
      <c r="BS25" s="317"/>
      <c r="BT25" s="317"/>
      <c r="BU25" s="317"/>
      <c r="BV25" s="317"/>
    </row>
    <row r="26" spans="1:74" ht="11.15" customHeight="1" x14ac:dyDescent="0.25">
      <c r="A26" s="148" t="s">
        <v>704</v>
      </c>
      <c r="B26" s="204" t="s">
        <v>434</v>
      </c>
      <c r="C26" s="232">
        <v>827.24240071999998</v>
      </c>
      <c r="D26" s="232">
        <v>828.41518568000004</v>
      </c>
      <c r="E26" s="232">
        <v>830.04171065000003</v>
      </c>
      <c r="F26" s="232">
        <v>832.69865478999998</v>
      </c>
      <c r="G26" s="232">
        <v>834.80015045000005</v>
      </c>
      <c r="H26" s="232">
        <v>836.92287678000002</v>
      </c>
      <c r="I26" s="232">
        <v>839.16559016999997</v>
      </c>
      <c r="J26" s="232">
        <v>841.25671054999998</v>
      </c>
      <c r="K26" s="232">
        <v>843.29499429999998</v>
      </c>
      <c r="L26" s="232">
        <v>845.78469385000005</v>
      </c>
      <c r="M26" s="232">
        <v>847.33911503000002</v>
      </c>
      <c r="N26" s="232">
        <v>848.46251026000004</v>
      </c>
      <c r="O26" s="232">
        <v>848.20218019000004</v>
      </c>
      <c r="P26" s="232">
        <v>849.17804804000002</v>
      </c>
      <c r="Q26" s="232">
        <v>850.43741445000001</v>
      </c>
      <c r="R26" s="232">
        <v>851.95410884</v>
      </c>
      <c r="S26" s="232">
        <v>853.80010031999996</v>
      </c>
      <c r="T26" s="232">
        <v>855.94921832</v>
      </c>
      <c r="U26" s="232">
        <v>859.49868902000003</v>
      </c>
      <c r="V26" s="232">
        <v>861.43114039</v>
      </c>
      <c r="W26" s="232">
        <v>862.84379861000002</v>
      </c>
      <c r="X26" s="232">
        <v>861.63604778000001</v>
      </c>
      <c r="Y26" s="232">
        <v>863.58458166000003</v>
      </c>
      <c r="Z26" s="232">
        <v>866.58878433999996</v>
      </c>
      <c r="AA26" s="232">
        <v>874.05781376000004</v>
      </c>
      <c r="AB26" s="232">
        <v>876.61648560000003</v>
      </c>
      <c r="AC26" s="232">
        <v>877.67395778000002</v>
      </c>
      <c r="AD26" s="232">
        <v>874.97032303000003</v>
      </c>
      <c r="AE26" s="232">
        <v>874.72032636999995</v>
      </c>
      <c r="AF26" s="232">
        <v>874.66406051000001</v>
      </c>
      <c r="AG26" s="232">
        <v>874.35765691999995</v>
      </c>
      <c r="AH26" s="232">
        <v>875.02175407000004</v>
      </c>
      <c r="AI26" s="232">
        <v>876.21248343000002</v>
      </c>
      <c r="AJ26" s="232">
        <v>878.97818304999998</v>
      </c>
      <c r="AK26" s="232">
        <v>880.43592329000001</v>
      </c>
      <c r="AL26" s="232">
        <v>881.63404220999996</v>
      </c>
      <c r="AM26" s="232">
        <v>871.19204804000003</v>
      </c>
      <c r="AN26" s="232">
        <v>880.40629310999998</v>
      </c>
      <c r="AO26" s="232">
        <v>897.89628568000001</v>
      </c>
      <c r="AP26" s="232">
        <v>952.45196808000003</v>
      </c>
      <c r="AQ26" s="232">
        <v>964.90099885999996</v>
      </c>
      <c r="AR26" s="232">
        <v>964.03332035999995</v>
      </c>
      <c r="AS26" s="232">
        <v>926.8401278</v>
      </c>
      <c r="AT26" s="232">
        <v>916.59563433999995</v>
      </c>
      <c r="AU26" s="232">
        <v>910.29103517999999</v>
      </c>
      <c r="AV26" s="232">
        <v>901.47339375000001</v>
      </c>
      <c r="AW26" s="232">
        <v>907.88828564999994</v>
      </c>
      <c r="AX26" s="232">
        <v>923.08277429999998</v>
      </c>
      <c r="AY26" s="232">
        <v>978.38754588999996</v>
      </c>
      <c r="AZ26" s="232">
        <v>987.64321339000003</v>
      </c>
      <c r="BA26" s="232">
        <v>982.18046299000002</v>
      </c>
      <c r="BB26" s="232">
        <v>934.95218711999996</v>
      </c>
      <c r="BC26" s="232">
        <v>920.33793159000004</v>
      </c>
      <c r="BD26" s="232">
        <v>911.29058884000005</v>
      </c>
      <c r="BE26" s="232">
        <v>915.45452397999998</v>
      </c>
      <c r="BF26" s="232">
        <v>911.80773293000004</v>
      </c>
      <c r="BG26" s="232">
        <v>907.99458082000001</v>
      </c>
      <c r="BH26" s="232">
        <v>901.60952635000001</v>
      </c>
      <c r="BI26" s="232">
        <v>899.26780807</v>
      </c>
      <c r="BJ26" s="305">
        <v>898.56389999999999</v>
      </c>
      <c r="BK26" s="305">
        <v>900.61519999999996</v>
      </c>
      <c r="BL26" s="305">
        <v>902.34879999999998</v>
      </c>
      <c r="BM26" s="305">
        <v>904.88210000000004</v>
      </c>
      <c r="BN26" s="305">
        <v>909.22770000000003</v>
      </c>
      <c r="BO26" s="305">
        <v>912.601</v>
      </c>
      <c r="BP26" s="305">
        <v>916.01469999999995</v>
      </c>
      <c r="BQ26" s="305">
        <v>920.19949999999994</v>
      </c>
      <c r="BR26" s="305">
        <v>923.14580000000001</v>
      </c>
      <c r="BS26" s="305">
        <v>925.58450000000005</v>
      </c>
      <c r="BT26" s="305">
        <v>926.81449999999995</v>
      </c>
      <c r="BU26" s="305">
        <v>928.76340000000005</v>
      </c>
      <c r="BV26" s="305">
        <v>930.73019999999997</v>
      </c>
    </row>
    <row r="27" spans="1:74" ht="11.15" customHeight="1" x14ac:dyDescent="0.25">
      <c r="A27" s="148" t="s">
        <v>705</v>
      </c>
      <c r="B27" s="204" t="s">
        <v>467</v>
      </c>
      <c r="C27" s="232">
        <v>2136.7226107000001</v>
      </c>
      <c r="D27" s="232">
        <v>2143.8876651</v>
      </c>
      <c r="E27" s="232">
        <v>2151.1203921000001</v>
      </c>
      <c r="F27" s="232">
        <v>2159.2385313</v>
      </c>
      <c r="G27" s="232">
        <v>2165.9932988999999</v>
      </c>
      <c r="H27" s="232">
        <v>2172.2024342999998</v>
      </c>
      <c r="I27" s="232">
        <v>2177.7748087999998</v>
      </c>
      <c r="J27" s="232">
        <v>2182.9610268000001</v>
      </c>
      <c r="K27" s="232">
        <v>2187.6699594000002</v>
      </c>
      <c r="L27" s="232">
        <v>2193.5098306</v>
      </c>
      <c r="M27" s="232">
        <v>2196.0580243999998</v>
      </c>
      <c r="N27" s="232">
        <v>2196.9227648000001</v>
      </c>
      <c r="O27" s="232">
        <v>2192.8205392</v>
      </c>
      <c r="P27" s="232">
        <v>2192.7810073000001</v>
      </c>
      <c r="Q27" s="232">
        <v>2193.5206563000002</v>
      </c>
      <c r="R27" s="232">
        <v>2193.9092747</v>
      </c>
      <c r="S27" s="232">
        <v>2197.0549445000001</v>
      </c>
      <c r="T27" s="232">
        <v>2201.8274541000001</v>
      </c>
      <c r="U27" s="232">
        <v>2211.7207466999998</v>
      </c>
      <c r="V27" s="232">
        <v>2217.1264783000001</v>
      </c>
      <c r="W27" s="232">
        <v>2221.5385921000002</v>
      </c>
      <c r="X27" s="232">
        <v>2222.5638032000002</v>
      </c>
      <c r="Y27" s="232">
        <v>2226.7836452000001</v>
      </c>
      <c r="Z27" s="232">
        <v>2231.8048331</v>
      </c>
      <c r="AA27" s="232">
        <v>2241.0674970999999</v>
      </c>
      <c r="AB27" s="232">
        <v>2245.1112791999999</v>
      </c>
      <c r="AC27" s="232">
        <v>2247.3763094999999</v>
      </c>
      <c r="AD27" s="232">
        <v>2244.6225843000002</v>
      </c>
      <c r="AE27" s="232">
        <v>2245.7601140000002</v>
      </c>
      <c r="AF27" s="232">
        <v>2247.5488949000001</v>
      </c>
      <c r="AG27" s="232">
        <v>2250.0482823000002</v>
      </c>
      <c r="AH27" s="232">
        <v>2253.0950487</v>
      </c>
      <c r="AI27" s="232">
        <v>2256.7485496999998</v>
      </c>
      <c r="AJ27" s="232">
        <v>2266.4599174</v>
      </c>
      <c r="AK27" s="232">
        <v>2267.2385382000002</v>
      </c>
      <c r="AL27" s="232">
        <v>2264.5355442999999</v>
      </c>
      <c r="AM27" s="232">
        <v>2216.9215949999998</v>
      </c>
      <c r="AN27" s="232">
        <v>2238.3273771999998</v>
      </c>
      <c r="AO27" s="232">
        <v>2287.3235503000001</v>
      </c>
      <c r="AP27" s="232">
        <v>2446.0298696</v>
      </c>
      <c r="AQ27" s="232">
        <v>2488.6170078999999</v>
      </c>
      <c r="AR27" s="232">
        <v>2497.2047204999999</v>
      </c>
      <c r="AS27" s="232">
        <v>2426.3414714</v>
      </c>
      <c r="AT27" s="232">
        <v>2401.0189847000001</v>
      </c>
      <c r="AU27" s="232">
        <v>2375.7857244000002</v>
      </c>
      <c r="AV27" s="232">
        <v>2305.9270402000002</v>
      </c>
      <c r="AW27" s="232">
        <v>2314.4082202999998</v>
      </c>
      <c r="AX27" s="232">
        <v>2356.5146144999999</v>
      </c>
      <c r="AY27" s="232">
        <v>2536.1907581999999</v>
      </c>
      <c r="AZ27" s="232">
        <v>2567.5891787999999</v>
      </c>
      <c r="BA27" s="232">
        <v>2554.6544118000002</v>
      </c>
      <c r="BB27" s="232">
        <v>2417.7827711</v>
      </c>
      <c r="BC27" s="232">
        <v>2375.8843932999998</v>
      </c>
      <c r="BD27" s="232">
        <v>2349.3555922</v>
      </c>
      <c r="BE27" s="232">
        <v>2358.9522329000001</v>
      </c>
      <c r="BF27" s="232">
        <v>2347.5956869000001</v>
      </c>
      <c r="BG27" s="232">
        <v>2336.0418190999999</v>
      </c>
      <c r="BH27" s="232">
        <v>2318.6694260999998</v>
      </c>
      <c r="BI27" s="232">
        <v>2310.9368172</v>
      </c>
      <c r="BJ27" s="305">
        <v>2307.223</v>
      </c>
      <c r="BK27" s="305">
        <v>2309.2530000000002</v>
      </c>
      <c r="BL27" s="305">
        <v>2312.2820000000002</v>
      </c>
      <c r="BM27" s="305">
        <v>2318.0349999999999</v>
      </c>
      <c r="BN27" s="305">
        <v>2330.0360000000001</v>
      </c>
      <c r="BO27" s="305">
        <v>2338.5940000000001</v>
      </c>
      <c r="BP27" s="305">
        <v>2347.2330000000002</v>
      </c>
      <c r="BQ27" s="305">
        <v>2357.9430000000002</v>
      </c>
      <c r="BR27" s="305">
        <v>2365.2510000000002</v>
      </c>
      <c r="BS27" s="305">
        <v>2371.1480000000001</v>
      </c>
      <c r="BT27" s="305">
        <v>2373.509</v>
      </c>
      <c r="BU27" s="305">
        <v>2378.1750000000002</v>
      </c>
      <c r="BV27" s="305">
        <v>2383.0210000000002</v>
      </c>
    </row>
    <row r="28" spans="1:74" ht="11.15" customHeight="1" x14ac:dyDescent="0.25">
      <c r="A28" s="148" t="s">
        <v>706</v>
      </c>
      <c r="B28" s="204" t="s">
        <v>435</v>
      </c>
      <c r="C28" s="232">
        <v>2301.3304579000001</v>
      </c>
      <c r="D28" s="232">
        <v>2303.8448695000002</v>
      </c>
      <c r="E28" s="232">
        <v>2307.8314959999998</v>
      </c>
      <c r="F28" s="232">
        <v>2314.9760523</v>
      </c>
      <c r="G28" s="232">
        <v>2320.6428228999998</v>
      </c>
      <c r="H28" s="232">
        <v>2326.5175224999998</v>
      </c>
      <c r="I28" s="232">
        <v>2332.2656032</v>
      </c>
      <c r="J28" s="232">
        <v>2338.8070717000001</v>
      </c>
      <c r="K28" s="232">
        <v>2345.8073801</v>
      </c>
      <c r="L28" s="232">
        <v>2355.8734832999999</v>
      </c>
      <c r="M28" s="232">
        <v>2361.8362554</v>
      </c>
      <c r="N28" s="232">
        <v>2366.3026513</v>
      </c>
      <c r="O28" s="232">
        <v>2366.4848879000001</v>
      </c>
      <c r="P28" s="232">
        <v>2370.0493689</v>
      </c>
      <c r="Q28" s="232">
        <v>2374.2083111000002</v>
      </c>
      <c r="R28" s="232">
        <v>2378.3523375</v>
      </c>
      <c r="S28" s="232">
        <v>2384.1572348</v>
      </c>
      <c r="T28" s="232">
        <v>2391.0136262000001</v>
      </c>
      <c r="U28" s="232">
        <v>2401.0797443000001</v>
      </c>
      <c r="V28" s="232">
        <v>2408.4204490000002</v>
      </c>
      <c r="W28" s="232">
        <v>2415.1939729999999</v>
      </c>
      <c r="X28" s="232">
        <v>2421.6928604</v>
      </c>
      <c r="Y28" s="232">
        <v>2427.1126150999999</v>
      </c>
      <c r="Z28" s="232">
        <v>2431.7457810999999</v>
      </c>
      <c r="AA28" s="232">
        <v>2436.7626264</v>
      </c>
      <c r="AB28" s="232">
        <v>2438.9449143000002</v>
      </c>
      <c r="AC28" s="232">
        <v>2439.4629126999998</v>
      </c>
      <c r="AD28" s="232">
        <v>2433.9201201000001</v>
      </c>
      <c r="AE28" s="232">
        <v>2434.4069155000002</v>
      </c>
      <c r="AF28" s="232">
        <v>2436.5267973999999</v>
      </c>
      <c r="AG28" s="232">
        <v>2442.3155593000001</v>
      </c>
      <c r="AH28" s="232">
        <v>2446.1747691</v>
      </c>
      <c r="AI28" s="232">
        <v>2450.1402202999998</v>
      </c>
      <c r="AJ28" s="232">
        <v>2455.1229005</v>
      </c>
      <c r="AK28" s="232">
        <v>2458.6175938000001</v>
      </c>
      <c r="AL28" s="232">
        <v>2461.5352879000002</v>
      </c>
      <c r="AM28" s="232">
        <v>2426.9698505000001</v>
      </c>
      <c r="AN28" s="232">
        <v>2456.413145</v>
      </c>
      <c r="AO28" s="232">
        <v>2512.9590392</v>
      </c>
      <c r="AP28" s="232">
        <v>2691.3631482000001</v>
      </c>
      <c r="AQ28" s="232">
        <v>2731.0475307000002</v>
      </c>
      <c r="AR28" s="232">
        <v>2726.7678016999998</v>
      </c>
      <c r="AS28" s="232">
        <v>2602.7026934999999</v>
      </c>
      <c r="AT28" s="232">
        <v>2567.3606924000001</v>
      </c>
      <c r="AU28" s="232">
        <v>2544.9205305999999</v>
      </c>
      <c r="AV28" s="232">
        <v>2504.7725218999999</v>
      </c>
      <c r="AW28" s="232">
        <v>2531.0933031999998</v>
      </c>
      <c r="AX28" s="232">
        <v>2593.2731884</v>
      </c>
      <c r="AY28" s="232">
        <v>2816.6801817999999</v>
      </c>
      <c r="AZ28" s="232">
        <v>2856.5522715000002</v>
      </c>
      <c r="BA28" s="232">
        <v>2838.2574617999999</v>
      </c>
      <c r="BB28" s="232">
        <v>2656.3900275999999</v>
      </c>
      <c r="BC28" s="232">
        <v>2600.8157133</v>
      </c>
      <c r="BD28" s="232">
        <v>2566.1287935</v>
      </c>
      <c r="BE28" s="232">
        <v>2578.9152041000002</v>
      </c>
      <c r="BF28" s="232">
        <v>2566.0636215999998</v>
      </c>
      <c r="BG28" s="232">
        <v>2554.1599820000001</v>
      </c>
      <c r="BH28" s="232">
        <v>2539.4971879999998</v>
      </c>
      <c r="BI28" s="232">
        <v>2532.2697567999999</v>
      </c>
      <c r="BJ28" s="305">
        <v>2528.7710000000002</v>
      </c>
      <c r="BK28" s="305">
        <v>2530.558</v>
      </c>
      <c r="BL28" s="305">
        <v>2533.3470000000002</v>
      </c>
      <c r="BM28" s="305">
        <v>2538.694</v>
      </c>
      <c r="BN28" s="305">
        <v>2549.7109999999998</v>
      </c>
      <c r="BO28" s="305">
        <v>2557.8449999999998</v>
      </c>
      <c r="BP28" s="305">
        <v>2566.2060000000001</v>
      </c>
      <c r="BQ28" s="305">
        <v>2576.5740000000001</v>
      </c>
      <c r="BR28" s="305">
        <v>2584.056</v>
      </c>
      <c r="BS28" s="305">
        <v>2590.4299999999998</v>
      </c>
      <c r="BT28" s="305">
        <v>2594.2280000000001</v>
      </c>
      <c r="BU28" s="305">
        <v>2599.489</v>
      </c>
      <c r="BV28" s="305">
        <v>2604.7449999999999</v>
      </c>
    </row>
    <row r="29" spans="1:74" ht="11.15" customHeight="1" x14ac:dyDescent="0.25">
      <c r="A29" s="148" t="s">
        <v>707</v>
      </c>
      <c r="B29" s="204" t="s">
        <v>436</v>
      </c>
      <c r="C29" s="232">
        <v>1072.9549595999999</v>
      </c>
      <c r="D29" s="232">
        <v>1073.6654294</v>
      </c>
      <c r="E29" s="232">
        <v>1075.1988060000001</v>
      </c>
      <c r="F29" s="232">
        <v>1078.6852904</v>
      </c>
      <c r="G29" s="232">
        <v>1081.0168297</v>
      </c>
      <c r="H29" s="232">
        <v>1083.323625</v>
      </c>
      <c r="I29" s="232">
        <v>1084.9565941000001</v>
      </c>
      <c r="J29" s="232">
        <v>1087.700713</v>
      </c>
      <c r="K29" s="232">
        <v>1090.9068996999999</v>
      </c>
      <c r="L29" s="232">
        <v>1096.0743849999999</v>
      </c>
      <c r="M29" s="232">
        <v>1099.0802839</v>
      </c>
      <c r="N29" s="232">
        <v>1101.4238273000001</v>
      </c>
      <c r="O29" s="232">
        <v>1101.9096003</v>
      </c>
      <c r="P29" s="232">
        <v>1103.8249940000001</v>
      </c>
      <c r="Q29" s="232">
        <v>1105.9745935000001</v>
      </c>
      <c r="R29" s="232">
        <v>1108.0826737</v>
      </c>
      <c r="S29" s="232">
        <v>1110.9074786000001</v>
      </c>
      <c r="T29" s="232">
        <v>1114.1732833000001</v>
      </c>
      <c r="U29" s="232">
        <v>1117.6357754000001</v>
      </c>
      <c r="V29" s="232">
        <v>1121.9668134000001</v>
      </c>
      <c r="W29" s="232">
        <v>1126.9220852000001</v>
      </c>
      <c r="X29" s="232">
        <v>1135.4815808000001</v>
      </c>
      <c r="Y29" s="232">
        <v>1139.4503276</v>
      </c>
      <c r="Z29" s="232">
        <v>1141.8083154999999</v>
      </c>
      <c r="AA29" s="232">
        <v>1141.8398428999999</v>
      </c>
      <c r="AB29" s="232">
        <v>1141.5130896000001</v>
      </c>
      <c r="AC29" s="232">
        <v>1140.1123539</v>
      </c>
      <c r="AD29" s="232">
        <v>1133.2846420000001</v>
      </c>
      <c r="AE29" s="232">
        <v>1133.0006867</v>
      </c>
      <c r="AF29" s="232">
        <v>1134.9074942</v>
      </c>
      <c r="AG29" s="232">
        <v>1143.2198257</v>
      </c>
      <c r="AH29" s="232">
        <v>1146.347088</v>
      </c>
      <c r="AI29" s="232">
        <v>1148.5040421000001</v>
      </c>
      <c r="AJ29" s="232">
        <v>1147.4517134</v>
      </c>
      <c r="AK29" s="232">
        <v>1149.3472824999999</v>
      </c>
      <c r="AL29" s="232">
        <v>1151.9517745999999</v>
      </c>
      <c r="AM29" s="232">
        <v>1142.9462229000001</v>
      </c>
      <c r="AN29" s="232">
        <v>1156.2077861</v>
      </c>
      <c r="AO29" s="232">
        <v>1179.4174972999999</v>
      </c>
      <c r="AP29" s="232">
        <v>1251.9711765</v>
      </c>
      <c r="AQ29" s="232">
        <v>1265.5303189000001</v>
      </c>
      <c r="AR29" s="232">
        <v>1259.4907444999999</v>
      </c>
      <c r="AS29" s="232">
        <v>1194.1717447999999</v>
      </c>
      <c r="AT29" s="232">
        <v>1178.6952679999999</v>
      </c>
      <c r="AU29" s="232">
        <v>1173.3806056999999</v>
      </c>
      <c r="AV29" s="232">
        <v>1176.2239397000001</v>
      </c>
      <c r="AW29" s="232">
        <v>1192.7357698999999</v>
      </c>
      <c r="AX29" s="232">
        <v>1220.9122783</v>
      </c>
      <c r="AY29" s="232">
        <v>1308.1230045</v>
      </c>
      <c r="AZ29" s="232">
        <v>1324.1017144</v>
      </c>
      <c r="BA29" s="232">
        <v>1316.2179478</v>
      </c>
      <c r="BB29" s="232">
        <v>1240.6480858</v>
      </c>
      <c r="BC29" s="232">
        <v>1217.9070801</v>
      </c>
      <c r="BD29" s="232">
        <v>1204.1713119000001</v>
      </c>
      <c r="BE29" s="232">
        <v>1211.2737138</v>
      </c>
      <c r="BF29" s="232">
        <v>1206.6737212</v>
      </c>
      <c r="BG29" s="232">
        <v>1202.2042667999999</v>
      </c>
      <c r="BH29" s="232">
        <v>1196.2233624999999</v>
      </c>
      <c r="BI29" s="232">
        <v>1193.2464752000001</v>
      </c>
      <c r="BJ29" s="305">
        <v>1191.6320000000001</v>
      </c>
      <c r="BK29" s="305">
        <v>1191.7049999999999</v>
      </c>
      <c r="BL29" s="305">
        <v>1192.57</v>
      </c>
      <c r="BM29" s="305">
        <v>1194.5509999999999</v>
      </c>
      <c r="BN29" s="305">
        <v>1198.768</v>
      </c>
      <c r="BO29" s="305">
        <v>1202.1469999999999</v>
      </c>
      <c r="BP29" s="305">
        <v>1205.8050000000001</v>
      </c>
      <c r="BQ29" s="305">
        <v>1210.8820000000001</v>
      </c>
      <c r="BR29" s="305">
        <v>1214.2449999999999</v>
      </c>
      <c r="BS29" s="305">
        <v>1217.0340000000001</v>
      </c>
      <c r="BT29" s="305">
        <v>1218.3710000000001</v>
      </c>
      <c r="BU29" s="305">
        <v>1220.6690000000001</v>
      </c>
      <c r="BV29" s="305">
        <v>1223.05</v>
      </c>
    </row>
    <row r="30" spans="1:74" ht="11.15" customHeight="1" x14ac:dyDescent="0.25">
      <c r="A30" s="148" t="s">
        <v>708</v>
      </c>
      <c r="B30" s="204" t="s">
        <v>437</v>
      </c>
      <c r="C30" s="232">
        <v>3000.577448</v>
      </c>
      <c r="D30" s="232">
        <v>3012.7067858999999</v>
      </c>
      <c r="E30" s="232">
        <v>3024.2848503</v>
      </c>
      <c r="F30" s="232">
        <v>3035.7049160000001</v>
      </c>
      <c r="G30" s="232">
        <v>3045.8854769999998</v>
      </c>
      <c r="H30" s="232">
        <v>3055.2198082</v>
      </c>
      <c r="I30" s="232">
        <v>3063.2427323000002</v>
      </c>
      <c r="J30" s="232">
        <v>3071.2334869000001</v>
      </c>
      <c r="K30" s="232">
        <v>3078.7268946999998</v>
      </c>
      <c r="L30" s="232">
        <v>3085.8892578999998</v>
      </c>
      <c r="M30" s="232">
        <v>3092.2632454999998</v>
      </c>
      <c r="N30" s="232">
        <v>3098.0151596999999</v>
      </c>
      <c r="O30" s="232">
        <v>3102.2993046000001</v>
      </c>
      <c r="P30" s="232">
        <v>3107.4413438000001</v>
      </c>
      <c r="Q30" s="232">
        <v>3112.5955815000002</v>
      </c>
      <c r="R30" s="232">
        <v>3116.0438445999998</v>
      </c>
      <c r="S30" s="232">
        <v>3122.511109</v>
      </c>
      <c r="T30" s="232">
        <v>3130.2792017000002</v>
      </c>
      <c r="U30" s="232">
        <v>3142.5782844</v>
      </c>
      <c r="V30" s="232">
        <v>3150.5254123</v>
      </c>
      <c r="W30" s="232">
        <v>3157.3507470999998</v>
      </c>
      <c r="X30" s="232">
        <v>3156.9825559999999</v>
      </c>
      <c r="Y30" s="232">
        <v>3166.1181043000001</v>
      </c>
      <c r="Z30" s="232">
        <v>3178.6856591999999</v>
      </c>
      <c r="AA30" s="232">
        <v>3206.4876757000002</v>
      </c>
      <c r="AB30" s="232">
        <v>3217.0674024</v>
      </c>
      <c r="AC30" s="232">
        <v>3222.2272942999998</v>
      </c>
      <c r="AD30" s="232">
        <v>3213.0187403999998</v>
      </c>
      <c r="AE30" s="232">
        <v>3214.0504212000001</v>
      </c>
      <c r="AF30" s="232">
        <v>3216.3737256999998</v>
      </c>
      <c r="AG30" s="232">
        <v>3220.8555173999998</v>
      </c>
      <c r="AH30" s="232">
        <v>3225.1119214999999</v>
      </c>
      <c r="AI30" s="232">
        <v>3230.0098014</v>
      </c>
      <c r="AJ30" s="232">
        <v>3232.6233671</v>
      </c>
      <c r="AK30" s="232">
        <v>3240.9985416</v>
      </c>
      <c r="AL30" s="232">
        <v>3252.2095346999999</v>
      </c>
      <c r="AM30" s="232">
        <v>3239.6893338999998</v>
      </c>
      <c r="AN30" s="232">
        <v>3276.4972237000002</v>
      </c>
      <c r="AO30" s="232">
        <v>3336.0661915999999</v>
      </c>
      <c r="AP30" s="232">
        <v>3505.0772382</v>
      </c>
      <c r="AQ30" s="232">
        <v>3545.1576117</v>
      </c>
      <c r="AR30" s="232">
        <v>3542.9883126999998</v>
      </c>
      <c r="AS30" s="232">
        <v>3429.5065967999999</v>
      </c>
      <c r="AT30" s="232">
        <v>3394.6350114000002</v>
      </c>
      <c r="AU30" s="232">
        <v>3369.3108120000002</v>
      </c>
      <c r="AV30" s="232">
        <v>3300.9103234999998</v>
      </c>
      <c r="AW30" s="232">
        <v>3334.1486524000002</v>
      </c>
      <c r="AX30" s="232">
        <v>3416.4021235999999</v>
      </c>
      <c r="AY30" s="232">
        <v>3713.9252763999998</v>
      </c>
      <c r="AZ30" s="232">
        <v>3769.5181278999999</v>
      </c>
      <c r="BA30" s="232">
        <v>3749.4352173000002</v>
      </c>
      <c r="BB30" s="232">
        <v>3512.6204541000002</v>
      </c>
      <c r="BC30" s="232">
        <v>3446.9780873</v>
      </c>
      <c r="BD30" s="232">
        <v>3411.4520265000001</v>
      </c>
      <c r="BE30" s="232">
        <v>3449.8467744</v>
      </c>
      <c r="BF30" s="232">
        <v>3441.6999480999998</v>
      </c>
      <c r="BG30" s="232">
        <v>3430.8160504000002</v>
      </c>
      <c r="BH30" s="232">
        <v>3406.8817244000002</v>
      </c>
      <c r="BI30" s="232">
        <v>3398.2587020000001</v>
      </c>
      <c r="BJ30" s="305">
        <v>3394.634</v>
      </c>
      <c r="BK30" s="305">
        <v>3398.3490000000002</v>
      </c>
      <c r="BL30" s="305">
        <v>3402.9630000000002</v>
      </c>
      <c r="BM30" s="305">
        <v>3410.8180000000002</v>
      </c>
      <c r="BN30" s="305">
        <v>3425.6320000000001</v>
      </c>
      <c r="BO30" s="305">
        <v>3437.181</v>
      </c>
      <c r="BP30" s="305">
        <v>3449.183</v>
      </c>
      <c r="BQ30" s="305">
        <v>3464.4769999999999</v>
      </c>
      <c r="BR30" s="305">
        <v>3475.2570000000001</v>
      </c>
      <c r="BS30" s="305">
        <v>3484.3620000000001</v>
      </c>
      <c r="BT30" s="305">
        <v>3489.1350000000002</v>
      </c>
      <c r="BU30" s="305">
        <v>3496.8809999999999</v>
      </c>
      <c r="BV30" s="305">
        <v>3504.944</v>
      </c>
    </row>
    <row r="31" spans="1:74" ht="11.15" customHeight="1" x14ac:dyDescent="0.25">
      <c r="A31" s="148" t="s">
        <v>709</v>
      </c>
      <c r="B31" s="204" t="s">
        <v>438</v>
      </c>
      <c r="C31" s="232">
        <v>853.09838559000002</v>
      </c>
      <c r="D31" s="232">
        <v>855.26935645000003</v>
      </c>
      <c r="E31" s="232">
        <v>857.45737770000005</v>
      </c>
      <c r="F31" s="232">
        <v>859.88777891999996</v>
      </c>
      <c r="G31" s="232">
        <v>861.94090375999997</v>
      </c>
      <c r="H31" s="232">
        <v>863.84208179999996</v>
      </c>
      <c r="I31" s="232">
        <v>865.47966856000005</v>
      </c>
      <c r="J31" s="232">
        <v>867.16068637000001</v>
      </c>
      <c r="K31" s="232">
        <v>868.77349074000006</v>
      </c>
      <c r="L31" s="232">
        <v>870.86946227999999</v>
      </c>
      <c r="M31" s="232">
        <v>871.93230432999997</v>
      </c>
      <c r="N31" s="232">
        <v>872.51339748999999</v>
      </c>
      <c r="O31" s="232">
        <v>871.60292069000002</v>
      </c>
      <c r="P31" s="232">
        <v>871.97788188000004</v>
      </c>
      <c r="Q31" s="232">
        <v>872.62845999000001</v>
      </c>
      <c r="R31" s="232">
        <v>873.42862319999995</v>
      </c>
      <c r="S31" s="232">
        <v>874.72495902000003</v>
      </c>
      <c r="T31" s="232">
        <v>876.39143563000005</v>
      </c>
      <c r="U31" s="232">
        <v>879.05548018000002</v>
      </c>
      <c r="V31" s="232">
        <v>880.99166797999999</v>
      </c>
      <c r="W31" s="232">
        <v>882.82742618999998</v>
      </c>
      <c r="X31" s="232">
        <v>883.31236931000001</v>
      </c>
      <c r="Y31" s="232">
        <v>885.88505746999999</v>
      </c>
      <c r="Z31" s="232">
        <v>889.29510517999995</v>
      </c>
      <c r="AA31" s="232">
        <v>896.57347888000004</v>
      </c>
      <c r="AB31" s="232">
        <v>899.38502083000003</v>
      </c>
      <c r="AC31" s="232">
        <v>900.76069747999998</v>
      </c>
      <c r="AD31" s="232">
        <v>898.05462900999999</v>
      </c>
      <c r="AE31" s="232">
        <v>898.54298491999998</v>
      </c>
      <c r="AF31" s="232">
        <v>899.57988540999997</v>
      </c>
      <c r="AG31" s="232">
        <v>901.88088068000002</v>
      </c>
      <c r="AH31" s="232">
        <v>903.47820763000004</v>
      </c>
      <c r="AI31" s="232">
        <v>905.08741648</v>
      </c>
      <c r="AJ31" s="232">
        <v>906.29287577000002</v>
      </c>
      <c r="AK31" s="232">
        <v>908.23757202000002</v>
      </c>
      <c r="AL31" s="232">
        <v>910.50587375999999</v>
      </c>
      <c r="AM31" s="232">
        <v>901.62975483000002</v>
      </c>
      <c r="AN31" s="232">
        <v>913.14628719999996</v>
      </c>
      <c r="AO31" s="232">
        <v>933.58744467999998</v>
      </c>
      <c r="AP31" s="232">
        <v>997.16319809000004</v>
      </c>
      <c r="AQ31" s="232">
        <v>1009.7961277000001</v>
      </c>
      <c r="AR31" s="232">
        <v>1005.6962044000001</v>
      </c>
      <c r="AS31" s="232">
        <v>954.93264078000004</v>
      </c>
      <c r="AT31" s="232">
        <v>939.81510193999998</v>
      </c>
      <c r="AU31" s="232">
        <v>930.41280056999994</v>
      </c>
      <c r="AV31" s="232">
        <v>913.50411751000001</v>
      </c>
      <c r="AW31" s="232">
        <v>925.44850547999999</v>
      </c>
      <c r="AX31" s="232">
        <v>953.02434530999994</v>
      </c>
      <c r="AY31" s="232">
        <v>1051.0832548000001</v>
      </c>
      <c r="AZ31" s="232">
        <v>1068.783285</v>
      </c>
      <c r="BA31" s="232">
        <v>1060.9760537</v>
      </c>
      <c r="BB31" s="232">
        <v>979.86039765999999</v>
      </c>
      <c r="BC31" s="232">
        <v>956.88951585999996</v>
      </c>
      <c r="BD31" s="232">
        <v>944.26224504000004</v>
      </c>
      <c r="BE31" s="232">
        <v>956.41599501999997</v>
      </c>
      <c r="BF31" s="232">
        <v>953.64788878000002</v>
      </c>
      <c r="BG31" s="232">
        <v>950.39533614000004</v>
      </c>
      <c r="BH31" s="232">
        <v>944.44921398999998</v>
      </c>
      <c r="BI31" s="232">
        <v>941.88461087999997</v>
      </c>
      <c r="BJ31" s="305">
        <v>940.49239999999998</v>
      </c>
      <c r="BK31" s="305">
        <v>940.59770000000003</v>
      </c>
      <c r="BL31" s="305">
        <v>941.30640000000005</v>
      </c>
      <c r="BM31" s="305">
        <v>942.94380000000001</v>
      </c>
      <c r="BN31" s="305">
        <v>946.62929999999994</v>
      </c>
      <c r="BO31" s="305">
        <v>949.28420000000006</v>
      </c>
      <c r="BP31" s="305">
        <v>952.02809999999999</v>
      </c>
      <c r="BQ31" s="305">
        <v>955.52850000000001</v>
      </c>
      <c r="BR31" s="305">
        <v>957.94960000000003</v>
      </c>
      <c r="BS31" s="305">
        <v>959.95910000000003</v>
      </c>
      <c r="BT31" s="305">
        <v>960.8922</v>
      </c>
      <c r="BU31" s="305">
        <v>962.57669999999996</v>
      </c>
      <c r="BV31" s="305">
        <v>964.34789999999998</v>
      </c>
    </row>
    <row r="32" spans="1:74" ht="11.15" customHeight="1" x14ac:dyDescent="0.25">
      <c r="A32" s="148" t="s">
        <v>710</v>
      </c>
      <c r="B32" s="204" t="s">
        <v>439</v>
      </c>
      <c r="C32" s="232">
        <v>1864.2037803999999</v>
      </c>
      <c r="D32" s="232">
        <v>1873.1543168999999</v>
      </c>
      <c r="E32" s="232">
        <v>1881.5322252000001</v>
      </c>
      <c r="F32" s="232">
        <v>1888.4537109</v>
      </c>
      <c r="G32" s="232">
        <v>1896.3492088</v>
      </c>
      <c r="H32" s="232">
        <v>1904.3349246</v>
      </c>
      <c r="I32" s="232">
        <v>1912.9513287</v>
      </c>
      <c r="J32" s="232">
        <v>1920.712127</v>
      </c>
      <c r="K32" s="232">
        <v>1928.15779</v>
      </c>
      <c r="L32" s="232">
        <v>1934.3359147000001</v>
      </c>
      <c r="M32" s="232">
        <v>1941.8656096</v>
      </c>
      <c r="N32" s="232">
        <v>1949.7944716</v>
      </c>
      <c r="O32" s="232">
        <v>1960.6808160999999</v>
      </c>
      <c r="P32" s="232">
        <v>1967.4892757</v>
      </c>
      <c r="Q32" s="232">
        <v>1972.7781657999999</v>
      </c>
      <c r="R32" s="232">
        <v>1973.0319529999999</v>
      </c>
      <c r="S32" s="232">
        <v>1977.9183542000001</v>
      </c>
      <c r="T32" s="232">
        <v>1983.9218361999999</v>
      </c>
      <c r="U32" s="232">
        <v>1993.8909372000001</v>
      </c>
      <c r="V32" s="232">
        <v>1999.9921766</v>
      </c>
      <c r="W32" s="232">
        <v>2005.0740926999999</v>
      </c>
      <c r="X32" s="232">
        <v>2005.8723210999999</v>
      </c>
      <c r="Y32" s="232">
        <v>2011.3638641</v>
      </c>
      <c r="Z32" s="232">
        <v>2018.2843571000001</v>
      </c>
      <c r="AA32" s="232">
        <v>2032.9095007999999</v>
      </c>
      <c r="AB32" s="232">
        <v>2037.9811187</v>
      </c>
      <c r="AC32" s="232">
        <v>2039.7749111999999</v>
      </c>
      <c r="AD32" s="232">
        <v>2032.1731826</v>
      </c>
      <c r="AE32" s="232">
        <v>2031.9995965999999</v>
      </c>
      <c r="AF32" s="232">
        <v>2033.1364573999999</v>
      </c>
      <c r="AG32" s="232">
        <v>2036.8312209000001</v>
      </c>
      <c r="AH32" s="232">
        <v>2039.6533830000001</v>
      </c>
      <c r="AI32" s="232">
        <v>2042.8503999</v>
      </c>
      <c r="AJ32" s="232">
        <v>2048.1257255</v>
      </c>
      <c r="AK32" s="232">
        <v>2050.7948612</v>
      </c>
      <c r="AL32" s="232">
        <v>2052.5612608000001</v>
      </c>
      <c r="AM32" s="232">
        <v>2030.8498133999999</v>
      </c>
      <c r="AN32" s="232">
        <v>2047.7420746</v>
      </c>
      <c r="AO32" s="232">
        <v>2080.6629333000001</v>
      </c>
      <c r="AP32" s="232">
        <v>2184.3157931999999</v>
      </c>
      <c r="AQ32" s="232">
        <v>2208.266294</v>
      </c>
      <c r="AR32" s="232">
        <v>2207.2178395999999</v>
      </c>
      <c r="AS32" s="232">
        <v>2140.497891</v>
      </c>
      <c r="AT32" s="232">
        <v>2119.9559300999999</v>
      </c>
      <c r="AU32" s="232">
        <v>2104.9194179000001</v>
      </c>
      <c r="AV32" s="232">
        <v>2061.4377595999999</v>
      </c>
      <c r="AW32" s="232">
        <v>2082.8750912</v>
      </c>
      <c r="AX32" s="232">
        <v>2135.2808175999999</v>
      </c>
      <c r="AY32" s="232">
        <v>2323.6092423</v>
      </c>
      <c r="AZ32" s="232">
        <v>2359.2360312000001</v>
      </c>
      <c r="BA32" s="232">
        <v>2347.1154873999999</v>
      </c>
      <c r="BB32" s="232">
        <v>2200.3528470000001</v>
      </c>
      <c r="BC32" s="232">
        <v>2157.9087113</v>
      </c>
      <c r="BD32" s="232">
        <v>2132.8883163</v>
      </c>
      <c r="BE32" s="232">
        <v>2147.1657819000002</v>
      </c>
      <c r="BF32" s="232">
        <v>2140.587278</v>
      </c>
      <c r="BG32" s="232">
        <v>2135.0269245999998</v>
      </c>
      <c r="BH32" s="232">
        <v>2128.4596606999999</v>
      </c>
      <c r="BI32" s="232">
        <v>2126.4544040999999</v>
      </c>
      <c r="BJ32" s="305">
        <v>2126.9859999999999</v>
      </c>
      <c r="BK32" s="305">
        <v>2131.0880000000002</v>
      </c>
      <c r="BL32" s="305">
        <v>2135.9189999999999</v>
      </c>
      <c r="BM32" s="305">
        <v>2142.511</v>
      </c>
      <c r="BN32" s="305">
        <v>2152.806</v>
      </c>
      <c r="BO32" s="305">
        <v>2161.4670000000001</v>
      </c>
      <c r="BP32" s="305">
        <v>2170.4340000000002</v>
      </c>
      <c r="BQ32" s="305">
        <v>2181.752</v>
      </c>
      <c r="BR32" s="305">
        <v>2189.797</v>
      </c>
      <c r="BS32" s="305">
        <v>2196.6149999999998</v>
      </c>
      <c r="BT32" s="305">
        <v>2200.2539999999999</v>
      </c>
      <c r="BU32" s="305">
        <v>2206.08</v>
      </c>
      <c r="BV32" s="305">
        <v>2212.1419999999998</v>
      </c>
    </row>
    <row r="33" spans="1:74" s="160" customFormat="1" ht="11.15" customHeight="1" x14ac:dyDescent="0.25">
      <c r="A33" s="148" t="s">
        <v>711</v>
      </c>
      <c r="B33" s="204" t="s">
        <v>440</v>
      </c>
      <c r="C33" s="232">
        <v>1077.8075535999999</v>
      </c>
      <c r="D33" s="232">
        <v>1083.0726525</v>
      </c>
      <c r="E33" s="232">
        <v>1087.6078004999999</v>
      </c>
      <c r="F33" s="232">
        <v>1090.7334063000001</v>
      </c>
      <c r="G33" s="232">
        <v>1094.3183457</v>
      </c>
      <c r="H33" s="232">
        <v>1097.6830273999999</v>
      </c>
      <c r="I33" s="232">
        <v>1100.3838238000001</v>
      </c>
      <c r="J33" s="232">
        <v>1103.640711</v>
      </c>
      <c r="K33" s="232">
        <v>1107.0100614</v>
      </c>
      <c r="L33" s="232">
        <v>1109.3916308</v>
      </c>
      <c r="M33" s="232">
        <v>1113.8110905999999</v>
      </c>
      <c r="N33" s="232">
        <v>1119.1681966000001</v>
      </c>
      <c r="O33" s="232">
        <v>1128.6221198999999</v>
      </c>
      <c r="P33" s="232">
        <v>1133.4851403</v>
      </c>
      <c r="Q33" s="232">
        <v>1136.9164287999999</v>
      </c>
      <c r="R33" s="232">
        <v>1136.2160401000001</v>
      </c>
      <c r="S33" s="232">
        <v>1138.8088236999999</v>
      </c>
      <c r="T33" s="232">
        <v>1141.9948343999999</v>
      </c>
      <c r="U33" s="232">
        <v>1147.4152807</v>
      </c>
      <c r="V33" s="232">
        <v>1150.5568389</v>
      </c>
      <c r="W33" s="232">
        <v>1153.0607176000001</v>
      </c>
      <c r="X33" s="232">
        <v>1150.3246706</v>
      </c>
      <c r="Y33" s="232">
        <v>1155.0048750999999</v>
      </c>
      <c r="Z33" s="232">
        <v>1162.4990848</v>
      </c>
      <c r="AA33" s="232">
        <v>1181.3357917999999</v>
      </c>
      <c r="AB33" s="232">
        <v>1188.0616431000001</v>
      </c>
      <c r="AC33" s="232">
        <v>1191.2051305</v>
      </c>
      <c r="AD33" s="232">
        <v>1185.3912158000001</v>
      </c>
      <c r="AE33" s="232">
        <v>1185.4012545999999</v>
      </c>
      <c r="AF33" s="232">
        <v>1185.8602083999999</v>
      </c>
      <c r="AG33" s="232">
        <v>1186.7871419000001</v>
      </c>
      <c r="AH33" s="232">
        <v>1188.1296272</v>
      </c>
      <c r="AI33" s="232">
        <v>1189.9067290999999</v>
      </c>
      <c r="AJ33" s="232">
        <v>1189.6980515</v>
      </c>
      <c r="AK33" s="232">
        <v>1194.1596835</v>
      </c>
      <c r="AL33" s="232">
        <v>1200.8712290999999</v>
      </c>
      <c r="AM33" s="232">
        <v>1201.9622211000001</v>
      </c>
      <c r="AN33" s="232">
        <v>1219.0764443999999</v>
      </c>
      <c r="AO33" s="232">
        <v>1244.3434317000001</v>
      </c>
      <c r="AP33" s="232">
        <v>1312.4962352</v>
      </c>
      <c r="AQ33" s="232">
        <v>1328.0189614999999</v>
      </c>
      <c r="AR33" s="232">
        <v>1325.6446627</v>
      </c>
      <c r="AS33" s="232">
        <v>1274.3428805999999</v>
      </c>
      <c r="AT33" s="232">
        <v>1259.4473753</v>
      </c>
      <c r="AU33" s="232">
        <v>1249.9276886</v>
      </c>
      <c r="AV33" s="232">
        <v>1230.394403</v>
      </c>
      <c r="AW33" s="232">
        <v>1243.1684164000001</v>
      </c>
      <c r="AX33" s="232">
        <v>1272.8603115999999</v>
      </c>
      <c r="AY33" s="232">
        <v>1379.3092595999999</v>
      </c>
      <c r="AZ33" s="232">
        <v>1397.9575396</v>
      </c>
      <c r="BA33" s="232">
        <v>1388.6443228999999</v>
      </c>
      <c r="BB33" s="232">
        <v>1298.9452036</v>
      </c>
      <c r="BC33" s="232">
        <v>1273.0272978999999</v>
      </c>
      <c r="BD33" s="232">
        <v>1258.4661999</v>
      </c>
      <c r="BE33" s="232">
        <v>1270.9555055000001</v>
      </c>
      <c r="BF33" s="232">
        <v>1267.3378261</v>
      </c>
      <c r="BG33" s="232">
        <v>1263.3067576999999</v>
      </c>
      <c r="BH33" s="232">
        <v>1255.92263</v>
      </c>
      <c r="BI33" s="232">
        <v>1253.2695358999999</v>
      </c>
      <c r="BJ33" s="305">
        <v>1252.4079999999999</v>
      </c>
      <c r="BK33" s="305">
        <v>1254.1320000000001</v>
      </c>
      <c r="BL33" s="305">
        <v>1256.2570000000001</v>
      </c>
      <c r="BM33" s="305">
        <v>1259.577</v>
      </c>
      <c r="BN33" s="305">
        <v>1265.607</v>
      </c>
      <c r="BO33" s="305">
        <v>1270.183</v>
      </c>
      <c r="BP33" s="305">
        <v>1274.819</v>
      </c>
      <c r="BQ33" s="305">
        <v>1280.316</v>
      </c>
      <c r="BR33" s="305">
        <v>1284.473</v>
      </c>
      <c r="BS33" s="305">
        <v>1288.0899999999999</v>
      </c>
      <c r="BT33" s="305">
        <v>1290.4780000000001</v>
      </c>
      <c r="BU33" s="305">
        <v>1293.5329999999999</v>
      </c>
      <c r="BV33" s="305">
        <v>1296.566</v>
      </c>
    </row>
    <row r="34" spans="1:74" s="160" customFormat="1" ht="11.15" customHeight="1" x14ac:dyDescent="0.25">
      <c r="A34" s="148" t="s">
        <v>712</v>
      </c>
      <c r="B34" s="204" t="s">
        <v>441</v>
      </c>
      <c r="C34" s="232">
        <v>2534.3606183000002</v>
      </c>
      <c r="D34" s="232">
        <v>2541.1957379</v>
      </c>
      <c r="E34" s="232">
        <v>2545.9905987000002</v>
      </c>
      <c r="F34" s="232">
        <v>2545.9366946999999</v>
      </c>
      <c r="G34" s="232">
        <v>2548.7574171000001</v>
      </c>
      <c r="H34" s="232">
        <v>2551.6442600999999</v>
      </c>
      <c r="I34" s="232">
        <v>2554.0090052999999</v>
      </c>
      <c r="J34" s="232">
        <v>2557.4692531999999</v>
      </c>
      <c r="K34" s="232">
        <v>2561.4367852</v>
      </c>
      <c r="L34" s="232">
        <v>2565.1975087000001</v>
      </c>
      <c r="M34" s="232">
        <v>2570.7151789999998</v>
      </c>
      <c r="N34" s="232">
        <v>2577.2757032999998</v>
      </c>
      <c r="O34" s="232">
        <v>2587.3461997999998</v>
      </c>
      <c r="P34" s="232">
        <v>2594.1420935000001</v>
      </c>
      <c r="Q34" s="232">
        <v>2600.1305025000001</v>
      </c>
      <c r="R34" s="232">
        <v>2603.0746101</v>
      </c>
      <c r="S34" s="232">
        <v>2609.1256622999999</v>
      </c>
      <c r="T34" s="232">
        <v>2616.0468424999999</v>
      </c>
      <c r="U34" s="232">
        <v>2626.8855085</v>
      </c>
      <c r="V34" s="232">
        <v>2633.261426</v>
      </c>
      <c r="W34" s="232">
        <v>2638.2219530000002</v>
      </c>
      <c r="X34" s="232">
        <v>2634.3437527999999</v>
      </c>
      <c r="Y34" s="232">
        <v>2642.0410012000002</v>
      </c>
      <c r="Z34" s="232">
        <v>2653.8903614000001</v>
      </c>
      <c r="AA34" s="232">
        <v>2682.4362031999999</v>
      </c>
      <c r="AB34" s="232">
        <v>2693.1815099999999</v>
      </c>
      <c r="AC34" s="232">
        <v>2698.6706514000002</v>
      </c>
      <c r="AD34" s="232">
        <v>2690.7678896000002</v>
      </c>
      <c r="AE34" s="232">
        <v>2691.8465034999999</v>
      </c>
      <c r="AF34" s="232">
        <v>2693.7707555000002</v>
      </c>
      <c r="AG34" s="232">
        <v>2696.2691426000001</v>
      </c>
      <c r="AH34" s="232">
        <v>2700.0882975</v>
      </c>
      <c r="AI34" s="232">
        <v>2704.9567175000002</v>
      </c>
      <c r="AJ34" s="232">
        <v>2708.0165047</v>
      </c>
      <c r="AK34" s="232">
        <v>2717.1268783</v>
      </c>
      <c r="AL34" s="232">
        <v>2729.4299403</v>
      </c>
      <c r="AM34" s="232">
        <v>2726.9051509000001</v>
      </c>
      <c r="AN34" s="232">
        <v>2759.1089947</v>
      </c>
      <c r="AO34" s="232">
        <v>2808.0209319000001</v>
      </c>
      <c r="AP34" s="232">
        <v>2926.0666879999999</v>
      </c>
      <c r="AQ34" s="232">
        <v>2969.0755178999998</v>
      </c>
      <c r="AR34" s="232">
        <v>2989.4731470000002</v>
      </c>
      <c r="AS34" s="232">
        <v>2967.7894078999998</v>
      </c>
      <c r="AT34" s="232">
        <v>2957.5672611</v>
      </c>
      <c r="AU34" s="232">
        <v>2939.3365392000001</v>
      </c>
      <c r="AV34" s="232">
        <v>2851.3649163</v>
      </c>
      <c r="AW34" s="232">
        <v>2863.4162882999999</v>
      </c>
      <c r="AX34" s="232">
        <v>2913.7583295999998</v>
      </c>
      <c r="AY34" s="232">
        <v>3120.6147341000001</v>
      </c>
      <c r="AZ34" s="232">
        <v>3158.870343</v>
      </c>
      <c r="BA34" s="232">
        <v>3146.7488503999998</v>
      </c>
      <c r="BB34" s="232">
        <v>2994.1774971</v>
      </c>
      <c r="BC34" s="232">
        <v>2948.8563709999999</v>
      </c>
      <c r="BD34" s="232">
        <v>2920.7127129</v>
      </c>
      <c r="BE34" s="232">
        <v>2934.7235718000002</v>
      </c>
      <c r="BF34" s="232">
        <v>2922.2020628999999</v>
      </c>
      <c r="BG34" s="232">
        <v>2908.1252350999998</v>
      </c>
      <c r="BH34" s="232">
        <v>2883.3679954999998</v>
      </c>
      <c r="BI34" s="232">
        <v>2873.0243497000001</v>
      </c>
      <c r="BJ34" s="305">
        <v>2867.9690000000001</v>
      </c>
      <c r="BK34" s="305">
        <v>2871.0859999999998</v>
      </c>
      <c r="BL34" s="305">
        <v>2874.4450000000002</v>
      </c>
      <c r="BM34" s="305">
        <v>2880.931</v>
      </c>
      <c r="BN34" s="305">
        <v>2894.6770000000001</v>
      </c>
      <c r="BO34" s="305">
        <v>2904.3150000000001</v>
      </c>
      <c r="BP34" s="305">
        <v>2913.9789999999998</v>
      </c>
      <c r="BQ34" s="305">
        <v>2925.3780000000002</v>
      </c>
      <c r="BR34" s="305">
        <v>2933.8110000000001</v>
      </c>
      <c r="BS34" s="305">
        <v>2940.9870000000001</v>
      </c>
      <c r="BT34" s="305">
        <v>2945.08</v>
      </c>
      <c r="BU34" s="305">
        <v>2951.1129999999998</v>
      </c>
      <c r="BV34" s="305">
        <v>2957.2579999999998</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239"/>
      <c r="BH35" s="239"/>
      <c r="BI35" s="239"/>
      <c r="BJ35" s="318"/>
      <c r="BK35" s="318"/>
      <c r="BL35" s="318"/>
      <c r="BM35" s="318"/>
      <c r="BN35" s="318"/>
      <c r="BO35" s="318"/>
      <c r="BP35" s="318"/>
      <c r="BQ35" s="318"/>
      <c r="BR35" s="318"/>
      <c r="BS35" s="318"/>
      <c r="BT35" s="318"/>
      <c r="BU35" s="318"/>
      <c r="BV35" s="318"/>
    </row>
    <row r="36" spans="1:74" s="160" customFormat="1" ht="11.15" customHeight="1" x14ac:dyDescent="0.25">
      <c r="A36" s="148" t="s">
        <v>713</v>
      </c>
      <c r="B36" s="204" t="s">
        <v>434</v>
      </c>
      <c r="C36" s="232">
        <v>5922.9768373999996</v>
      </c>
      <c r="D36" s="232">
        <v>5923.6889211999996</v>
      </c>
      <c r="E36" s="232">
        <v>5925.6239414000001</v>
      </c>
      <c r="F36" s="232">
        <v>5929.4078725999998</v>
      </c>
      <c r="G36" s="232">
        <v>5934.5100335999996</v>
      </c>
      <c r="H36" s="232">
        <v>5940.1105791</v>
      </c>
      <c r="I36" s="232">
        <v>5945.5458603999996</v>
      </c>
      <c r="J36" s="232">
        <v>5950.7770162999996</v>
      </c>
      <c r="K36" s="232">
        <v>5955.9213820000004</v>
      </c>
      <c r="L36" s="232">
        <v>5961.0872714999996</v>
      </c>
      <c r="M36" s="232">
        <v>5966.3469123000004</v>
      </c>
      <c r="N36" s="232">
        <v>5971.7635106999996</v>
      </c>
      <c r="O36" s="232">
        <v>5977.3280350000005</v>
      </c>
      <c r="P36" s="232">
        <v>5982.7425022999996</v>
      </c>
      <c r="Q36" s="232">
        <v>5987.6366918000003</v>
      </c>
      <c r="R36" s="232">
        <v>5991.7387236000004</v>
      </c>
      <c r="S36" s="232">
        <v>5995.1700817999999</v>
      </c>
      <c r="T36" s="232">
        <v>5998.1505914999998</v>
      </c>
      <c r="U36" s="232">
        <v>6000.8834556000002</v>
      </c>
      <c r="V36" s="232">
        <v>6003.5053887000004</v>
      </c>
      <c r="W36" s="232">
        <v>6006.1364829000004</v>
      </c>
      <c r="X36" s="232">
        <v>6008.8540929000001</v>
      </c>
      <c r="Y36" s="232">
        <v>6011.5646219</v>
      </c>
      <c r="Z36" s="232">
        <v>6014.1317353000004</v>
      </c>
      <c r="AA36" s="232">
        <v>6016.5127425999999</v>
      </c>
      <c r="AB36" s="232">
        <v>6019.0395288</v>
      </c>
      <c r="AC36" s="232">
        <v>6022.1376228999998</v>
      </c>
      <c r="AD36" s="232">
        <v>6026.040892</v>
      </c>
      <c r="AE36" s="232">
        <v>6030.2165558999995</v>
      </c>
      <c r="AF36" s="232">
        <v>6033.9401725999996</v>
      </c>
      <c r="AG36" s="232">
        <v>6036.8473643999996</v>
      </c>
      <c r="AH36" s="232">
        <v>6040.0140104000002</v>
      </c>
      <c r="AI36" s="232">
        <v>6044.8760537999997</v>
      </c>
      <c r="AJ36" s="232">
        <v>6051.8276572000004</v>
      </c>
      <c r="AK36" s="232">
        <v>6057.0958591999997</v>
      </c>
      <c r="AL36" s="232">
        <v>6055.8659178999997</v>
      </c>
      <c r="AM36" s="232">
        <v>6045.3309498999997</v>
      </c>
      <c r="AN36" s="232">
        <v>6030.7155070999997</v>
      </c>
      <c r="AO36" s="232">
        <v>6019.2520000000004</v>
      </c>
      <c r="AP36" s="232">
        <v>6016.2871394000003</v>
      </c>
      <c r="AQ36" s="232">
        <v>6019.6248363000004</v>
      </c>
      <c r="AR36" s="232">
        <v>6025.1833017999998</v>
      </c>
      <c r="AS36" s="232">
        <v>6029.6553905000001</v>
      </c>
      <c r="AT36" s="232">
        <v>6032.8325314000003</v>
      </c>
      <c r="AU36" s="232">
        <v>6035.2807970000003</v>
      </c>
      <c r="AV36" s="232">
        <v>6037.5225643000003</v>
      </c>
      <c r="AW36" s="232">
        <v>6039.9054286999999</v>
      </c>
      <c r="AX36" s="232">
        <v>6042.7332902999997</v>
      </c>
      <c r="AY36" s="232">
        <v>6046.1675464999998</v>
      </c>
      <c r="AZ36" s="232">
        <v>6049.7995853000002</v>
      </c>
      <c r="BA36" s="232">
        <v>6053.0782921</v>
      </c>
      <c r="BB36" s="232">
        <v>6055.4669192000001</v>
      </c>
      <c r="BC36" s="232">
        <v>6056.4861860999999</v>
      </c>
      <c r="BD36" s="232">
        <v>6055.6711788000002</v>
      </c>
      <c r="BE36" s="232">
        <v>6052.9673645000003</v>
      </c>
      <c r="BF36" s="232">
        <v>6049.9617329000002</v>
      </c>
      <c r="BG36" s="232">
        <v>6048.6516546000003</v>
      </c>
      <c r="BH36" s="232">
        <v>6050.4456779000002</v>
      </c>
      <c r="BI36" s="232">
        <v>6054.3970611000004</v>
      </c>
      <c r="BJ36" s="305">
        <v>6058.97</v>
      </c>
      <c r="BK36" s="305">
        <v>6062.9570000000003</v>
      </c>
      <c r="BL36" s="305">
        <v>6066.4579999999996</v>
      </c>
      <c r="BM36" s="305">
        <v>6069.9030000000002</v>
      </c>
      <c r="BN36" s="305">
        <v>6073.652</v>
      </c>
      <c r="BO36" s="305">
        <v>6077.8010000000004</v>
      </c>
      <c r="BP36" s="305">
        <v>6082.3779999999997</v>
      </c>
      <c r="BQ36" s="305">
        <v>6087.3630000000003</v>
      </c>
      <c r="BR36" s="305">
        <v>6092.5479999999998</v>
      </c>
      <c r="BS36" s="305">
        <v>6097.6779999999999</v>
      </c>
      <c r="BT36" s="305">
        <v>6102.55</v>
      </c>
      <c r="BU36" s="305">
        <v>6107.1850000000004</v>
      </c>
      <c r="BV36" s="305">
        <v>6111.6549999999997</v>
      </c>
    </row>
    <row r="37" spans="1:74" s="160" customFormat="1" ht="11.15" customHeight="1" x14ac:dyDescent="0.25">
      <c r="A37" s="148" t="s">
        <v>714</v>
      </c>
      <c r="B37" s="204" t="s">
        <v>467</v>
      </c>
      <c r="C37" s="232">
        <v>16048.450231000001</v>
      </c>
      <c r="D37" s="232">
        <v>16055.788709</v>
      </c>
      <c r="E37" s="232">
        <v>16067.148080999999</v>
      </c>
      <c r="F37" s="232">
        <v>16084.062877</v>
      </c>
      <c r="G37" s="232">
        <v>16103.837179</v>
      </c>
      <c r="H37" s="232">
        <v>16122.717457000001</v>
      </c>
      <c r="I37" s="232">
        <v>16137.891516</v>
      </c>
      <c r="J37" s="232">
        <v>16150.312501</v>
      </c>
      <c r="K37" s="232">
        <v>16161.874894</v>
      </c>
      <c r="L37" s="232">
        <v>16174.128156000001</v>
      </c>
      <c r="M37" s="232">
        <v>16187.241674999999</v>
      </c>
      <c r="N37" s="232">
        <v>16201.039822000001</v>
      </c>
      <c r="O37" s="232">
        <v>16215.17712</v>
      </c>
      <c r="P37" s="232">
        <v>16228.628704999999</v>
      </c>
      <c r="Q37" s="232">
        <v>16240.199868</v>
      </c>
      <c r="R37" s="232">
        <v>16249.179848</v>
      </c>
      <c r="S37" s="232">
        <v>16256.793688</v>
      </c>
      <c r="T37" s="232">
        <v>16264.750382</v>
      </c>
      <c r="U37" s="232">
        <v>16274.341928</v>
      </c>
      <c r="V37" s="232">
        <v>16285.192354000001</v>
      </c>
      <c r="W37" s="232">
        <v>16296.508694</v>
      </c>
      <c r="X37" s="232">
        <v>16307.607359</v>
      </c>
      <c r="Y37" s="232">
        <v>16318.242258</v>
      </c>
      <c r="Z37" s="232">
        <v>16328.276674000001</v>
      </c>
      <c r="AA37" s="232">
        <v>16337.820008999999</v>
      </c>
      <c r="AB37" s="232">
        <v>16347.966135000001</v>
      </c>
      <c r="AC37" s="232">
        <v>16360.055039999999</v>
      </c>
      <c r="AD37" s="232">
        <v>16374.713988</v>
      </c>
      <c r="AE37" s="232">
        <v>16389.719336999999</v>
      </c>
      <c r="AF37" s="232">
        <v>16402.134722999999</v>
      </c>
      <c r="AG37" s="232">
        <v>16410.330801</v>
      </c>
      <c r="AH37" s="232">
        <v>16417.906310999999</v>
      </c>
      <c r="AI37" s="232">
        <v>16429.767015000001</v>
      </c>
      <c r="AJ37" s="232">
        <v>16447.739425</v>
      </c>
      <c r="AK37" s="232">
        <v>16461.333046</v>
      </c>
      <c r="AL37" s="232">
        <v>16456.978136000002</v>
      </c>
      <c r="AM37" s="232">
        <v>16426.710402000001</v>
      </c>
      <c r="AN37" s="232">
        <v>16384.987365000001</v>
      </c>
      <c r="AO37" s="232">
        <v>16351.871999999999</v>
      </c>
      <c r="AP37" s="232">
        <v>16342.311734999999</v>
      </c>
      <c r="AQ37" s="232">
        <v>16350.79182</v>
      </c>
      <c r="AR37" s="232">
        <v>16366.68196</v>
      </c>
      <c r="AS37" s="232">
        <v>16381.258991000001</v>
      </c>
      <c r="AT37" s="232">
        <v>16393.428274000002</v>
      </c>
      <c r="AU37" s="232">
        <v>16404.002301</v>
      </c>
      <c r="AV37" s="232">
        <v>16413.784470999999</v>
      </c>
      <c r="AW37" s="232">
        <v>16423.541798999999</v>
      </c>
      <c r="AX37" s="232">
        <v>16434.032208000001</v>
      </c>
      <c r="AY37" s="232">
        <v>16445.624051999999</v>
      </c>
      <c r="AZ37" s="232">
        <v>16457.127411000001</v>
      </c>
      <c r="BA37" s="232">
        <v>16466.962798</v>
      </c>
      <c r="BB37" s="232">
        <v>16473.810004999999</v>
      </c>
      <c r="BC37" s="232">
        <v>16477.385942000001</v>
      </c>
      <c r="BD37" s="232">
        <v>16477.666799999999</v>
      </c>
      <c r="BE37" s="232">
        <v>16475.277019000001</v>
      </c>
      <c r="BF37" s="232">
        <v>16473.434045000002</v>
      </c>
      <c r="BG37" s="232">
        <v>16476.003571000001</v>
      </c>
      <c r="BH37" s="232">
        <v>16485.588705999999</v>
      </c>
      <c r="BI37" s="232">
        <v>16499.742205999999</v>
      </c>
      <c r="BJ37" s="305">
        <v>16514.75</v>
      </c>
      <c r="BK37" s="305">
        <v>16527.79</v>
      </c>
      <c r="BL37" s="305">
        <v>16539.509999999998</v>
      </c>
      <c r="BM37" s="305">
        <v>16551.45</v>
      </c>
      <c r="BN37" s="305">
        <v>16564.759999999998</v>
      </c>
      <c r="BO37" s="305">
        <v>16579.060000000001</v>
      </c>
      <c r="BP37" s="305">
        <v>16593.580000000002</v>
      </c>
      <c r="BQ37" s="305">
        <v>16607.71</v>
      </c>
      <c r="BR37" s="305">
        <v>16621.509999999998</v>
      </c>
      <c r="BS37" s="305">
        <v>16635.2</v>
      </c>
      <c r="BT37" s="305">
        <v>16648.93</v>
      </c>
      <c r="BU37" s="305">
        <v>16662.560000000001</v>
      </c>
      <c r="BV37" s="305">
        <v>16675.89</v>
      </c>
    </row>
    <row r="38" spans="1:74" s="160" customFormat="1" ht="11.15" customHeight="1" x14ac:dyDescent="0.25">
      <c r="A38" s="148" t="s">
        <v>715</v>
      </c>
      <c r="B38" s="204" t="s">
        <v>435</v>
      </c>
      <c r="C38" s="232">
        <v>18811.239543</v>
      </c>
      <c r="D38" s="232">
        <v>18809.951840000002</v>
      </c>
      <c r="E38" s="232">
        <v>18812.609864999999</v>
      </c>
      <c r="F38" s="232">
        <v>18821.192771000002</v>
      </c>
      <c r="G38" s="232">
        <v>18833.891168999999</v>
      </c>
      <c r="H38" s="232">
        <v>18847.948533999999</v>
      </c>
      <c r="I38" s="232">
        <v>18861.157533000001</v>
      </c>
      <c r="J38" s="232">
        <v>18873.507599</v>
      </c>
      <c r="K38" s="232">
        <v>18885.537356000001</v>
      </c>
      <c r="L38" s="232">
        <v>18897.712423000001</v>
      </c>
      <c r="M38" s="232">
        <v>18910.206407000001</v>
      </c>
      <c r="N38" s="232">
        <v>18923.119908000001</v>
      </c>
      <c r="O38" s="232">
        <v>18936.380097000001</v>
      </c>
      <c r="P38" s="232">
        <v>18949.220420000001</v>
      </c>
      <c r="Q38" s="232">
        <v>18960.700894000001</v>
      </c>
      <c r="R38" s="232">
        <v>18970.016606000001</v>
      </c>
      <c r="S38" s="232">
        <v>18976.902936999999</v>
      </c>
      <c r="T38" s="232">
        <v>18981.230339999998</v>
      </c>
      <c r="U38" s="232">
        <v>18983.088382999998</v>
      </c>
      <c r="V38" s="232">
        <v>18983.443084999999</v>
      </c>
      <c r="W38" s="232">
        <v>18983.479579999999</v>
      </c>
      <c r="X38" s="232">
        <v>18984.096129000001</v>
      </c>
      <c r="Y38" s="232">
        <v>18985.043486999999</v>
      </c>
      <c r="Z38" s="232">
        <v>18985.785535999999</v>
      </c>
      <c r="AA38" s="232">
        <v>18986.035019999999</v>
      </c>
      <c r="AB38" s="232">
        <v>18986.500128</v>
      </c>
      <c r="AC38" s="232">
        <v>18988.137911999998</v>
      </c>
      <c r="AD38" s="232">
        <v>18991.638685999998</v>
      </c>
      <c r="AE38" s="232">
        <v>18996.625816</v>
      </c>
      <c r="AF38" s="232">
        <v>19002.45593</v>
      </c>
      <c r="AG38" s="232">
        <v>19009.083928</v>
      </c>
      <c r="AH38" s="232">
        <v>19018.857811000002</v>
      </c>
      <c r="AI38" s="232">
        <v>19034.723853</v>
      </c>
      <c r="AJ38" s="232">
        <v>19056.578356000002</v>
      </c>
      <c r="AK38" s="232">
        <v>19072.117741999999</v>
      </c>
      <c r="AL38" s="232">
        <v>19065.988458</v>
      </c>
      <c r="AM38" s="232">
        <v>19029.532433</v>
      </c>
      <c r="AN38" s="232">
        <v>18980.873508000001</v>
      </c>
      <c r="AO38" s="232">
        <v>18944.830999999998</v>
      </c>
      <c r="AP38" s="232">
        <v>18939.550534000002</v>
      </c>
      <c r="AQ38" s="232">
        <v>18956.482958000001</v>
      </c>
      <c r="AR38" s="232">
        <v>18980.405426000001</v>
      </c>
      <c r="AS38" s="232">
        <v>18998.964109</v>
      </c>
      <c r="AT38" s="232">
        <v>19011.281251</v>
      </c>
      <c r="AU38" s="232">
        <v>19019.348109999999</v>
      </c>
      <c r="AV38" s="232">
        <v>19025.182182</v>
      </c>
      <c r="AW38" s="232">
        <v>19030.905895</v>
      </c>
      <c r="AX38" s="232">
        <v>19038.66791</v>
      </c>
      <c r="AY38" s="232">
        <v>19049.822517000001</v>
      </c>
      <c r="AZ38" s="232">
        <v>19062.546505999999</v>
      </c>
      <c r="BA38" s="232">
        <v>19074.222296</v>
      </c>
      <c r="BB38" s="232">
        <v>19082.664192</v>
      </c>
      <c r="BC38" s="232">
        <v>19087.414049999999</v>
      </c>
      <c r="BD38" s="232">
        <v>19088.445612</v>
      </c>
      <c r="BE38" s="232">
        <v>19086.492955999998</v>
      </c>
      <c r="BF38" s="232">
        <v>19085.331486999999</v>
      </c>
      <c r="BG38" s="232">
        <v>19089.496944999999</v>
      </c>
      <c r="BH38" s="232">
        <v>19102.043067999999</v>
      </c>
      <c r="BI38" s="232">
        <v>19120.095593999999</v>
      </c>
      <c r="BJ38" s="305">
        <v>19139.3</v>
      </c>
      <c r="BK38" s="305">
        <v>19156.189999999999</v>
      </c>
      <c r="BL38" s="305">
        <v>19170.86</v>
      </c>
      <c r="BM38" s="305">
        <v>19184.3</v>
      </c>
      <c r="BN38" s="305">
        <v>19197.38</v>
      </c>
      <c r="BO38" s="305">
        <v>19210.41</v>
      </c>
      <c r="BP38" s="305">
        <v>19223.599999999999</v>
      </c>
      <c r="BQ38" s="305">
        <v>19237.09</v>
      </c>
      <c r="BR38" s="305">
        <v>19250.830000000002</v>
      </c>
      <c r="BS38" s="305">
        <v>19264.71</v>
      </c>
      <c r="BT38" s="305">
        <v>19278.63</v>
      </c>
      <c r="BU38" s="305">
        <v>19292.54</v>
      </c>
      <c r="BV38" s="305">
        <v>19306.349999999999</v>
      </c>
    </row>
    <row r="39" spans="1:74" s="160" customFormat="1" ht="11.15" customHeight="1" x14ac:dyDescent="0.25">
      <c r="A39" s="148" t="s">
        <v>716</v>
      </c>
      <c r="B39" s="204" t="s">
        <v>436</v>
      </c>
      <c r="C39" s="232">
        <v>8450.1522500999999</v>
      </c>
      <c r="D39" s="232">
        <v>8450.6068904999993</v>
      </c>
      <c r="E39" s="232">
        <v>8452.7189073000009</v>
      </c>
      <c r="F39" s="232">
        <v>8457.2818000000007</v>
      </c>
      <c r="G39" s="232">
        <v>8463.8067159999991</v>
      </c>
      <c r="H39" s="232">
        <v>8471.4842145999992</v>
      </c>
      <c r="I39" s="232">
        <v>8479.6103703000008</v>
      </c>
      <c r="J39" s="232">
        <v>8487.9033182999992</v>
      </c>
      <c r="K39" s="232">
        <v>8496.1867089000007</v>
      </c>
      <c r="L39" s="232">
        <v>8504.3455651999993</v>
      </c>
      <c r="M39" s="232">
        <v>8512.5104023000004</v>
      </c>
      <c r="N39" s="232">
        <v>8520.8731079999998</v>
      </c>
      <c r="O39" s="232">
        <v>8529.4951440000004</v>
      </c>
      <c r="P39" s="232">
        <v>8537.9162686</v>
      </c>
      <c r="Q39" s="232">
        <v>8545.5458139000002</v>
      </c>
      <c r="R39" s="232">
        <v>8551.9683002000002</v>
      </c>
      <c r="S39" s="232">
        <v>8557.4690009000005</v>
      </c>
      <c r="T39" s="232">
        <v>8562.5083775000003</v>
      </c>
      <c r="U39" s="232">
        <v>8567.4751947000004</v>
      </c>
      <c r="V39" s="232">
        <v>8572.4714313000004</v>
      </c>
      <c r="W39" s="232">
        <v>8577.5273694000007</v>
      </c>
      <c r="X39" s="232">
        <v>8582.6428985000002</v>
      </c>
      <c r="Y39" s="232">
        <v>8587.6963374999996</v>
      </c>
      <c r="Z39" s="232">
        <v>8592.5356131000008</v>
      </c>
      <c r="AA39" s="232">
        <v>8597.1304526000004</v>
      </c>
      <c r="AB39" s="232">
        <v>8601.9377877000006</v>
      </c>
      <c r="AC39" s="232">
        <v>8607.5363505999994</v>
      </c>
      <c r="AD39" s="232">
        <v>8614.2484514000007</v>
      </c>
      <c r="AE39" s="232">
        <v>8621.3707094000001</v>
      </c>
      <c r="AF39" s="232">
        <v>8627.9433215000008</v>
      </c>
      <c r="AG39" s="232">
        <v>8633.5062221000007</v>
      </c>
      <c r="AH39" s="232">
        <v>8639.5982965000003</v>
      </c>
      <c r="AI39" s="232">
        <v>8648.2581673000004</v>
      </c>
      <c r="AJ39" s="232">
        <v>8659.9788274999992</v>
      </c>
      <c r="AK39" s="232">
        <v>8669.0707507999996</v>
      </c>
      <c r="AL39" s="232">
        <v>8668.2987809000006</v>
      </c>
      <c r="AM39" s="232">
        <v>8653.5771337999995</v>
      </c>
      <c r="AN39" s="232">
        <v>8633.4175145000008</v>
      </c>
      <c r="AO39" s="232">
        <v>8619.4809999999998</v>
      </c>
      <c r="AP39" s="232">
        <v>8620.2029729999995</v>
      </c>
      <c r="AQ39" s="232">
        <v>8631.1160381000009</v>
      </c>
      <c r="AR39" s="232">
        <v>8644.5271054999994</v>
      </c>
      <c r="AS39" s="232">
        <v>8654.3753648000002</v>
      </c>
      <c r="AT39" s="232">
        <v>8661.1291225000004</v>
      </c>
      <c r="AU39" s="232">
        <v>8666.8889646000007</v>
      </c>
      <c r="AV39" s="232">
        <v>8673.3770036000005</v>
      </c>
      <c r="AW39" s="232">
        <v>8680.8014586000008</v>
      </c>
      <c r="AX39" s="232">
        <v>8688.9920751999998</v>
      </c>
      <c r="AY39" s="232">
        <v>8697.6779155999993</v>
      </c>
      <c r="AZ39" s="232">
        <v>8706.1853076000007</v>
      </c>
      <c r="BA39" s="232">
        <v>8713.7398957000005</v>
      </c>
      <c r="BB39" s="232">
        <v>8719.6782574999997</v>
      </c>
      <c r="BC39" s="232">
        <v>8723.7807037000002</v>
      </c>
      <c r="BD39" s="232">
        <v>8725.9384781999997</v>
      </c>
      <c r="BE39" s="232">
        <v>8726.4424156000005</v>
      </c>
      <c r="BF39" s="232">
        <v>8727.1817128000002</v>
      </c>
      <c r="BG39" s="232">
        <v>8730.4451573999995</v>
      </c>
      <c r="BH39" s="232">
        <v>8737.7630953000007</v>
      </c>
      <c r="BI39" s="232">
        <v>8747.6321064000003</v>
      </c>
      <c r="BJ39" s="305">
        <v>8757.7900000000009</v>
      </c>
      <c r="BK39" s="305">
        <v>8766.5360000000001</v>
      </c>
      <c r="BL39" s="305">
        <v>8774.4110000000001</v>
      </c>
      <c r="BM39" s="305">
        <v>8782.5159999999996</v>
      </c>
      <c r="BN39" s="305">
        <v>8791.6939999999995</v>
      </c>
      <c r="BO39" s="305">
        <v>8801.7559999999994</v>
      </c>
      <c r="BP39" s="305">
        <v>8812.2530000000006</v>
      </c>
      <c r="BQ39" s="305">
        <v>8822.7659999999996</v>
      </c>
      <c r="BR39" s="305">
        <v>8832.9850000000006</v>
      </c>
      <c r="BS39" s="305">
        <v>8842.6270000000004</v>
      </c>
      <c r="BT39" s="305">
        <v>8851.51</v>
      </c>
      <c r="BU39" s="305">
        <v>8859.8529999999992</v>
      </c>
      <c r="BV39" s="305">
        <v>8867.9719999999998</v>
      </c>
    </row>
    <row r="40" spans="1:74" s="160" customFormat="1" ht="11.15" customHeight="1" x14ac:dyDescent="0.25">
      <c r="A40" s="148" t="s">
        <v>717</v>
      </c>
      <c r="B40" s="204" t="s">
        <v>437</v>
      </c>
      <c r="C40" s="232">
        <v>25101.797826000002</v>
      </c>
      <c r="D40" s="232">
        <v>25111.413423999998</v>
      </c>
      <c r="E40" s="232">
        <v>25126.248453</v>
      </c>
      <c r="F40" s="232">
        <v>25148.89416</v>
      </c>
      <c r="G40" s="232">
        <v>25177.079038</v>
      </c>
      <c r="H40" s="232">
        <v>25207.315888000001</v>
      </c>
      <c r="I40" s="232">
        <v>25236.786319999999</v>
      </c>
      <c r="J40" s="232">
        <v>25265.347177</v>
      </c>
      <c r="K40" s="232">
        <v>25293.524109999998</v>
      </c>
      <c r="L40" s="232">
        <v>25321.794654000001</v>
      </c>
      <c r="M40" s="232">
        <v>25350.443879999999</v>
      </c>
      <c r="N40" s="232">
        <v>25379.708741999999</v>
      </c>
      <c r="O40" s="232">
        <v>25409.541761</v>
      </c>
      <c r="P40" s="232">
        <v>25438.757720000001</v>
      </c>
      <c r="Q40" s="232">
        <v>25465.886966999999</v>
      </c>
      <c r="R40" s="232">
        <v>25489.794547000001</v>
      </c>
      <c r="S40" s="232">
        <v>25510.684292999998</v>
      </c>
      <c r="T40" s="232">
        <v>25529.094733000002</v>
      </c>
      <c r="U40" s="232">
        <v>25545.618439999998</v>
      </c>
      <c r="V40" s="232">
        <v>25561.064178000001</v>
      </c>
      <c r="W40" s="232">
        <v>25576.294760000001</v>
      </c>
      <c r="X40" s="232">
        <v>25591.957039000001</v>
      </c>
      <c r="Y40" s="232">
        <v>25607.834046</v>
      </c>
      <c r="Z40" s="232">
        <v>25623.492856000001</v>
      </c>
      <c r="AA40" s="232">
        <v>25638.717619999999</v>
      </c>
      <c r="AB40" s="232">
        <v>25654.160801999999</v>
      </c>
      <c r="AC40" s="232">
        <v>25670.691943000002</v>
      </c>
      <c r="AD40" s="232">
        <v>25689.126077000001</v>
      </c>
      <c r="AE40" s="232">
        <v>25710.060215000001</v>
      </c>
      <c r="AF40" s="232">
        <v>25734.03686</v>
      </c>
      <c r="AG40" s="232">
        <v>25761.955120999999</v>
      </c>
      <c r="AH40" s="232">
        <v>25796.140531000001</v>
      </c>
      <c r="AI40" s="232">
        <v>25839.275232</v>
      </c>
      <c r="AJ40" s="232">
        <v>25890.182173000001</v>
      </c>
      <c r="AK40" s="232">
        <v>25932.247549</v>
      </c>
      <c r="AL40" s="232">
        <v>25944.998362999999</v>
      </c>
      <c r="AM40" s="232">
        <v>25916.913493</v>
      </c>
      <c r="AN40" s="232">
        <v>25872.279295</v>
      </c>
      <c r="AO40" s="232">
        <v>25844.333999999999</v>
      </c>
      <c r="AP40" s="232">
        <v>25857.135073000001</v>
      </c>
      <c r="AQ40" s="232">
        <v>25898.016927000001</v>
      </c>
      <c r="AR40" s="232">
        <v>25945.13321</v>
      </c>
      <c r="AS40" s="232">
        <v>25981.486303000001</v>
      </c>
      <c r="AT40" s="232">
        <v>26009.473522</v>
      </c>
      <c r="AU40" s="232">
        <v>26036.340910999999</v>
      </c>
      <c r="AV40" s="232">
        <v>26067.714336000001</v>
      </c>
      <c r="AW40" s="232">
        <v>26102.738936000002</v>
      </c>
      <c r="AX40" s="232">
        <v>26138.939667999999</v>
      </c>
      <c r="AY40" s="232">
        <v>26174.115936999999</v>
      </c>
      <c r="AZ40" s="232">
        <v>26207.164944</v>
      </c>
      <c r="BA40" s="232">
        <v>26237.258339</v>
      </c>
      <c r="BB40" s="232">
        <v>26263.514271</v>
      </c>
      <c r="BC40" s="232">
        <v>26284.836898000001</v>
      </c>
      <c r="BD40" s="232">
        <v>26300.076874999999</v>
      </c>
      <c r="BE40" s="232">
        <v>26309.560673</v>
      </c>
      <c r="BF40" s="232">
        <v>26319.51801</v>
      </c>
      <c r="BG40" s="232">
        <v>26337.654413</v>
      </c>
      <c r="BH40" s="232">
        <v>26369.193274000001</v>
      </c>
      <c r="BI40" s="232">
        <v>26409.429421000001</v>
      </c>
      <c r="BJ40" s="305">
        <v>26451.18</v>
      </c>
      <c r="BK40" s="305">
        <v>26488.95</v>
      </c>
      <c r="BL40" s="305">
        <v>26524.1</v>
      </c>
      <c r="BM40" s="305">
        <v>26559.68</v>
      </c>
      <c r="BN40" s="305">
        <v>26597.99</v>
      </c>
      <c r="BO40" s="305">
        <v>26638.31</v>
      </c>
      <c r="BP40" s="305">
        <v>26679.200000000001</v>
      </c>
      <c r="BQ40" s="305">
        <v>26719.43</v>
      </c>
      <c r="BR40" s="305">
        <v>26758.73</v>
      </c>
      <c r="BS40" s="305">
        <v>26797.08</v>
      </c>
      <c r="BT40" s="305">
        <v>26834.5</v>
      </c>
      <c r="BU40" s="305">
        <v>26871.279999999999</v>
      </c>
      <c r="BV40" s="305">
        <v>26907.74</v>
      </c>
    </row>
    <row r="41" spans="1:74" s="160" customFormat="1" ht="11.15" customHeight="1" x14ac:dyDescent="0.25">
      <c r="A41" s="148" t="s">
        <v>718</v>
      </c>
      <c r="B41" s="204" t="s">
        <v>438</v>
      </c>
      <c r="C41" s="232">
        <v>7577.3401856999999</v>
      </c>
      <c r="D41" s="232">
        <v>7575.3154292999998</v>
      </c>
      <c r="E41" s="232">
        <v>7574.8333301000002</v>
      </c>
      <c r="F41" s="232">
        <v>7576.6850934000004</v>
      </c>
      <c r="G41" s="232">
        <v>7580.2414368999998</v>
      </c>
      <c r="H41" s="232">
        <v>7584.5179564999999</v>
      </c>
      <c r="I41" s="232">
        <v>7588.7053083000001</v>
      </c>
      <c r="J41" s="232">
        <v>7592.6943891999999</v>
      </c>
      <c r="K41" s="232">
        <v>7596.5511563</v>
      </c>
      <c r="L41" s="232">
        <v>7600.3638265</v>
      </c>
      <c r="M41" s="232">
        <v>7604.3096554000003</v>
      </c>
      <c r="N41" s="232">
        <v>7608.5881584999997</v>
      </c>
      <c r="O41" s="232">
        <v>7613.2214541000003</v>
      </c>
      <c r="P41" s="232">
        <v>7617.5220729000002</v>
      </c>
      <c r="Q41" s="232">
        <v>7620.6251488999997</v>
      </c>
      <c r="R41" s="232">
        <v>7622.0996371000001</v>
      </c>
      <c r="S41" s="232">
        <v>7623.2497790999996</v>
      </c>
      <c r="T41" s="232">
        <v>7625.8136376000002</v>
      </c>
      <c r="U41" s="232">
        <v>7631.0228956000001</v>
      </c>
      <c r="V41" s="232">
        <v>7638.0837164000004</v>
      </c>
      <c r="W41" s="232">
        <v>7645.6958832999999</v>
      </c>
      <c r="X41" s="232">
        <v>7652.8084914000001</v>
      </c>
      <c r="Y41" s="232">
        <v>7659.3678834000002</v>
      </c>
      <c r="Z41" s="232">
        <v>7665.5697135999999</v>
      </c>
      <c r="AA41" s="232">
        <v>7671.6631799999996</v>
      </c>
      <c r="AB41" s="232">
        <v>7678.1116540000003</v>
      </c>
      <c r="AC41" s="232">
        <v>7685.4320504999996</v>
      </c>
      <c r="AD41" s="232">
        <v>7693.8572262999996</v>
      </c>
      <c r="AE41" s="232">
        <v>7702.4838049999998</v>
      </c>
      <c r="AF41" s="232">
        <v>7710.1243520999997</v>
      </c>
      <c r="AG41" s="232">
        <v>7716.1549062000004</v>
      </c>
      <c r="AH41" s="232">
        <v>7722.2053990000004</v>
      </c>
      <c r="AI41" s="232">
        <v>7730.4692355999996</v>
      </c>
      <c r="AJ41" s="232">
        <v>7741.6848005000002</v>
      </c>
      <c r="AK41" s="232">
        <v>7750.7703971000001</v>
      </c>
      <c r="AL41" s="232">
        <v>7751.1893083000004</v>
      </c>
      <c r="AM41" s="232">
        <v>7739.2176040000004</v>
      </c>
      <c r="AN41" s="232">
        <v>7722.3825002000003</v>
      </c>
      <c r="AO41" s="232">
        <v>7711.0240000000003</v>
      </c>
      <c r="AP41" s="232">
        <v>7712.6083840000001</v>
      </c>
      <c r="AQ41" s="232">
        <v>7723.1070435000001</v>
      </c>
      <c r="AR41" s="232">
        <v>7735.6176476999999</v>
      </c>
      <c r="AS41" s="232">
        <v>7744.7520565000004</v>
      </c>
      <c r="AT41" s="232">
        <v>7751.1788937000001</v>
      </c>
      <c r="AU41" s="232">
        <v>7757.0809737999998</v>
      </c>
      <c r="AV41" s="232">
        <v>7764.1649699999998</v>
      </c>
      <c r="AW41" s="232">
        <v>7772.2329895000003</v>
      </c>
      <c r="AX41" s="232">
        <v>7780.6109979000003</v>
      </c>
      <c r="AY41" s="232">
        <v>7788.6896545</v>
      </c>
      <c r="AZ41" s="232">
        <v>7796.1183927000002</v>
      </c>
      <c r="BA41" s="232">
        <v>7802.6113395000002</v>
      </c>
      <c r="BB41" s="232">
        <v>7807.9164984999998</v>
      </c>
      <c r="BC41" s="232">
        <v>7811.9173805</v>
      </c>
      <c r="BD41" s="232">
        <v>7814.5313728000001</v>
      </c>
      <c r="BE41" s="232">
        <v>7815.9974529000001</v>
      </c>
      <c r="BF41" s="232">
        <v>7817.8409584000001</v>
      </c>
      <c r="BG41" s="232">
        <v>7821.9088167</v>
      </c>
      <c r="BH41" s="232">
        <v>7829.4255427999997</v>
      </c>
      <c r="BI41" s="232">
        <v>7839.1260018000003</v>
      </c>
      <c r="BJ41" s="305">
        <v>7849.1229999999996</v>
      </c>
      <c r="BK41" s="305">
        <v>7857.9809999999998</v>
      </c>
      <c r="BL41" s="305">
        <v>7866.08</v>
      </c>
      <c r="BM41" s="305">
        <v>7874.2520000000004</v>
      </c>
      <c r="BN41" s="305">
        <v>7883.1419999999998</v>
      </c>
      <c r="BO41" s="305">
        <v>7892.6530000000002</v>
      </c>
      <c r="BP41" s="305">
        <v>7902.5</v>
      </c>
      <c r="BQ41" s="305">
        <v>7912.4040000000005</v>
      </c>
      <c r="BR41" s="305">
        <v>7922.0959999999995</v>
      </c>
      <c r="BS41" s="305">
        <v>7931.31</v>
      </c>
      <c r="BT41" s="305">
        <v>7939.8760000000002</v>
      </c>
      <c r="BU41" s="305">
        <v>7948.0050000000001</v>
      </c>
      <c r="BV41" s="305">
        <v>7956.0010000000002</v>
      </c>
    </row>
    <row r="42" spans="1:74" s="160" customFormat="1" ht="11.15" customHeight="1" x14ac:dyDescent="0.25">
      <c r="A42" s="148" t="s">
        <v>719</v>
      </c>
      <c r="B42" s="204" t="s">
        <v>439</v>
      </c>
      <c r="C42" s="232">
        <v>14573.577418000001</v>
      </c>
      <c r="D42" s="232">
        <v>14575.456853</v>
      </c>
      <c r="E42" s="232">
        <v>14580.228347</v>
      </c>
      <c r="F42" s="232">
        <v>14589.403961</v>
      </c>
      <c r="G42" s="232">
        <v>14601.935362</v>
      </c>
      <c r="H42" s="232">
        <v>14616.134115000001</v>
      </c>
      <c r="I42" s="232">
        <v>14630.581656</v>
      </c>
      <c r="J42" s="232">
        <v>14644.938908</v>
      </c>
      <c r="K42" s="232">
        <v>14659.136662000001</v>
      </c>
      <c r="L42" s="232">
        <v>14673.182385</v>
      </c>
      <c r="M42" s="232">
        <v>14687.390240999999</v>
      </c>
      <c r="N42" s="232">
        <v>14702.151069</v>
      </c>
      <c r="O42" s="232">
        <v>14717.540991</v>
      </c>
      <c r="P42" s="232">
        <v>14732.377259000001</v>
      </c>
      <c r="Q42" s="232">
        <v>14745.162404000001</v>
      </c>
      <c r="R42" s="232">
        <v>14755.090442000001</v>
      </c>
      <c r="S42" s="232">
        <v>14764.121305999999</v>
      </c>
      <c r="T42" s="232">
        <v>14774.906413999999</v>
      </c>
      <c r="U42" s="232">
        <v>14789.352569000001</v>
      </c>
      <c r="V42" s="232">
        <v>14806.388127</v>
      </c>
      <c r="W42" s="232">
        <v>14824.196832</v>
      </c>
      <c r="X42" s="232">
        <v>14841.309604</v>
      </c>
      <c r="Y42" s="232">
        <v>14857.646054999999</v>
      </c>
      <c r="Z42" s="232">
        <v>14873.472972</v>
      </c>
      <c r="AA42" s="232">
        <v>14889.137526</v>
      </c>
      <c r="AB42" s="232">
        <v>14905.308419999999</v>
      </c>
      <c r="AC42" s="232">
        <v>14922.734739</v>
      </c>
      <c r="AD42" s="232">
        <v>14941.84511</v>
      </c>
      <c r="AE42" s="232">
        <v>14961.78631</v>
      </c>
      <c r="AF42" s="232">
        <v>14981.384658999999</v>
      </c>
      <c r="AG42" s="232">
        <v>15000.183808</v>
      </c>
      <c r="AH42" s="232">
        <v>15020.596745999999</v>
      </c>
      <c r="AI42" s="232">
        <v>15045.753796999999</v>
      </c>
      <c r="AJ42" s="232">
        <v>15076.206475000001</v>
      </c>
      <c r="AK42" s="232">
        <v>15102.191069</v>
      </c>
      <c r="AL42" s="232">
        <v>15111.365061</v>
      </c>
      <c r="AM42" s="232">
        <v>15096.696441</v>
      </c>
      <c r="AN42" s="232">
        <v>15072.395241</v>
      </c>
      <c r="AO42" s="232">
        <v>15057.982</v>
      </c>
      <c r="AP42" s="232">
        <v>15067.553986000001</v>
      </c>
      <c r="AQ42" s="232">
        <v>15093.515371</v>
      </c>
      <c r="AR42" s="232">
        <v>15122.847054</v>
      </c>
      <c r="AS42" s="232">
        <v>15145.463384999999</v>
      </c>
      <c r="AT42" s="232">
        <v>15163.012515</v>
      </c>
      <c r="AU42" s="232">
        <v>15180.076045</v>
      </c>
      <c r="AV42" s="232">
        <v>15200.158246000001</v>
      </c>
      <c r="AW42" s="232">
        <v>15222.45408</v>
      </c>
      <c r="AX42" s="232">
        <v>15245.081174999999</v>
      </c>
      <c r="AY42" s="232">
        <v>15266.432352</v>
      </c>
      <c r="AZ42" s="232">
        <v>15286.001190999999</v>
      </c>
      <c r="BA42" s="232">
        <v>15303.556463999999</v>
      </c>
      <c r="BB42" s="232">
        <v>15318.878043999999</v>
      </c>
      <c r="BC42" s="232">
        <v>15331.790215000001</v>
      </c>
      <c r="BD42" s="232">
        <v>15342.128365</v>
      </c>
      <c r="BE42" s="232">
        <v>15350.349257</v>
      </c>
      <c r="BF42" s="232">
        <v>15359.395157999999</v>
      </c>
      <c r="BG42" s="232">
        <v>15372.829709</v>
      </c>
      <c r="BH42" s="232">
        <v>15393.037834000001</v>
      </c>
      <c r="BI42" s="232">
        <v>15417.689584</v>
      </c>
      <c r="BJ42" s="305">
        <v>15443.28</v>
      </c>
      <c r="BK42" s="305">
        <v>15467.1</v>
      </c>
      <c r="BL42" s="305">
        <v>15489.67</v>
      </c>
      <c r="BM42" s="305">
        <v>15512.33</v>
      </c>
      <c r="BN42" s="305">
        <v>15536.12</v>
      </c>
      <c r="BO42" s="305">
        <v>15560.89</v>
      </c>
      <c r="BP42" s="305">
        <v>15586.2</v>
      </c>
      <c r="BQ42" s="305">
        <v>15611.62</v>
      </c>
      <c r="BR42" s="305">
        <v>15636.67</v>
      </c>
      <c r="BS42" s="305">
        <v>15660.84</v>
      </c>
      <c r="BT42" s="305">
        <v>15683.83</v>
      </c>
      <c r="BU42" s="305">
        <v>15705.98</v>
      </c>
      <c r="BV42" s="305">
        <v>15727.8</v>
      </c>
    </row>
    <row r="43" spans="1:74" s="160" customFormat="1" ht="11.15" customHeight="1" x14ac:dyDescent="0.25">
      <c r="A43" s="148" t="s">
        <v>720</v>
      </c>
      <c r="B43" s="204" t="s">
        <v>440</v>
      </c>
      <c r="C43" s="232">
        <v>8939.3487757999992</v>
      </c>
      <c r="D43" s="232">
        <v>8947.1952402000006</v>
      </c>
      <c r="E43" s="232">
        <v>8956.8559060999996</v>
      </c>
      <c r="F43" s="232">
        <v>8969.2217713999999</v>
      </c>
      <c r="G43" s="232">
        <v>8983.6001041</v>
      </c>
      <c r="H43" s="232">
        <v>8998.9022399999994</v>
      </c>
      <c r="I43" s="232">
        <v>9014.2273174999991</v>
      </c>
      <c r="J43" s="232">
        <v>9029.4256851999999</v>
      </c>
      <c r="K43" s="232">
        <v>9044.5354943999992</v>
      </c>
      <c r="L43" s="232">
        <v>9059.6116382</v>
      </c>
      <c r="M43" s="232">
        <v>9074.7759769000004</v>
      </c>
      <c r="N43" s="232">
        <v>9090.1671127999998</v>
      </c>
      <c r="O43" s="232">
        <v>9105.8020594999998</v>
      </c>
      <c r="P43" s="232">
        <v>9121.2114763000009</v>
      </c>
      <c r="Q43" s="232">
        <v>9135.8044339999997</v>
      </c>
      <c r="R43" s="232">
        <v>9149.1538607999992</v>
      </c>
      <c r="S43" s="232">
        <v>9161.4881146000007</v>
      </c>
      <c r="T43" s="232">
        <v>9173.1994109000007</v>
      </c>
      <c r="U43" s="232">
        <v>9184.6341212999996</v>
      </c>
      <c r="V43" s="232">
        <v>9195.9552425999991</v>
      </c>
      <c r="W43" s="232">
        <v>9207.2799278999992</v>
      </c>
      <c r="X43" s="232">
        <v>9218.6828898000003</v>
      </c>
      <c r="Y43" s="232">
        <v>9230.0690802000008</v>
      </c>
      <c r="Z43" s="232">
        <v>9241.3010104000005</v>
      </c>
      <c r="AA43" s="232">
        <v>9252.3363769999996</v>
      </c>
      <c r="AB43" s="232">
        <v>9263.5136161999999</v>
      </c>
      <c r="AC43" s="232">
        <v>9275.2663494000008</v>
      </c>
      <c r="AD43" s="232">
        <v>9287.9061404000004</v>
      </c>
      <c r="AE43" s="232">
        <v>9301.2563221</v>
      </c>
      <c r="AF43" s="232">
        <v>9315.0181702000009</v>
      </c>
      <c r="AG43" s="232">
        <v>9329.1904166000004</v>
      </c>
      <c r="AH43" s="232">
        <v>9344.9616196999996</v>
      </c>
      <c r="AI43" s="232">
        <v>9363.8177942999992</v>
      </c>
      <c r="AJ43" s="232">
        <v>9385.7275179000007</v>
      </c>
      <c r="AK43" s="232">
        <v>9404.5896181000007</v>
      </c>
      <c r="AL43" s="232">
        <v>9412.7854850000003</v>
      </c>
      <c r="AM43" s="232">
        <v>9406.0261907000004</v>
      </c>
      <c r="AN43" s="232">
        <v>9393.3415351000003</v>
      </c>
      <c r="AO43" s="232">
        <v>9387.0910000000003</v>
      </c>
      <c r="AP43" s="232">
        <v>9396.2196853000005</v>
      </c>
      <c r="AQ43" s="232">
        <v>9416.0151631000008</v>
      </c>
      <c r="AR43" s="232">
        <v>9438.3506233999997</v>
      </c>
      <c r="AS43" s="232">
        <v>9456.8745930999994</v>
      </c>
      <c r="AT43" s="232">
        <v>9472.3369466000004</v>
      </c>
      <c r="AU43" s="232">
        <v>9487.2628948000001</v>
      </c>
      <c r="AV43" s="232">
        <v>9503.6331611999994</v>
      </c>
      <c r="AW43" s="232">
        <v>9521.2505177999992</v>
      </c>
      <c r="AX43" s="232">
        <v>9539.3732491999999</v>
      </c>
      <c r="AY43" s="232">
        <v>9557.3008774000009</v>
      </c>
      <c r="AZ43" s="232">
        <v>9574.4978754999993</v>
      </c>
      <c r="BA43" s="232">
        <v>9590.4699543000006</v>
      </c>
      <c r="BB43" s="232">
        <v>9604.7962052000003</v>
      </c>
      <c r="BC43" s="232">
        <v>9617.3492427000001</v>
      </c>
      <c r="BD43" s="232">
        <v>9628.0750621999996</v>
      </c>
      <c r="BE43" s="232">
        <v>9637.3118892999992</v>
      </c>
      <c r="BF43" s="232">
        <v>9646.9668719000001</v>
      </c>
      <c r="BG43" s="232">
        <v>9659.3393887000002</v>
      </c>
      <c r="BH43" s="232">
        <v>9675.9651632999994</v>
      </c>
      <c r="BI43" s="232">
        <v>9695.3253014000002</v>
      </c>
      <c r="BJ43" s="305">
        <v>9715.1370000000006</v>
      </c>
      <c r="BK43" s="305">
        <v>9733.6229999999996</v>
      </c>
      <c r="BL43" s="305">
        <v>9751.0220000000008</v>
      </c>
      <c r="BM43" s="305">
        <v>9768.0779999999995</v>
      </c>
      <c r="BN43" s="305">
        <v>9785.4050000000007</v>
      </c>
      <c r="BO43" s="305">
        <v>9803.0969999999998</v>
      </c>
      <c r="BP43" s="305">
        <v>9821.1180000000004</v>
      </c>
      <c r="BQ43" s="305">
        <v>9839.3610000000008</v>
      </c>
      <c r="BR43" s="305">
        <v>9857.4390000000003</v>
      </c>
      <c r="BS43" s="305">
        <v>9874.8960000000006</v>
      </c>
      <c r="BT43" s="305">
        <v>9891.4120000000003</v>
      </c>
      <c r="BU43" s="305">
        <v>9907.2250000000004</v>
      </c>
      <c r="BV43" s="305">
        <v>9922.7090000000007</v>
      </c>
    </row>
    <row r="44" spans="1:74" s="160" customFormat="1" ht="11.15" customHeight="1" x14ac:dyDescent="0.25">
      <c r="A44" s="148" t="s">
        <v>721</v>
      </c>
      <c r="B44" s="204" t="s">
        <v>441</v>
      </c>
      <c r="C44" s="232">
        <v>18634.705862999999</v>
      </c>
      <c r="D44" s="232">
        <v>18637.558477999999</v>
      </c>
      <c r="E44" s="232">
        <v>18644.73317</v>
      </c>
      <c r="F44" s="232">
        <v>18658.219551999999</v>
      </c>
      <c r="G44" s="232">
        <v>18675.367984</v>
      </c>
      <c r="H44" s="232">
        <v>18692.369016000001</v>
      </c>
      <c r="I44" s="232">
        <v>18706.314643000002</v>
      </c>
      <c r="J44" s="232">
        <v>18717.902642000001</v>
      </c>
      <c r="K44" s="232">
        <v>18728.732237</v>
      </c>
      <c r="L44" s="232">
        <v>18740.122122000001</v>
      </c>
      <c r="M44" s="232">
        <v>18752.268881</v>
      </c>
      <c r="N44" s="232">
        <v>18765.088567999999</v>
      </c>
      <c r="O44" s="232">
        <v>18778.300646</v>
      </c>
      <c r="P44" s="232">
        <v>18790.838213999999</v>
      </c>
      <c r="Q44" s="232">
        <v>18801.437779</v>
      </c>
      <c r="R44" s="232">
        <v>18809.275573999999</v>
      </c>
      <c r="S44" s="232">
        <v>18815.286732</v>
      </c>
      <c r="T44" s="232">
        <v>18820.846114</v>
      </c>
      <c r="U44" s="232">
        <v>18827.044069</v>
      </c>
      <c r="V44" s="232">
        <v>18833.832918</v>
      </c>
      <c r="W44" s="232">
        <v>18840.88047</v>
      </c>
      <c r="X44" s="232">
        <v>18847.879736999999</v>
      </c>
      <c r="Y44" s="232">
        <v>18854.624537</v>
      </c>
      <c r="Z44" s="232">
        <v>18860.933889</v>
      </c>
      <c r="AA44" s="232">
        <v>18866.833053999999</v>
      </c>
      <c r="AB44" s="232">
        <v>18873.172263</v>
      </c>
      <c r="AC44" s="232">
        <v>18881.007992999999</v>
      </c>
      <c r="AD44" s="232">
        <v>18890.985708</v>
      </c>
      <c r="AE44" s="232">
        <v>18902.106841000001</v>
      </c>
      <c r="AF44" s="232">
        <v>18912.961812000001</v>
      </c>
      <c r="AG44" s="232">
        <v>18923.001225</v>
      </c>
      <c r="AH44" s="232">
        <v>18935.116403</v>
      </c>
      <c r="AI44" s="232">
        <v>18953.058851999998</v>
      </c>
      <c r="AJ44" s="232">
        <v>18977.363990000002</v>
      </c>
      <c r="AK44" s="232">
        <v>18995.702877</v>
      </c>
      <c r="AL44" s="232">
        <v>18992.530490000001</v>
      </c>
      <c r="AM44" s="232">
        <v>18959.087638000001</v>
      </c>
      <c r="AN44" s="232">
        <v>18913.758476999999</v>
      </c>
      <c r="AO44" s="232">
        <v>18881.713</v>
      </c>
      <c r="AP44" s="232">
        <v>18881.152868000001</v>
      </c>
      <c r="AQ44" s="232">
        <v>18902.406422</v>
      </c>
      <c r="AR44" s="232">
        <v>18928.833672000001</v>
      </c>
      <c r="AS44" s="232">
        <v>18947.444305000001</v>
      </c>
      <c r="AT44" s="232">
        <v>18959.846721999998</v>
      </c>
      <c r="AU44" s="232">
        <v>18971.299003</v>
      </c>
      <c r="AV44" s="232">
        <v>18985.822692999998</v>
      </c>
      <c r="AW44" s="232">
        <v>19002.493205999999</v>
      </c>
      <c r="AX44" s="232">
        <v>19019.149426</v>
      </c>
      <c r="AY44" s="232">
        <v>19033.936141999999</v>
      </c>
      <c r="AZ44" s="232">
        <v>19046.221766999999</v>
      </c>
      <c r="BA44" s="232">
        <v>19055.680621</v>
      </c>
      <c r="BB44" s="232">
        <v>19062.035414000002</v>
      </c>
      <c r="BC44" s="232">
        <v>19065.202409000001</v>
      </c>
      <c r="BD44" s="232">
        <v>19065.146255</v>
      </c>
      <c r="BE44" s="232">
        <v>19062.568083999999</v>
      </c>
      <c r="BF44" s="232">
        <v>19061.114938999999</v>
      </c>
      <c r="BG44" s="232">
        <v>19065.170343999998</v>
      </c>
      <c r="BH44" s="232">
        <v>19077.730865000001</v>
      </c>
      <c r="BI44" s="232">
        <v>19096.245226999999</v>
      </c>
      <c r="BJ44" s="305">
        <v>19116.78</v>
      </c>
      <c r="BK44" s="305">
        <v>19136.18</v>
      </c>
      <c r="BL44" s="305">
        <v>19154.47</v>
      </c>
      <c r="BM44" s="305">
        <v>19172.490000000002</v>
      </c>
      <c r="BN44" s="305">
        <v>19190.91</v>
      </c>
      <c r="BO44" s="305">
        <v>19209.939999999999</v>
      </c>
      <c r="BP44" s="305">
        <v>19229.66</v>
      </c>
      <c r="BQ44" s="305">
        <v>19249.939999999999</v>
      </c>
      <c r="BR44" s="305">
        <v>19269.849999999999</v>
      </c>
      <c r="BS44" s="305">
        <v>19288.259999999998</v>
      </c>
      <c r="BT44" s="305">
        <v>19304.39</v>
      </c>
      <c r="BU44" s="305">
        <v>19318.82</v>
      </c>
      <c r="BV44" s="305">
        <v>19332.48</v>
      </c>
    </row>
    <row r="45" spans="1:74" s="160" customFormat="1" ht="11.15" customHeight="1" x14ac:dyDescent="0.25">
      <c r="A45" s="148"/>
      <c r="B45" s="165" t="s">
        <v>722</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240"/>
      <c r="BH45" s="240"/>
      <c r="BI45" s="240"/>
      <c r="BJ45" s="319"/>
      <c r="BK45" s="319"/>
      <c r="BL45" s="319"/>
      <c r="BM45" s="319"/>
      <c r="BN45" s="319"/>
      <c r="BO45" s="319"/>
      <c r="BP45" s="319"/>
      <c r="BQ45" s="319"/>
      <c r="BR45" s="319"/>
      <c r="BS45" s="319"/>
      <c r="BT45" s="319"/>
      <c r="BU45" s="319"/>
      <c r="BV45" s="319"/>
    </row>
    <row r="46" spans="1:74" s="160" customFormat="1" ht="11.15" customHeight="1" x14ac:dyDescent="0.25">
      <c r="A46" s="148" t="s">
        <v>723</v>
      </c>
      <c r="B46" s="204" t="s">
        <v>434</v>
      </c>
      <c r="C46" s="250">
        <v>7.3860876542999998</v>
      </c>
      <c r="D46" s="250">
        <v>7.3922358025000001</v>
      </c>
      <c r="E46" s="250">
        <v>7.3985765431999999</v>
      </c>
      <c r="F46" s="250">
        <v>7.4056530864000001</v>
      </c>
      <c r="G46" s="250">
        <v>7.4119716048999997</v>
      </c>
      <c r="H46" s="250">
        <v>7.4180753085999998</v>
      </c>
      <c r="I46" s="250">
        <v>7.4250950617000004</v>
      </c>
      <c r="J46" s="250">
        <v>7.4299209877000001</v>
      </c>
      <c r="K46" s="250">
        <v>7.4336839505999999</v>
      </c>
      <c r="L46" s="250">
        <v>7.4339197530999996</v>
      </c>
      <c r="M46" s="250">
        <v>7.4374049383000003</v>
      </c>
      <c r="N46" s="250">
        <v>7.4416753085999998</v>
      </c>
      <c r="O46" s="250">
        <v>7.4476691358</v>
      </c>
      <c r="P46" s="250">
        <v>7.4528061727999999</v>
      </c>
      <c r="Q46" s="250">
        <v>7.4580246914000003</v>
      </c>
      <c r="R46" s="250">
        <v>7.4642432099000002</v>
      </c>
      <c r="S46" s="250">
        <v>7.4689358024999999</v>
      </c>
      <c r="T46" s="250">
        <v>7.4730209877</v>
      </c>
      <c r="U46" s="250">
        <v>7.4744345679000004</v>
      </c>
      <c r="V46" s="250">
        <v>7.4788530864</v>
      </c>
      <c r="W46" s="250">
        <v>7.4842123456999996</v>
      </c>
      <c r="X46" s="250">
        <v>7.4924432099000002</v>
      </c>
      <c r="Y46" s="250">
        <v>7.4982358025</v>
      </c>
      <c r="Z46" s="250">
        <v>7.5035209877</v>
      </c>
      <c r="AA46" s="250">
        <v>7.5059777778000001</v>
      </c>
      <c r="AB46" s="250">
        <v>7.5119888889000004</v>
      </c>
      <c r="AC46" s="250">
        <v>7.5192333332999999</v>
      </c>
      <c r="AD46" s="250">
        <v>7.5312123457000002</v>
      </c>
      <c r="AE46" s="250">
        <v>7.5382975309000004</v>
      </c>
      <c r="AF46" s="250">
        <v>7.5439901235000004</v>
      </c>
      <c r="AG46" s="250">
        <v>7.5476234568000002</v>
      </c>
      <c r="AH46" s="250">
        <v>7.5510308642000004</v>
      </c>
      <c r="AI46" s="250">
        <v>7.553545679</v>
      </c>
      <c r="AJ46" s="250">
        <v>7.5545999999999998</v>
      </c>
      <c r="AK46" s="250">
        <v>7.5557555556000002</v>
      </c>
      <c r="AL46" s="250">
        <v>7.5564444444000003</v>
      </c>
      <c r="AM46" s="250">
        <v>7.7317530864000004</v>
      </c>
      <c r="AN46" s="250">
        <v>7.6001938272</v>
      </c>
      <c r="AO46" s="250">
        <v>7.3368530863999997</v>
      </c>
      <c r="AP46" s="250">
        <v>6.5251333333000003</v>
      </c>
      <c r="AQ46" s="250">
        <v>6.3106777777999996</v>
      </c>
      <c r="AR46" s="250">
        <v>6.2768888889000003</v>
      </c>
      <c r="AS46" s="250">
        <v>6.7136185184999997</v>
      </c>
      <c r="AT46" s="250">
        <v>6.8237740741000001</v>
      </c>
      <c r="AU46" s="250">
        <v>6.8972074073999998</v>
      </c>
      <c r="AV46" s="250">
        <v>6.8909939464000001</v>
      </c>
      <c r="AW46" s="250">
        <v>6.9231762644000003</v>
      </c>
      <c r="AX46" s="250">
        <v>6.9508297892000002</v>
      </c>
      <c r="AY46" s="250">
        <v>6.9656425233999997</v>
      </c>
      <c r="AZ46" s="250">
        <v>6.9904724599000003</v>
      </c>
      <c r="BA46" s="250">
        <v>7.0170076013999996</v>
      </c>
      <c r="BB46" s="250">
        <v>7.0415699131</v>
      </c>
      <c r="BC46" s="250">
        <v>7.0742739905000001</v>
      </c>
      <c r="BD46" s="250">
        <v>7.1114417986999996</v>
      </c>
      <c r="BE46" s="250">
        <v>7.1688152378999996</v>
      </c>
      <c r="BF46" s="250">
        <v>7.2031040829000004</v>
      </c>
      <c r="BG46" s="250">
        <v>7.2300502337000001</v>
      </c>
      <c r="BH46" s="250">
        <v>7.2393132136</v>
      </c>
      <c r="BI46" s="250">
        <v>7.2593293337000002</v>
      </c>
      <c r="BJ46" s="316">
        <v>7.2797580000000002</v>
      </c>
      <c r="BK46" s="316">
        <v>7.299925</v>
      </c>
      <c r="BL46" s="316">
        <v>7.3216850000000004</v>
      </c>
      <c r="BM46" s="316">
        <v>7.3443630000000004</v>
      </c>
      <c r="BN46" s="316">
        <v>7.3707370000000001</v>
      </c>
      <c r="BO46" s="316">
        <v>7.3931690000000003</v>
      </c>
      <c r="BP46" s="316">
        <v>7.4144370000000004</v>
      </c>
      <c r="BQ46" s="316">
        <v>7.4357980000000001</v>
      </c>
      <c r="BR46" s="316">
        <v>7.4537930000000001</v>
      </c>
      <c r="BS46" s="316">
        <v>7.4696800000000003</v>
      </c>
      <c r="BT46" s="316">
        <v>7.4820399999999996</v>
      </c>
      <c r="BU46" s="316">
        <v>7.4947730000000004</v>
      </c>
      <c r="BV46" s="316">
        <v>7.506462</v>
      </c>
    </row>
    <row r="47" spans="1:74" s="160" customFormat="1" ht="11.15" customHeight="1" x14ac:dyDescent="0.25">
      <c r="A47" s="148" t="s">
        <v>724</v>
      </c>
      <c r="B47" s="204" t="s">
        <v>467</v>
      </c>
      <c r="C47" s="250">
        <v>19.5093</v>
      </c>
      <c r="D47" s="250">
        <v>19.531255556000001</v>
      </c>
      <c r="E47" s="250">
        <v>19.552544443999999</v>
      </c>
      <c r="F47" s="250">
        <v>19.572248148</v>
      </c>
      <c r="G47" s="250">
        <v>19.592892592999998</v>
      </c>
      <c r="H47" s="250">
        <v>19.613559258999999</v>
      </c>
      <c r="I47" s="250">
        <v>19.634806173000001</v>
      </c>
      <c r="J47" s="250">
        <v>19.655098765000002</v>
      </c>
      <c r="K47" s="250">
        <v>19.674995062000001</v>
      </c>
      <c r="L47" s="250">
        <v>19.695892593</v>
      </c>
      <c r="M47" s="250">
        <v>19.713948148</v>
      </c>
      <c r="N47" s="250">
        <v>19.730559259</v>
      </c>
      <c r="O47" s="250">
        <v>19.739508642000001</v>
      </c>
      <c r="P47" s="250">
        <v>19.757893827</v>
      </c>
      <c r="Q47" s="250">
        <v>19.779497531000001</v>
      </c>
      <c r="R47" s="250">
        <v>19.811875309000001</v>
      </c>
      <c r="S47" s="250">
        <v>19.834249383</v>
      </c>
      <c r="T47" s="250">
        <v>19.854175308999999</v>
      </c>
      <c r="U47" s="250">
        <v>19.867554321</v>
      </c>
      <c r="V47" s="250">
        <v>19.885658025000001</v>
      </c>
      <c r="W47" s="250">
        <v>19.904387654000001</v>
      </c>
      <c r="X47" s="250">
        <v>19.924903703999998</v>
      </c>
      <c r="Y47" s="250">
        <v>19.944014814999999</v>
      </c>
      <c r="Z47" s="250">
        <v>19.962881481</v>
      </c>
      <c r="AA47" s="250">
        <v>19.983286419999999</v>
      </c>
      <c r="AB47" s="250">
        <v>20.000327160000001</v>
      </c>
      <c r="AC47" s="250">
        <v>20.015786420000001</v>
      </c>
      <c r="AD47" s="250">
        <v>20.02814321</v>
      </c>
      <c r="AE47" s="250">
        <v>20.041580246999999</v>
      </c>
      <c r="AF47" s="250">
        <v>20.054576543</v>
      </c>
      <c r="AG47" s="250">
        <v>20.070509876999999</v>
      </c>
      <c r="AH47" s="250">
        <v>20.080091358000001</v>
      </c>
      <c r="AI47" s="250">
        <v>20.086698765000001</v>
      </c>
      <c r="AJ47" s="250">
        <v>20.087379012</v>
      </c>
      <c r="AK47" s="250">
        <v>20.090253086000001</v>
      </c>
      <c r="AL47" s="250">
        <v>20.092367900999999</v>
      </c>
      <c r="AM47" s="250">
        <v>20.592024690999999</v>
      </c>
      <c r="AN47" s="250">
        <v>20.218895062000001</v>
      </c>
      <c r="AO47" s="250">
        <v>19.471280246999999</v>
      </c>
      <c r="AP47" s="250">
        <v>17.179377777999999</v>
      </c>
      <c r="AQ47" s="250">
        <v>16.560144443999999</v>
      </c>
      <c r="AR47" s="250">
        <v>16.443777778000001</v>
      </c>
      <c r="AS47" s="250">
        <v>17.621704938000001</v>
      </c>
      <c r="AT47" s="250">
        <v>17.917501235</v>
      </c>
      <c r="AU47" s="250">
        <v>18.122593826999999</v>
      </c>
      <c r="AV47" s="250">
        <v>18.154879005000002</v>
      </c>
      <c r="AW47" s="250">
        <v>18.240141973</v>
      </c>
      <c r="AX47" s="250">
        <v>18.296279021</v>
      </c>
      <c r="AY47" s="250">
        <v>18.267313669</v>
      </c>
      <c r="AZ47" s="250">
        <v>18.307181236000002</v>
      </c>
      <c r="BA47" s="250">
        <v>18.359905241</v>
      </c>
      <c r="BB47" s="250">
        <v>18.434658309</v>
      </c>
      <c r="BC47" s="250">
        <v>18.506215726000001</v>
      </c>
      <c r="BD47" s="250">
        <v>18.583750114000001</v>
      </c>
      <c r="BE47" s="250">
        <v>18.685264100000001</v>
      </c>
      <c r="BF47" s="250">
        <v>18.761250462</v>
      </c>
      <c r="BG47" s="250">
        <v>18.829711828000001</v>
      </c>
      <c r="BH47" s="250">
        <v>18.880344551</v>
      </c>
      <c r="BI47" s="250">
        <v>18.941483654999999</v>
      </c>
      <c r="BJ47" s="316">
        <v>19.002829999999999</v>
      </c>
      <c r="BK47" s="316">
        <v>19.05931</v>
      </c>
      <c r="BL47" s="316">
        <v>19.124849999999999</v>
      </c>
      <c r="BM47" s="316">
        <v>19.194389999999999</v>
      </c>
      <c r="BN47" s="316">
        <v>19.278420000000001</v>
      </c>
      <c r="BO47" s="316">
        <v>19.348089999999999</v>
      </c>
      <c r="BP47" s="316">
        <v>19.413889999999999</v>
      </c>
      <c r="BQ47" s="316">
        <v>19.481539999999999</v>
      </c>
      <c r="BR47" s="316">
        <v>19.535309999999999</v>
      </c>
      <c r="BS47" s="316">
        <v>19.580909999999999</v>
      </c>
      <c r="BT47" s="316">
        <v>19.607749999999999</v>
      </c>
      <c r="BU47" s="316">
        <v>19.64499</v>
      </c>
      <c r="BV47" s="316">
        <v>19.682020000000001</v>
      </c>
    </row>
    <row r="48" spans="1:74" s="160" customFormat="1" ht="11.15" customHeight="1" x14ac:dyDescent="0.25">
      <c r="A48" s="148" t="s">
        <v>725</v>
      </c>
      <c r="B48" s="204" t="s">
        <v>435</v>
      </c>
      <c r="C48" s="250">
        <v>21.936659258999999</v>
      </c>
      <c r="D48" s="250">
        <v>21.952703704000001</v>
      </c>
      <c r="E48" s="250">
        <v>21.969437036999999</v>
      </c>
      <c r="F48" s="250">
        <v>21.991565432000002</v>
      </c>
      <c r="G48" s="250">
        <v>22.006146913999999</v>
      </c>
      <c r="H48" s="250">
        <v>22.017887653999999</v>
      </c>
      <c r="I48" s="250">
        <v>22.019128394999999</v>
      </c>
      <c r="J48" s="250">
        <v>22.030932099000001</v>
      </c>
      <c r="K48" s="250">
        <v>22.045639506000001</v>
      </c>
      <c r="L48" s="250">
        <v>22.063887653999998</v>
      </c>
      <c r="M48" s="250">
        <v>22.083924691</v>
      </c>
      <c r="N48" s="250">
        <v>22.106387653999999</v>
      </c>
      <c r="O48" s="250">
        <v>22.142002469000001</v>
      </c>
      <c r="P48" s="250">
        <v>22.161272839999999</v>
      </c>
      <c r="Q48" s="250">
        <v>22.174924691000001</v>
      </c>
      <c r="R48" s="250">
        <v>22.170661727999999</v>
      </c>
      <c r="S48" s="250">
        <v>22.182298764999999</v>
      </c>
      <c r="T48" s="250">
        <v>22.197539505999998</v>
      </c>
      <c r="U48" s="250">
        <v>22.226230864000001</v>
      </c>
      <c r="V48" s="250">
        <v>22.241293827</v>
      </c>
      <c r="W48" s="250">
        <v>22.252575309000001</v>
      </c>
      <c r="X48" s="250">
        <v>22.253675308999998</v>
      </c>
      <c r="Y48" s="250">
        <v>22.262193827000001</v>
      </c>
      <c r="Z48" s="250">
        <v>22.271730863999998</v>
      </c>
      <c r="AA48" s="250">
        <v>22.287402469</v>
      </c>
      <c r="AB48" s="250">
        <v>22.295139506000002</v>
      </c>
      <c r="AC48" s="250">
        <v>22.300058024999998</v>
      </c>
      <c r="AD48" s="250">
        <v>22.296202469000001</v>
      </c>
      <c r="AE48" s="250">
        <v>22.299950617</v>
      </c>
      <c r="AF48" s="250">
        <v>22.305346914000001</v>
      </c>
      <c r="AG48" s="250">
        <v>22.316988889000001</v>
      </c>
      <c r="AH48" s="250">
        <v>22.322233333</v>
      </c>
      <c r="AI48" s="250">
        <v>22.325677777999999</v>
      </c>
      <c r="AJ48" s="250">
        <v>22.328433333</v>
      </c>
      <c r="AK48" s="250">
        <v>22.327444444000001</v>
      </c>
      <c r="AL48" s="250">
        <v>22.323822222</v>
      </c>
      <c r="AM48" s="250">
        <v>22.755966666999999</v>
      </c>
      <c r="AN48" s="250">
        <v>22.418277778</v>
      </c>
      <c r="AO48" s="250">
        <v>21.749155556000002</v>
      </c>
      <c r="AP48" s="250">
        <v>19.658540740999999</v>
      </c>
      <c r="AQ48" s="250">
        <v>19.144096296000001</v>
      </c>
      <c r="AR48" s="250">
        <v>19.115762963000002</v>
      </c>
      <c r="AS48" s="250">
        <v>20.400390123000001</v>
      </c>
      <c r="AT48" s="250">
        <v>20.724141974999998</v>
      </c>
      <c r="AU48" s="250">
        <v>20.913867901</v>
      </c>
      <c r="AV48" s="250">
        <v>20.800862747</v>
      </c>
      <c r="AW48" s="250">
        <v>20.849065687</v>
      </c>
      <c r="AX48" s="250">
        <v>20.889771566</v>
      </c>
      <c r="AY48" s="250">
        <v>20.906438508000001</v>
      </c>
      <c r="AZ48" s="250">
        <v>20.944556676000001</v>
      </c>
      <c r="BA48" s="250">
        <v>20.987584191</v>
      </c>
      <c r="BB48" s="250">
        <v>21.021122398999999</v>
      </c>
      <c r="BC48" s="250">
        <v>21.084767601999999</v>
      </c>
      <c r="BD48" s="250">
        <v>21.164121142999999</v>
      </c>
      <c r="BE48" s="250">
        <v>21.297308953000002</v>
      </c>
      <c r="BF48" s="250">
        <v>21.379484726000001</v>
      </c>
      <c r="BG48" s="250">
        <v>21.448774390000001</v>
      </c>
      <c r="BH48" s="250">
        <v>21.483964356000001</v>
      </c>
      <c r="BI48" s="250">
        <v>21.543391995</v>
      </c>
      <c r="BJ48" s="316">
        <v>21.605840000000001</v>
      </c>
      <c r="BK48" s="316">
        <v>21.678319999999999</v>
      </c>
      <c r="BL48" s="316">
        <v>21.741569999999999</v>
      </c>
      <c r="BM48" s="316">
        <v>21.802600000000002</v>
      </c>
      <c r="BN48" s="316">
        <v>21.86093</v>
      </c>
      <c r="BO48" s="316">
        <v>21.917870000000001</v>
      </c>
      <c r="BP48" s="316">
        <v>21.972940000000001</v>
      </c>
      <c r="BQ48" s="316">
        <v>22.025829999999999</v>
      </c>
      <c r="BR48" s="316">
        <v>22.077400000000001</v>
      </c>
      <c r="BS48" s="316">
        <v>22.12734</v>
      </c>
      <c r="BT48" s="316">
        <v>22.181760000000001</v>
      </c>
      <c r="BU48" s="316">
        <v>22.223839999999999</v>
      </c>
      <c r="BV48" s="316">
        <v>22.259689999999999</v>
      </c>
    </row>
    <row r="49" spans="1:74" s="160" customFormat="1" ht="11.15" customHeight="1" x14ac:dyDescent="0.25">
      <c r="A49" s="148" t="s">
        <v>726</v>
      </c>
      <c r="B49" s="204" t="s">
        <v>436</v>
      </c>
      <c r="C49" s="250">
        <v>10.661039506</v>
      </c>
      <c r="D49" s="250">
        <v>10.668487654</v>
      </c>
      <c r="E49" s="250">
        <v>10.672672840000001</v>
      </c>
      <c r="F49" s="250">
        <v>10.667965432000001</v>
      </c>
      <c r="G49" s="250">
        <v>10.669846914000001</v>
      </c>
      <c r="H49" s="250">
        <v>10.672687654000001</v>
      </c>
      <c r="I49" s="250">
        <v>10.676897531</v>
      </c>
      <c r="J49" s="250">
        <v>10.681349383000001</v>
      </c>
      <c r="K49" s="250">
        <v>10.686453086</v>
      </c>
      <c r="L49" s="250">
        <v>10.690880247000001</v>
      </c>
      <c r="M49" s="250">
        <v>10.698283951000001</v>
      </c>
      <c r="N49" s="250">
        <v>10.707335801999999</v>
      </c>
      <c r="O49" s="250">
        <v>10.724025925999999</v>
      </c>
      <c r="P49" s="250">
        <v>10.731881481</v>
      </c>
      <c r="Q49" s="250">
        <v>10.736892593</v>
      </c>
      <c r="R49" s="250">
        <v>10.731241975</v>
      </c>
      <c r="S49" s="250">
        <v>10.73642716</v>
      </c>
      <c r="T49" s="250">
        <v>10.744630863999999</v>
      </c>
      <c r="U49" s="250">
        <v>10.764381480999999</v>
      </c>
      <c r="V49" s="250">
        <v>10.772225926000001</v>
      </c>
      <c r="W49" s="250">
        <v>10.776692593</v>
      </c>
      <c r="X49" s="250">
        <v>10.77127284</v>
      </c>
      <c r="Y49" s="250">
        <v>10.773865431999999</v>
      </c>
      <c r="Z49" s="250">
        <v>10.777961727999999</v>
      </c>
      <c r="AA49" s="250">
        <v>10.785082716</v>
      </c>
      <c r="AB49" s="250">
        <v>10.791045679</v>
      </c>
      <c r="AC49" s="250">
        <v>10.797371605</v>
      </c>
      <c r="AD49" s="250">
        <v>10.80552716</v>
      </c>
      <c r="AE49" s="250">
        <v>10.811479011999999</v>
      </c>
      <c r="AF49" s="250">
        <v>10.816693827</v>
      </c>
      <c r="AG49" s="250">
        <v>10.819665432000001</v>
      </c>
      <c r="AH49" s="250">
        <v>10.824535802</v>
      </c>
      <c r="AI49" s="250">
        <v>10.829798765</v>
      </c>
      <c r="AJ49" s="250">
        <v>10.838288888999999</v>
      </c>
      <c r="AK49" s="250">
        <v>10.842211110999999</v>
      </c>
      <c r="AL49" s="250">
        <v>10.8444</v>
      </c>
      <c r="AM49" s="250">
        <v>11.008811111</v>
      </c>
      <c r="AN49" s="250">
        <v>10.884566667</v>
      </c>
      <c r="AO49" s="250">
        <v>10.635622222</v>
      </c>
      <c r="AP49" s="250">
        <v>9.8632913579999997</v>
      </c>
      <c r="AQ49" s="250">
        <v>9.6639617284000003</v>
      </c>
      <c r="AR49" s="250">
        <v>9.6389469135999999</v>
      </c>
      <c r="AS49" s="250">
        <v>10.075190123</v>
      </c>
      <c r="AT49" s="250">
        <v>10.183597531</v>
      </c>
      <c r="AU49" s="250">
        <v>10.251112345999999</v>
      </c>
      <c r="AV49" s="250">
        <v>10.226175703999999</v>
      </c>
      <c r="AW49" s="250">
        <v>10.250574480999999</v>
      </c>
      <c r="AX49" s="250">
        <v>10.272749814999999</v>
      </c>
      <c r="AY49" s="250">
        <v>10.284311404</v>
      </c>
      <c r="AZ49" s="250">
        <v>10.308332574</v>
      </c>
      <c r="BA49" s="250">
        <v>10.336423023</v>
      </c>
      <c r="BB49" s="250">
        <v>10.36877945</v>
      </c>
      <c r="BC49" s="250">
        <v>10.404860937</v>
      </c>
      <c r="BD49" s="250">
        <v>10.444864182</v>
      </c>
      <c r="BE49" s="250">
        <v>10.501622951</v>
      </c>
      <c r="BF49" s="250">
        <v>10.539844385</v>
      </c>
      <c r="BG49" s="250">
        <v>10.572362250999999</v>
      </c>
      <c r="BH49" s="250">
        <v>10.591889843000001</v>
      </c>
      <c r="BI49" s="250">
        <v>10.618465604000001</v>
      </c>
      <c r="BJ49" s="316">
        <v>10.6448</v>
      </c>
      <c r="BK49" s="316">
        <v>10.67197</v>
      </c>
      <c r="BL49" s="316">
        <v>10.69703</v>
      </c>
      <c r="BM49" s="316">
        <v>10.72105</v>
      </c>
      <c r="BN49" s="316">
        <v>10.743</v>
      </c>
      <c r="BO49" s="316">
        <v>10.76572</v>
      </c>
      <c r="BP49" s="316">
        <v>10.78816</v>
      </c>
      <c r="BQ49" s="316">
        <v>10.81324</v>
      </c>
      <c r="BR49" s="316">
        <v>10.83297</v>
      </c>
      <c r="BS49" s="316">
        <v>10.850250000000001</v>
      </c>
      <c r="BT49" s="316">
        <v>10.86383</v>
      </c>
      <c r="BU49" s="316">
        <v>10.87716</v>
      </c>
      <c r="BV49" s="316">
        <v>10.88899</v>
      </c>
    </row>
    <row r="50" spans="1:74" s="160" customFormat="1" ht="11.15" customHeight="1" x14ac:dyDescent="0.25">
      <c r="A50" s="148" t="s">
        <v>727</v>
      </c>
      <c r="B50" s="204" t="s">
        <v>437</v>
      </c>
      <c r="C50" s="250">
        <v>27.998965431999999</v>
      </c>
      <c r="D50" s="250">
        <v>28.035069136000001</v>
      </c>
      <c r="E50" s="250">
        <v>28.069765432000001</v>
      </c>
      <c r="F50" s="250">
        <v>28.110555556000001</v>
      </c>
      <c r="G50" s="250">
        <v>28.136811111</v>
      </c>
      <c r="H50" s="250">
        <v>28.156033333</v>
      </c>
      <c r="I50" s="250">
        <v>28.138207406999999</v>
      </c>
      <c r="J50" s="250">
        <v>28.165874074000001</v>
      </c>
      <c r="K50" s="250">
        <v>28.209018519000001</v>
      </c>
      <c r="L50" s="250">
        <v>28.289882716000001</v>
      </c>
      <c r="M50" s="250">
        <v>28.347301235</v>
      </c>
      <c r="N50" s="250">
        <v>28.403516049</v>
      </c>
      <c r="O50" s="250">
        <v>28.459277778000001</v>
      </c>
      <c r="P50" s="250">
        <v>28.512522222000001</v>
      </c>
      <c r="Q50" s="250">
        <v>28.564</v>
      </c>
      <c r="R50" s="250">
        <v>28.614896296000001</v>
      </c>
      <c r="S50" s="250">
        <v>28.661951852000001</v>
      </c>
      <c r="T50" s="250">
        <v>28.706351852000001</v>
      </c>
      <c r="U50" s="250">
        <v>28.749222222</v>
      </c>
      <c r="V50" s="250">
        <v>28.787466667</v>
      </c>
      <c r="W50" s="250">
        <v>28.822211111000001</v>
      </c>
      <c r="X50" s="250">
        <v>28.841312345999999</v>
      </c>
      <c r="Y50" s="250">
        <v>28.878164198</v>
      </c>
      <c r="Z50" s="250">
        <v>28.920623457000001</v>
      </c>
      <c r="AA50" s="250">
        <v>28.984655556</v>
      </c>
      <c r="AB50" s="250">
        <v>29.026355555999999</v>
      </c>
      <c r="AC50" s="250">
        <v>29.061688888999999</v>
      </c>
      <c r="AD50" s="250">
        <v>29.078571605</v>
      </c>
      <c r="AE50" s="250">
        <v>29.110234567999999</v>
      </c>
      <c r="AF50" s="250">
        <v>29.144593827000001</v>
      </c>
      <c r="AG50" s="250">
        <v>29.185832098999999</v>
      </c>
      <c r="AH50" s="250">
        <v>29.222446913999999</v>
      </c>
      <c r="AI50" s="250">
        <v>29.258620988000001</v>
      </c>
      <c r="AJ50" s="250">
        <v>29.306625925999999</v>
      </c>
      <c r="AK50" s="250">
        <v>29.332714814999999</v>
      </c>
      <c r="AL50" s="250">
        <v>29.349159259</v>
      </c>
      <c r="AM50" s="250">
        <v>29.816453085999999</v>
      </c>
      <c r="AN50" s="250">
        <v>29.468238272000001</v>
      </c>
      <c r="AO50" s="250">
        <v>28.765008642000002</v>
      </c>
      <c r="AP50" s="250">
        <v>26.583825925999999</v>
      </c>
      <c r="AQ50" s="250">
        <v>26.012770369999998</v>
      </c>
      <c r="AR50" s="250">
        <v>25.928903704</v>
      </c>
      <c r="AS50" s="250">
        <v>27.105287654000001</v>
      </c>
      <c r="AT50" s="250">
        <v>27.416002468999999</v>
      </c>
      <c r="AU50" s="250">
        <v>27.634109877</v>
      </c>
      <c r="AV50" s="250">
        <v>27.674723509</v>
      </c>
      <c r="AW50" s="250">
        <v>27.771280876999999</v>
      </c>
      <c r="AX50" s="250">
        <v>27.838895612999998</v>
      </c>
      <c r="AY50" s="250">
        <v>27.815992655999999</v>
      </c>
      <c r="AZ50" s="250">
        <v>27.871903422999999</v>
      </c>
      <c r="BA50" s="250">
        <v>27.945052854</v>
      </c>
      <c r="BB50" s="250">
        <v>28.023463694</v>
      </c>
      <c r="BC50" s="250">
        <v>28.140073392000001</v>
      </c>
      <c r="BD50" s="250">
        <v>28.282904693999999</v>
      </c>
      <c r="BE50" s="250">
        <v>28.526482588</v>
      </c>
      <c r="BF50" s="250">
        <v>28.665863356999999</v>
      </c>
      <c r="BG50" s="250">
        <v>28.775571988999999</v>
      </c>
      <c r="BH50" s="250">
        <v>28.815310889999999</v>
      </c>
      <c r="BI50" s="250">
        <v>28.895898443</v>
      </c>
      <c r="BJ50" s="316">
        <v>28.977039999999999</v>
      </c>
      <c r="BK50" s="316">
        <v>29.057500000000001</v>
      </c>
      <c r="BL50" s="316">
        <v>29.14066</v>
      </c>
      <c r="BM50" s="316">
        <v>29.225290000000001</v>
      </c>
      <c r="BN50" s="316">
        <v>29.317270000000001</v>
      </c>
      <c r="BO50" s="316">
        <v>29.40042</v>
      </c>
      <c r="BP50" s="316">
        <v>29.480619999999998</v>
      </c>
      <c r="BQ50" s="316">
        <v>29.561699999999998</v>
      </c>
      <c r="BR50" s="316">
        <v>29.633150000000001</v>
      </c>
      <c r="BS50" s="316">
        <v>29.698789999999999</v>
      </c>
      <c r="BT50" s="316">
        <v>29.756900000000002</v>
      </c>
      <c r="BU50" s="316">
        <v>29.812200000000001</v>
      </c>
      <c r="BV50" s="316">
        <v>29.86298</v>
      </c>
    </row>
    <row r="51" spans="1:74" s="160" customFormat="1" ht="11.15" customHeight="1" x14ac:dyDescent="0.25">
      <c r="A51" s="148" t="s">
        <v>728</v>
      </c>
      <c r="B51" s="204" t="s">
        <v>438</v>
      </c>
      <c r="C51" s="250">
        <v>8.0746086419999994</v>
      </c>
      <c r="D51" s="250">
        <v>8.0820160494</v>
      </c>
      <c r="E51" s="250">
        <v>8.0877753085999995</v>
      </c>
      <c r="F51" s="250">
        <v>8.0886419752999998</v>
      </c>
      <c r="G51" s="250">
        <v>8.0935382715999999</v>
      </c>
      <c r="H51" s="250">
        <v>8.0992197530999999</v>
      </c>
      <c r="I51" s="250">
        <v>8.1059037036999992</v>
      </c>
      <c r="J51" s="250">
        <v>8.1129925925999995</v>
      </c>
      <c r="K51" s="250">
        <v>8.1207037037000003</v>
      </c>
      <c r="L51" s="250">
        <v>8.1313679012000009</v>
      </c>
      <c r="M51" s="250">
        <v>8.1385753086000001</v>
      </c>
      <c r="N51" s="250">
        <v>8.1446567901000009</v>
      </c>
      <c r="O51" s="250">
        <v>8.1456370370000002</v>
      </c>
      <c r="P51" s="250">
        <v>8.1524481480999995</v>
      </c>
      <c r="Q51" s="250">
        <v>8.1611148147999995</v>
      </c>
      <c r="R51" s="250">
        <v>8.1752617284000006</v>
      </c>
      <c r="S51" s="250">
        <v>8.1849209877</v>
      </c>
      <c r="T51" s="250">
        <v>8.1937172839999999</v>
      </c>
      <c r="U51" s="250">
        <v>8.1997049383</v>
      </c>
      <c r="V51" s="250">
        <v>8.2082345678999999</v>
      </c>
      <c r="W51" s="250">
        <v>8.2173604937999993</v>
      </c>
      <c r="X51" s="250">
        <v>8.2267370369999995</v>
      </c>
      <c r="Y51" s="250">
        <v>8.2373148147999995</v>
      </c>
      <c r="Z51" s="250">
        <v>8.2487481481000007</v>
      </c>
      <c r="AA51" s="250">
        <v>8.2650864197999994</v>
      </c>
      <c r="AB51" s="250">
        <v>8.2751938272000007</v>
      </c>
      <c r="AC51" s="250">
        <v>8.2831197530999994</v>
      </c>
      <c r="AD51" s="250">
        <v>8.2849925926000001</v>
      </c>
      <c r="AE51" s="250">
        <v>8.2914592592999998</v>
      </c>
      <c r="AF51" s="250">
        <v>8.2986481480999998</v>
      </c>
      <c r="AG51" s="250">
        <v>8.3097493826999997</v>
      </c>
      <c r="AH51" s="250">
        <v>8.3159901235000007</v>
      </c>
      <c r="AI51" s="250">
        <v>8.3205604938000004</v>
      </c>
      <c r="AJ51" s="250">
        <v>8.3193469136000004</v>
      </c>
      <c r="AK51" s="250">
        <v>8.3236617283999994</v>
      </c>
      <c r="AL51" s="250">
        <v>8.3293913580000005</v>
      </c>
      <c r="AM51" s="250">
        <v>8.4681061728000007</v>
      </c>
      <c r="AN51" s="250">
        <v>8.3779876543</v>
      </c>
      <c r="AO51" s="250">
        <v>8.1906061728000008</v>
      </c>
      <c r="AP51" s="250">
        <v>7.5930629630000004</v>
      </c>
      <c r="AQ51" s="250">
        <v>7.4458296296000004</v>
      </c>
      <c r="AR51" s="250">
        <v>7.4360074074</v>
      </c>
      <c r="AS51" s="250">
        <v>7.7841839506000001</v>
      </c>
      <c r="AT51" s="250">
        <v>7.8837432099000004</v>
      </c>
      <c r="AU51" s="250">
        <v>7.9552728395000001</v>
      </c>
      <c r="AV51" s="250">
        <v>7.9774183972000001</v>
      </c>
      <c r="AW51" s="250">
        <v>8.0089045992999992</v>
      </c>
      <c r="AX51" s="250">
        <v>8.0283770034999993</v>
      </c>
      <c r="AY51" s="250">
        <v>8.0145722996999993</v>
      </c>
      <c r="AZ51" s="250">
        <v>8.0259645907999992</v>
      </c>
      <c r="BA51" s="250">
        <v>8.0412905667000008</v>
      </c>
      <c r="BB51" s="250">
        <v>8.0603190177999995</v>
      </c>
      <c r="BC51" s="250">
        <v>8.0836857704000007</v>
      </c>
      <c r="BD51" s="250">
        <v>8.1111596149</v>
      </c>
      <c r="BE51" s="250">
        <v>8.1548298603999996</v>
      </c>
      <c r="BF51" s="250">
        <v>8.1814509069000003</v>
      </c>
      <c r="BG51" s="250">
        <v>8.2031120636000008</v>
      </c>
      <c r="BH51" s="250">
        <v>8.2132147067000005</v>
      </c>
      <c r="BI51" s="250">
        <v>8.2299050514999994</v>
      </c>
      <c r="BJ51" s="316">
        <v>8.2465840000000004</v>
      </c>
      <c r="BK51" s="316">
        <v>8.2642640000000007</v>
      </c>
      <c r="BL51" s="316">
        <v>8.2801629999999999</v>
      </c>
      <c r="BM51" s="316">
        <v>8.2952940000000002</v>
      </c>
      <c r="BN51" s="316">
        <v>8.3076209999999993</v>
      </c>
      <c r="BO51" s="316">
        <v>8.3227379999999993</v>
      </c>
      <c r="BP51" s="316">
        <v>8.3386110000000002</v>
      </c>
      <c r="BQ51" s="316">
        <v>8.3561750000000004</v>
      </c>
      <c r="BR51" s="316">
        <v>8.3728590000000001</v>
      </c>
      <c r="BS51" s="316">
        <v>8.3895970000000002</v>
      </c>
      <c r="BT51" s="316">
        <v>8.4096890000000002</v>
      </c>
      <c r="BU51" s="316">
        <v>8.4240619999999993</v>
      </c>
      <c r="BV51" s="316">
        <v>8.4360169999999997</v>
      </c>
    </row>
    <row r="52" spans="1:74" s="160" customFormat="1" ht="11.15" customHeight="1" x14ac:dyDescent="0.25">
      <c r="A52" s="148" t="s">
        <v>729</v>
      </c>
      <c r="B52" s="204" t="s">
        <v>439</v>
      </c>
      <c r="C52" s="250">
        <v>16.99188642</v>
      </c>
      <c r="D52" s="250">
        <v>17.019582715999999</v>
      </c>
      <c r="E52" s="250">
        <v>17.046930864</v>
      </c>
      <c r="F52" s="250">
        <v>17.080345679000001</v>
      </c>
      <c r="G52" s="250">
        <v>17.102186419999999</v>
      </c>
      <c r="H52" s="250">
        <v>17.118867901000002</v>
      </c>
      <c r="I52" s="250">
        <v>17.116316049000002</v>
      </c>
      <c r="J52" s="250">
        <v>17.133234567999999</v>
      </c>
      <c r="K52" s="250">
        <v>17.155549383</v>
      </c>
      <c r="L52" s="250">
        <v>17.187853086000001</v>
      </c>
      <c r="M52" s="250">
        <v>17.217516049</v>
      </c>
      <c r="N52" s="250">
        <v>17.249130864000001</v>
      </c>
      <c r="O52" s="250">
        <v>17.284628394999999</v>
      </c>
      <c r="P52" s="250">
        <v>17.318698765000001</v>
      </c>
      <c r="Q52" s="250">
        <v>17.353272839999999</v>
      </c>
      <c r="R52" s="250">
        <v>17.389461728000001</v>
      </c>
      <c r="S52" s="250">
        <v>17.424209876999999</v>
      </c>
      <c r="T52" s="250">
        <v>17.458628395000002</v>
      </c>
      <c r="U52" s="250">
        <v>17.495349383000001</v>
      </c>
      <c r="V52" s="250">
        <v>17.527134568000001</v>
      </c>
      <c r="W52" s="250">
        <v>17.556616048999999</v>
      </c>
      <c r="X52" s="250">
        <v>17.581309876999999</v>
      </c>
      <c r="Y52" s="250">
        <v>17.608046913999999</v>
      </c>
      <c r="Z52" s="250">
        <v>17.634343210000001</v>
      </c>
      <c r="AA52" s="250">
        <v>17.661211111</v>
      </c>
      <c r="AB52" s="250">
        <v>17.685866666999999</v>
      </c>
      <c r="AC52" s="250">
        <v>17.709322222000001</v>
      </c>
      <c r="AD52" s="250">
        <v>17.727918518999999</v>
      </c>
      <c r="AE52" s="250">
        <v>17.751718519000001</v>
      </c>
      <c r="AF52" s="250">
        <v>17.777062962999999</v>
      </c>
      <c r="AG52" s="250">
        <v>17.807818519000001</v>
      </c>
      <c r="AH52" s="250">
        <v>17.833351852</v>
      </c>
      <c r="AI52" s="250">
        <v>17.857529629999998</v>
      </c>
      <c r="AJ52" s="250">
        <v>17.885862963000001</v>
      </c>
      <c r="AK52" s="250">
        <v>17.903196296000001</v>
      </c>
      <c r="AL52" s="250">
        <v>17.915040740999999</v>
      </c>
      <c r="AM52" s="250">
        <v>18.165075308999999</v>
      </c>
      <c r="AN52" s="250">
        <v>17.983182716000002</v>
      </c>
      <c r="AO52" s="250">
        <v>17.613041975000002</v>
      </c>
      <c r="AP52" s="250">
        <v>16.485897530999999</v>
      </c>
      <c r="AQ52" s="250">
        <v>16.165827159999999</v>
      </c>
      <c r="AR52" s="250">
        <v>16.084075308999999</v>
      </c>
      <c r="AS52" s="250">
        <v>16.586108641999999</v>
      </c>
      <c r="AT52" s="250">
        <v>16.721893826999999</v>
      </c>
      <c r="AU52" s="250">
        <v>16.836897531000002</v>
      </c>
      <c r="AV52" s="250">
        <v>16.925628598999999</v>
      </c>
      <c r="AW52" s="250">
        <v>17.003187704999998</v>
      </c>
      <c r="AX52" s="250">
        <v>17.064083696000001</v>
      </c>
      <c r="AY52" s="250">
        <v>17.077779584000002</v>
      </c>
      <c r="AZ52" s="250">
        <v>17.128252083</v>
      </c>
      <c r="BA52" s="250">
        <v>17.184964207</v>
      </c>
      <c r="BB52" s="250">
        <v>17.240733380000002</v>
      </c>
      <c r="BC52" s="250">
        <v>17.315311682000001</v>
      </c>
      <c r="BD52" s="250">
        <v>17.401516537999999</v>
      </c>
      <c r="BE52" s="250">
        <v>17.537314810000002</v>
      </c>
      <c r="BF52" s="250">
        <v>17.618297630000001</v>
      </c>
      <c r="BG52" s="250">
        <v>17.682431857000001</v>
      </c>
      <c r="BH52" s="250">
        <v>17.706849126000002</v>
      </c>
      <c r="BI52" s="250">
        <v>17.754437446000001</v>
      </c>
      <c r="BJ52" s="316">
        <v>17.802330000000001</v>
      </c>
      <c r="BK52" s="316">
        <v>17.852409999999999</v>
      </c>
      <c r="BL52" s="316">
        <v>17.89949</v>
      </c>
      <c r="BM52" s="316">
        <v>17.945450000000001</v>
      </c>
      <c r="BN52" s="316">
        <v>17.986750000000001</v>
      </c>
      <c r="BO52" s="316">
        <v>18.03314</v>
      </c>
      <c r="BP52" s="316">
        <v>18.08108</v>
      </c>
      <c r="BQ52" s="316">
        <v>18.136800000000001</v>
      </c>
      <c r="BR52" s="316">
        <v>18.183160000000001</v>
      </c>
      <c r="BS52" s="316">
        <v>18.226400000000002</v>
      </c>
      <c r="BT52" s="316">
        <v>18.265689999999999</v>
      </c>
      <c r="BU52" s="316">
        <v>18.3033</v>
      </c>
      <c r="BV52" s="316">
        <v>18.3384</v>
      </c>
    </row>
    <row r="53" spans="1:74" s="160" customFormat="1" ht="11.15" customHeight="1" x14ac:dyDescent="0.25">
      <c r="A53" s="148" t="s">
        <v>730</v>
      </c>
      <c r="B53" s="204" t="s">
        <v>440</v>
      </c>
      <c r="C53" s="250">
        <v>10.426293827</v>
      </c>
      <c r="D53" s="250">
        <v>10.447234568000001</v>
      </c>
      <c r="E53" s="250">
        <v>10.469471605000001</v>
      </c>
      <c r="F53" s="250">
        <v>10.496303704000001</v>
      </c>
      <c r="G53" s="250">
        <v>10.518659259</v>
      </c>
      <c r="H53" s="250">
        <v>10.539837037</v>
      </c>
      <c r="I53" s="250">
        <v>10.558340741</v>
      </c>
      <c r="J53" s="250">
        <v>10.578285185</v>
      </c>
      <c r="K53" s="250">
        <v>10.598174073999999</v>
      </c>
      <c r="L53" s="250">
        <v>10.614441975</v>
      </c>
      <c r="M53" s="250">
        <v>10.636893827</v>
      </c>
      <c r="N53" s="250">
        <v>10.661964198</v>
      </c>
      <c r="O53" s="250">
        <v>10.694704937999999</v>
      </c>
      <c r="P53" s="250">
        <v>10.721223457000001</v>
      </c>
      <c r="Q53" s="250">
        <v>10.746571605</v>
      </c>
      <c r="R53" s="250">
        <v>10.768848148</v>
      </c>
      <c r="S53" s="250">
        <v>10.793281480999999</v>
      </c>
      <c r="T53" s="250">
        <v>10.817970369999999</v>
      </c>
      <c r="U53" s="250">
        <v>10.845166667000001</v>
      </c>
      <c r="V53" s="250">
        <v>10.868677778</v>
      </c>
      <c r="W53" s="250">
        <v>10.890755556</v>
      </c>
      <c r="X53" s="250">
        <v>10.90862963</v>
      </c>
      <c r="Y53" s="250">
        <v>10.929918518999999</v>
      </c>
      <c r="Z53" s="250">
        <v>10.951851852000001</v>
      </c>
      <c r="AA53" s="250">
        <v>10.975032099</v>
      </c>
      <c r="AB53" s="250">
        <v>10.997802469</v>
      </c>
      <c r="AC53" s="250">
        <v>11.020765431999999</v>
      </c>
      <c r="AD53" s="250">
        <v>11.043135802</v>
      </c>
      <c r="AE53" s="250">
        <v>11.06707284</v>
      </c>
      <c r="AF53" s="250">
        <v>11.091791358</v>
      </c>
      <c r="AG53" s="250">
        <v>11.121735802</v>
      </c>
      <c r="AH53" s="250">
        <v>11.144683950999999</v>
      </c>
      <c r="AI53" s="250">
        <v>11.165080247000001</v>
      </c>
      <c r="AJ53" s="250">
        <v>11.183907407</v>
      </c>
      <c r="AK53" s="250">
        <v>11.198462963000001</v>
      </c>
      <c r="AL53" s="250">
        <v>11.20972963</v>
      </c>
      <c r="AM53" s="250">
        <v>11.391144444</v>
      </c>
      <c r="AN53" s="250">
        <v>11.265755556</v>
      </c>
      <c r="AO53" s="250">
        <v>11.007</v>
      </c>
      <c r="AP53" s="250">
        <v>10.195248147999999</v>
      </c>
      <c r="AQ53" s="250">
        <v>9.9844814814999996</v>
      </c>
      <c r="AR53" s="250">
        <v>9.9550703703999996</v>
      </c>
      <c r="AS53" s="250">
        <v>10.396738272</v>
      </c>
      <c r="AT53" s="250">
        <v>10.512745679</v>
      </c>
      <c r="AU53" s="250">
        <v>10.592816049</v>
      </c>
      <c r="AV53" s="250">
        <v>10.595474931</v>
      </c>
      <c r="AW53" s="250">
        <v>10.634777066</v>
      </c>
      <c r="AX53" s="250">
        <v>10.669248003</v>
      </c>
      <c r="AY53" s="250">
        <v>10.681426586000001</v>
      </c>
      <c r="AZ53" s="250">
        <v>10.719330992</v>
      </c>
      <c r="BA53" s="250">
        <v>10.765500064999999</v>
      </c>
      <c r="BB53" s="250">
        <v>10.826368474000001</v>
      </c>
      <c r="BC53" s="250">
        <v>10.884240883</v>
      </c>
      <c r="BD53" s="250">
        <v>10.94555196</v>
      </c>
      <c r="BE53" s="250">
        <v>11.030183939</v>
      </c>
      <c r="BF53" s="250">
        <v>11.083460676</v>
      </c>
      <c r="BG53" s="250">
        <v>11.125264404999999</v>
      </c>
      <c r="BH53" s="250">
        <v>11.139627541999999</v>
      </c>
      <c r="BI53" s="250">
        <v>11.170460943</v>
      </c>
      <c r="BJ53" s="316">
        <v>11.2018</v>
      </c>
      <c r="BK53" s="316">
        <v>11.23427</v>
      </c>
      <c r="BL53" s="316">
        <v>11.26614</v>
      </c>
      <c r="BM53" s="316">
        <v>11.298019999999999</v>
      </c>
      <c r="BN53" s="316">
        <v>11.331110000000001</v>
      </c>
      <c r="BO53" s="316">
        <v>11.362159999999999</v>
      </c>
      <c r="BP53" s="316">
        <v>11.39235</v>
      </c>
      <c r="BQ53" s="316">
        <v>11.42198</v>
      </c>
      <c r="BR53" s="316">
        <v>11.450229999999999</v>
      </c>
      <c r="BS53" s="316">
        <v>11.47739</v>
      </c>
      <c r="BT53" s="316">
        <v>11.50583</v>
      </c>
      <c r="BU53" s="316">
        <v>11.529070000000001</v>
      </c>
      <c r="BV53" s="316">
        <v>11.54946</v>
      </c>
    </row>
    <row r="54" spans="1:74" s="160" customFormat="1" ht="11.15" customHeight="1" x14ac:dyDescent="0.25">
      <c r="A54" s="149" t="s">
        <v>731</v>
      </c>
      <c r="B54" s="205" t="s">
        <v>441</v>
      </c>
      <c r="C54" s="69">
        <v>22.777112345999999</v>
      </c>
      <c r="D54" s="69">
        <v>22.813864198000001</v>
      </c>
      <c r="E54" s="69">
        <v>22.859623457000001</v>
      </c>
      <c r="F54" s="69">
        <v>22.935614815000001</v>
      </c>
      <c r="G54" s="69">
        <v>22.983470369999999</v>
      </c>
      <c r="H54" s="69">
        <v>23.024414815</v>
      </c>
      <c r="I54" s="69">
        <v>23.047702469000001</v>
      </c>
      <c r="J54" s="69">
        <v>23.082883950999999</v>
      </c>
      <c r="K54" s="69">
        <v>23.11921358</v>
      </c>
      <c r="L54" s="69">
        <v>23.151920988000001</v>
      </c>
      <c r="M54" s="69">
        <v>23.194124690999999</v>
      </c>
      <c r="N54" s="69">
        <v>23.241054321</v>
      </c>
      <c r="O54" s="69">
        <v>23.310196296000001</v>
      </c>
      <c r="P54" s="69">
        <v>23.353462962999998</v>
      </c>
      <c r="Q54" s="69">
        <v>23.388340741</v>
      </c>
      <c r="R54" s="69">
        <v>23.401506173000001</v>
      </c>
      <c r="S54" s="69">
        <v>23.429598765000001</v>
      </c>
      <c r="T54" s="69">
        <v>23.459295061999999</v>
      </c>
      <c r="U54" s="69">
        <v>23.490145679000001</v>
      </c>
      <c r="V54" s="69">
        <v>23.523386420000001</v>
      </c>
      <c r="W54" s="69">
        <v>23.558567901</v>
      </c>
      <c r="X54" s="69">
        <v>23.605235801999999</v>
      </c>
      <c r="Y54" s="69">
        <v>23.637139506</v>
      </c>
      <c r="Z54" s="69">
        <v>23.663824690999999</v>
      </c>
      <c r="AA54" s="69">
        <v>23.674106172999998</v>
      </c>
      <c r="AB54" s="69">
        <v>23.69874321</v>
      </c>
      <c r="AC54" s="69">
        <v>23.726550617000001</v>
      </c>
      <c r="AD54" s="69">
        <v>23.760279012000002</v>
      </c>
      <c r="AE54" s="69">
        <v>23.792364198000001</v>
      </c>
      <c r="AF54" s="69">
        <v>23.82555679</v>
      </c>
      <c r="AG54" s="69">
        <v>23.862582715999999</v>
      </c>
      <c r="AH54" s="69">
        <v>23.895945679</v>
      </c>
      <c r="AI54" s="69">
        <v>23.928371604999999</v>
      </c>
      <c r="AJ54" s="69">
        <v>23.963850616999999</v>
      </c>
      <c r="AK54" s="69">
        <v>23.991409876999999</v>
      </c>
      <c r="AL54" s="69">
        <v>24.015039506000001</v>
      </c>
      <c r="AM54" s="69">
        <v>24.508892592999999</v>
      </c>
      <c r="AN54" s="69">
        <v>24.169048148000002</v>
      </c>
      <c r="AO54" s="69">
        <v>23.469659259</v>
      </c>
      <c r="AP54" s="69">
        <v>21.349046913999999</v>
      </c>
      <c r="AQ54" s="69">
        <v>20.726828394999998</v>
      </c>
      <c r="AR54" s="69">
        <v>20.541324691</v>
      </c>
      <c r="AS54" s="69">
        <v>21.447479011999999</v>
      </c>
      <c r="AT54" s="69">
        <v>21.644197531</v>
      </c>
      <c r="AU54" s="69">
        <v>21.786423457000001</v>
      </c>
      <c r="AV54" s="69">
        <v>21.831528655</v>
      </c>
      <c r="AW54" s="69">
        <v>21.896740497</v>
      </c>
      <c r="AX54" s="69">
        <v>21.939430848000001</v>
      </c>
      <c r="AY54" s="69">
        <v>21.866650521</v>
      </c>
      <c r="AZ54" s="69">
        <v>21.93400978</v>
      </c>
      <c r="BA54" s="69">
        <v>22.048559438000002</v>
      </c>
      <c r="BB54" s="69">
        <v>22.276510958999999</v>
      </c>
      <c r="BC54" s="69">
        <v>22.435782817</v>
      </c>
      <c r="BD54" s="69">
        <v>22.592586476000001</v>
      </c>
      <c r="BE54" s="69">
        <v>22.768052888</v>
      </c>
      <c r="BF54" s="69">
        <v>22.904071936000001</v>
      </c>
      <c r="BG54" s="69">
        <v>23.021774572000002</v>
      </c>
      <c r="BH54" s="69">
        <v>23.103551409000001</v>
      </c>
      <c r="BI54" s="69">
        <v>23.197828261000002</v>
      </c>
      <c r="BJ54" s="320">
        <v>23.286999999999999</v>
      </c>
      <c r="BK54" s="320">
        <v>23.365369999999999</v>
      </c>
      <c r="BL54" s="320">
        <v>23.44858</v>
      </c>
      <c r="BM54" s="320">
        <v>23.530940000000001</v>
      </c>
      <c r="BN54" s="320">
        <v>23.618449999999999</v>
      </c>
      <c r="BO54" s="320">
        <v>23.69462</v>
      </c>
      <c r="BP54" s="320">
        <v>23.765450000000001</v>
      </c>
      <c r="BQ54" s="320">
        <v>23.827919999999999</v>
      </c>
      <c r="BR54" s="320">
        <v>23.890329999999999</v>
      </c>
      <c r="BS54" s="320">
        <v>23.949660000000002</v>
      </c>
      <c r="BT54" s="320">
        <v>24.008520000000001</v>
      </c>
      <c r="BU54" s="320">
        <v>24.059740000000001</v>
      </c>
      <c r="BV54" s="320">
        <v>24.105920000000001</v>
      </c>
    </row>
    <row r="55" spans="1:74" s="160" customFormat="1" ht="12" customHeight="1" x14ac:dyDescent="0.25">
      <c r="A55" s="148"/>
      <c r="B55" s="752" t="s">
        <v>810</v>
      </c>
      <c r="C55" s="744"/>
      <c r="D55" s="744"/>
      <c r="E55" s="744"/>
      <c r="F55" s="744"/>
      <c r="G55" s="744"/>
      <c r="H55" s="744"/>
      <c r="I55" s="744"/>
      <c r="J55" s="744"/>
      <c r="K55" s="744"/>
      <c r="L55" s="744"/>
      <c r="M55" s="744"/>
      <c r="N55" s="744"/>
      <c r="O55" s="744"/>
      <c r="P55" s="744"/>
      <c r="Q55" s="744"/>
      <c r="AY55" s="458"/>
      <c r="AZ55" s="458"/>
      <c r="BA55" s="458"/>
      <c r="BB55" s="458"/>
      <c r="BC55" s="458"/>
      <c r="BD55" s="638"/>
      <c r="BE55" s="638"/>
      <c r="BF55" s="638"/>
      <c r="BG55" s="638"/>
      <c r="BH55" s="458"/>
      <c r="BI55" s="458"/>
      <c r="BJ55" s="458"/>
    </row>
    <row r="56" spans="1:74" s="427" customFormat="1" ht="12" customHeight="1" x14ac:dyDescent="0.25">
      <c r="A56" s="426"/>
      <c r="B56" s="780" t="str">
        <f>"Notes: "&amp;"EIA completed modeling and analysis for this report on " &amp;Dates!D2&amp;"."</f>
        <v>Notes: EIA completed modeling and analysis for this report on Thursday December 2, 2021.</v>
      </c>
      <c r="C56" s="803"/>
      <c r="D56" s="803"/>
      <c r="E56" s="803"/>
      <c r="F56" s="803"/>
      <c r="G56" s="803"/>
      <c r="H56" s="803"/>
      <c r="I56" s="803"/>
      <c r="J56" s="803"/>
      <c r="K56" s="803"/>
      <c r="L56" s="803"/>
      <c r="M56" s="803"/>
      <c r="N56" s="803"/>
      <c r="O56" s="803"/>
      <c r="P56" s="803"/>
      <c r="Q56" s="781"/>
      <c r="AY56" s="459"/>
      <c r="AZ56" s="459"/>
      <c r="BA56" s="459"/>
      <c r="BB56" s="459"/>
      <c r="BC56" s="459"/>
      <c r="BD56" s="639"/>
      <c r="BE56" s="639"/>
      <c r="BF56" s="639"/>
      <c r="BG56" s="639"/>
      <c r="BH56" s="459"/>
      <c r="BI56" s="459"/>
      <c r="BJ56" s="459"/>
    </row>
    <row r="57" spans="1:74" s="427" customFormat="1" ht="12" customHeight="1" x14ac:dyDescent="0.25">
      <c r="A57" s="426"/>
      <c r="B57" s="770" t="s">
        <v>352</v>
      </c>
      <c r="C57" s="769"/>
      <c r="D57" s="769"/>
      <c r="E57" s="769"/>
      <c r="F57" s="769"/>
      <c r="G57" s="769"/>
      <c r="H57" s="769"/>
      <c r="I57" s="769"/>
      <c r="J57" s="769"/>
      <c r="K57" s="769"/>
      <c r="L57" s="769"/>
      <c r="M57" s="769"/>
      <c r="N57" s="769"/>
      <c r="O57" s="769"/>
      <c r="P57" s="769"/>
      <c r="Q57" s="769"/>
      <c r="AY57" s="459"/>
      <c r="AZ57" s="459"/>
      <c r="BA57" s="459"/>
      <c r="BB57" s="459"/>
      <c r="BC57" s="459"/>
      <c r="BD57" s="639"/>
      <c r="BE57" s="639"/>
      <c r="BF57" s="639"/>
      <c r="BG57" s="639"/>
      <c r="BH57" s="459"/>
      <c r="BI57" s="459"/>
      <c r="BJ57" s="459"/>
    </row>
    <row r="58" spans="1:74" s="427" customFormat="1" ht="12" customHeight="1" x14ac:dyDescent="0.25">
      <c r="A58" s="426"/>
      <c r="B58" s="765" t="s">
        <v>860</v>
      </c>
      <c r="C58" s="762"/>
      <c r="D58" s="762"/>
      <c r="E58" s="762"/>
      <c r="F58" s="762"/>
      <c r="G58" s="762"/>
      <c r="H58" s="762"/>
      <c r="I58" s="762"/>
      <c r="J58" s="762"/>
      <c r="K58" s="762"/>
      <c r="L58" s="762"/>
      <c r="M58" s="762"/>
      <c r="N58" s="762"/>
      <c r="O58" s="762"/>
      <c r="P58" s="762"/>
      <c r="Q58" s="759"/>
      <c r="AY58" s="459"/>
      <c r="AZ58" s="459"/>
      <c r="BA58" s="459"/>
      <c r="BB58" s="459"/>
      <c r="BC58" s="459"/>
      <c r="BD58" s="639"/>
      <c r="BE58" s="639"/>
      <c r="BF58" s="639"/>
      <c r="BG58" s="639"/>
      <c r="BH58" s="459"/>
      <c r="BI58" s="459"/>
      <c r="BJ58" s="459"/>
    </row>
    <row r="59" spans="1:74" s="428" customFormat="1" ht="12" customHeight="1" x14ac:dyDescent="0.25">
      <c r="A59" s="426"/>
      <c r="B59" s="800" t="s">
        <v>861</v>
      </c>
      <c r="C59" s="759"/>
      <c r="D59" s="759"/>
      <c r="E59" s="759"/>
      <c r="F59" s="759"/>
      <c r="G59" s="759"/>
      <c r="H59" s="759"/>
      <c r="I59" s="759"/>
      <c r="J59" s="759"/>
      <c r="K59" s="759"/>
      <c r="L59" s="759"/>
      <c r="M59" s="759"/>
      <c r="N59" s="759"/>
      <c r="O59" s="759"/>
      <c r="P59" s="759"/>
      <c r="Q59" s="759"/>
      <c r="AY59" s="460"/>
      <c r="AZ59" s="460"/>
      <c r="BA59" s="460"/>
      <c r="BB59" s="460"/>
      <c r="BC59" s="460"/>
      <c r="BD59" s="640"/>
      <c r="BE59" s="640"/>
      <c r="BF59" s="640"/>
      <c r="BG59" s="640"/>
      <c r="BH59" s="460"/>
      <c r="BI59" s="460"/>
      <c r="BJ59" s="460"/>
    </row>
    <row r="60" spans="1:74" s="427" customFormat="1" ht="12" customHeight="1" x14ac:dyDescent="0.25">
      <c r="A60" s="426"/>
      <c r="B60" s="763" t="s">
        <v>2</v>
      </c>
      <c r="C60" s="762"/>
      <c r="D60" s="762"/>
      <c r="E60" s="762"/>
      <c r="F60" s="762"/>
      <c r="G60" s="762"/>
      <c r="H60" s="762"/>
      <c r="I60" s="762"/>
      <c r="J60" s="762"/>
      <c r="K60" s="762"/>
      <c r="L60" s="762"/>
      <c r="M60" s="762"/>
      <c r="N60" s="762"/>
      <c r="O60" s="762"/>
      <c r="P60" s="762"/>
      <c r="Q60" s="759"/>
      <c r="AY60" s="459"/>
      <c r="AZ60" s="459"/>
      <c r="BA60" s="459"/>
      <c r="BB60" s="459"/>
      <c r="BC60" s="459"/>
      <c r="BD60" s="639"/>
      <c r="BE60" s="639"/>
      <c r="BF60" s="639"/>
      <c r="BG60" s="459"/>
      <c r="BH60" s="459"/>
      <c r="BI60" s="459"/>
      <c r="BJ60" s="459"/>
    </row>
    <row r="61" spans="1:74" s="427" customFormat="1" ht="12" customHeight="1" x14ac:dyDescent="0.25">
      <c r="A61" s="426"/>
      <c r="B61" s="765" t="s">
        <v>833</v>
      </c>
      <c r="C61" s="766"/>
      <c r="D61" s="766"/>
      <c r="E61" s="766"/>
      <c r="F61" s="766"/>
      <c r="G61" s="766"/>
      <c r="H61" s="766"/>
      <c r="I61" s="766"/>
      <c r="J61" s="766"/>
      <c r="K61" s="766"/>
      <c r="L61" s="766"/>
      <c r="M61" s="766"/>
      <c r="N61" s="766"/>
      <c r="O61" s="766"/>
      <c r="P61" s="766"/>
      <c r="Q61" s="759"/>
      <c r="AY61" s="459"/>
      <c r="AZ61" s="459"/>
      <c r="BA61" s="459"/>
      <c r="BB61" s="459"/>
      <c r="BC61" s="459"/>
      <c r="BD61" s="639"/>
      <c r="BE61" s="639"/>
      <c r="BF61" s="639"/>
      <c r="BG61" s="459"/>
      <c r="BH61" s="459"/>
      <c r="BI61" s="459"/>
      <c r="BJ61" s="459"/>
    </row>
    <row r="62" spans="1:74" s="427" customFormat="1" ht="12" customHeight="1" x14ac:dyDescent="0.25">
      <c r="A62" s="393"/>
      <c r="B62" s="767" t="s">
        <v>1371</v>
      </c>
      <c r="C62" s="759"/>
      <c r="D62" s="759"/>
      <c r="E62" s="759"/>
      <c r="F62" s="759"/>
      <c r="G62" s="759"/>
      <c r="H62" s="759"/>
      <c r="I62" s="759"/>
      <c r="J62" s="759"/>
      <c r="K62" s="759"/>
      <c r="L62" s="759"/>
      <c r="M62" s="759"/>
      <c r="N62" s="759"/>
      <c r="O62" s="759"/>
      <c r="P62" s="759"/>
      <c r="Q62" s="759"/>
      <c r="AY62" s="459"/>
      <c r="AZ62" s="459"/>
      <c r="BA62" s="459"/>
      <c r="BB62" s="459"/>
      <c r="BC62" s="459"/>
      <c r="BD62" s="639"/>
      <c r="BE62" s="639"/>
      <c r="BF62" s="639"/>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AZ14" sqref="AZ14"/>
    </sheetView>
  </sheetViews>
  <sheetFormatPr defaultColWidth="9.6328125" defaultRowHeight="10" x14ac:dyDescent="0.2"/>
  <cols>
    <col min="1" max="1" width="13.36328125" style="188" customWidth="1"/>
    <col min="2" max="2" width="36.36328125" style="188" customWidth="1"/>
    <col min="3" max="50" width="6.6328125" style="188" customWidth="1"/>
    <col min="51" max="55" width="6.6328125" style="314" customWidth="1"/>
    <col min="56" max="58" width="6.6328125" style="642" customWidth="1"/>
    <col min="59" max="62" width="6.6328125" style="314" customWidth="1"/>
    <col min="63" max="74" width="6.6328125" style="188" customWidth="1"/>
    <col min="75" max="16384" width="9.6328125" style="188"/>
  </cols>
  <sheetData>
    <row r="1" spans="1:74" ht="13.25" customHeight="1" x14ac:dyDescent="0.3">
      <c r="A1" s="741" t="s">
        <v>794</v>
      </c>
      <c r="B1" s="841" t="s">
        <v>1359</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25" customHeight="1" x14ac:dyDescent="0.25">
      <c r="A2" s="742"/>
      <c r="B2" s="683" t="str">
        <f>"U.S. Energy Information Administration  |  Short-Term Energy Outlook  - "&amp;Dates!D1</f>
        <v>U.S. Energy Information Administration  |  Short-Term Energy Outlook  - December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5"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8"/>
      <c r="B5" s="190" t="s">
        <v>156</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66</v>
      </c>
      <c r="B6" s="206" t="s">
        <v>434</v>
      </c>
      <c r="C6" s="266">
        <v>1038.0274667000001</v>
      </c>
      <c r="D6" s="266">
        <v>905.46361142000001</v>
      </c>
      <c r="E6" s="266">
        <v>1036.1836914999999</v>
      </c>
      <c r="F6" s="266">
        <v>450.65716012000001</v>
      </c>
      <c r="G6" s="266">
        <v>302.83402003999998</v>
      </c>
      <c r="H6" s="266">
        <v>44.935197342999999</v>
      </c>
      <c r="I6" s="266">
        <v>9.0408741327000008</v>
      </c>
      <c r="J6" s="266">
        <v>26.344130048</v>
      </c>
      <c r="K6" s="266">
        <v>57.351561674000003</v>
      </c>
      <c r="L6" s="266">
        <v>237.04313495</v>
      </c>
      <c r="M6" s="266">
        <v>742.47547241999996</v>
      </c>
      <c r="N6" s="266">
        <v>1186.2002081000001</v>
      </c>
      <c r="O6" s="266">
        <v>1257.0988691</v>
      </c>
      <c r="P6" s="266">
        <v>868.61149699999999</v>
      </c>
      <c r="Q6" s="266">
        <v>925.73236328999997</v>
      </c>
      <c r="R6" s="266">
        <v>674.06231819000004</v>
      </c>
      <c r="S6" s="266">
        <v>167.84576645999999</v>
      </c>
      <c r="T6" s="266">
        <v>61.247399578</v>
      </c>
      <c r="U6" s="266">
        <v>1.5944124633000001</v>
      </c>
      <c r="V6" s="266">
        <v>3.4192495640999998</v>
      </c>
      <c r="W6" s="266">
        <v>64.478193000999994</v>
      </c>
      <c r="X6" s="266">
        <v>456.65187427000001</v>
      </c>
      <c r="Y6" s="266">
        <v>818.19696045000001</v>
      </c>
      <c r="Z6" s="266">
        <v>1026.2308786000001</v>
      </c>
      <c r="AA6" s="266">
        <v>1220.7805043999999</v>
      </c>
      <c r="AB6" s="266">
        <v>1029.9476861000001</v>
      </c>
      <c r="AC6" s="266">
        <v>976.08163232000004</v>
      </c>
      <c r="AD6" s="266">
        <v>527.28724527999998</v>
      </c>
      <c r="AE6" s="266">
        <v>313.05382328000002</v>
      </c>
      <c r="AF6" s="266">
        <v>55.421070501999999</v>
      </c>
      <c r="AG6" s="266">
        <v>1.6824456936000001</v>
      </c>
      <c r="AH6" s="266">
        <v>15.83532217</v>
      </c>
      <c r="AI6" s="266">
        <v>117.78341981</v>
      </c>
      <c r="AJ6" s="266">
        <v>388.67717768</v>
      </c>
      <c r="AK6" s="266">
        <v>830.72690702</v>
      </c>
      <c r="AL6" s="266">
        <v>1060.4192438</v>
      </c>
      <c r="AM6" s="266">
        <v>1033.2372256000001</v>
      </c>
      <c r="AN6" s="266">
        <v>923.99889780000001</v>
      </c>
      <c r="AO6" s="266">
        <v>779.78437482000004</v>
      </c>
      <c r="AP6" s="266">
        <v>655.77675184999998</v>
      </c>
      <c r="AQ6" s="266">
        <v>289.51472389000003</v>
      </c>
      <c r="AR6" s="266">
        <v>29.156718849000001</v>
      </c>
      <c r="AS6" s="266">
        <v>1.0798587454999999</v>
      </c>
      <c r="AT6" s="266">
        <v>9.6554880225000002</v>
      </c>
      <c r="AU6" s="266">
        <v>104.95056388</v>
      </c>
      <c r="AV6" s="266">
        <v>399.04748258000001</v>
      </c>
      <c r="AW6" s="266">
        <v>616.80575232000001</v>
      </c>
      <c r="AX6" s="266">
        <v>986.70327387999998</v>
      </c>
      <c r="AY6" s="266">
        <v>1122.4642099</v>
      </c>
      <c r="AZ6" s="266">
        <v>1054.4183872999999</v>
      </c>
      <c r="BA6" s="266">
        <v>839.91053850000003</v>
      </c>
      <c r="BB6" s="266">
        <v>520.47229994999998</v>
      </c>
      <c r="BC6" s="266">
        <v>247.49913108999999</v>
      </c>
      <c r="BD6" s="266">
        <v>14.718290107</v>
      </c>
      <c r="BE6" s="266">
        <v>14.171974963</v>
      </c>
      <c r="BF6" s="266">
        <v>3.4098954791999998</v>
      </c>
      <c r="BG6" s="266">
        <v>67.722133280999998</v>
      </c>
      <c r="BH6" s="266">
        <v>280.04336891999998</v>
      </c>
      <c r="BI6" s="266">
        <v>705.77223298000001</v>
      </c>
      <c r="BJ6" s="309">
        <v>1002.2324695999999</v>
      </c>
      <c r="BK6" s="309">
        <v>1164.3825909</v>
      </c>
      <c r="BL6" s="309">
        <v>980.88392800999998</v>
      </c>
      <c r="BM6" s="309">
        <v>882.35113991000003</v>
      </c>
      <c r="BN6" s="309">
        <v>548.79134165000005</v>
      </c>
      <c r="BO6" s="309">
        <v>268.13232177999998</v>
      </c>
      <c r="BP6" s="309">
        <v>50.621802324000001</v>
      </c>
      <c r="BQ6" s="309">
        <v>8.0694367543999999</v>
      </c>
      <c r="BR6" s="309">
        <v>18.704876856999999</v>
      </c>
      <c r="BS6" s="309">
        <v>109.81457494</v>
      </c>
      <c r="BT6" s="309">
        <v>423.75568297000001</v>
      </c>
      <c r="BU6" s="309">
        <v>690.62951078000003</v>
      </c>
      <c r="BV6" s="309">
        <v>1035.2549382</v>
      </c>
    </row>
    <row r="7" spans="1:74" ht="11.15" customHeight="1" x14ac:dyDescent="0.25">
      <c r="A7" s="9" t="s">
        <v>68</v>
      </c>
      <c r="B7" s="206" t="s">
        <v>467</v>
      </c>
      <c r="C7" s="266">
        <v>971.28918441999997</v>
      </c>
      <c r="D7" s="266">
        <v>779.75830990999998</v>
      </c>
      <c r="E7" s="266">
        <v>908.69318265000004</v>
      </c>
      <c r="F7" s="266">
        <v>341.39085557999999</v>
      </c>
      <c r="G7" s="266">
        <v>233.06129074</v>
      </c>
      <c r="H7" s="266">
        <v>24.911800529000001</v>
      </c>
      <c r="I7" s="266">
        <v>3.3032115282999999</v>
      </c>
      <c r="J7" s="266">
        <v>17.662252865999999</v>
      </c>
      <c r="K7" s="266">
        <v>52.458172154000003</v>
      </c>
      <c r="L7" s="266">
        <v>214.83200545</v>
      </c>
      <c r="M7" s="266">
        <v>698.72683675999997</v>
      </c>
      <c r="N7" s="266">
        <v>1086.4858673000001</v>
      </c>
      <c r="O7" s="266">
        <v>1215.9992844999999</v>
      </c>
      <c r="P7" s="266">
        <v>812.55321677999996</v>
      </c>
      <c r="Q7" s="266">
        <v>913.26081438999995</v>
      </c>
      <c r="R7" s="266">
        <v>617.91736960000003</v>
      </c>
      <c r="S7" s="266">
        <v>108.11689502999999</v>
      </c>
      <c r="T7" s="266">
        <v>28.758972014000001</v>
      </c>
      <c r="U7" s="266">
        <v>0.78250090970999997</v>
      </c>
      <c r="V7" s="266">
        <v>2.3473312524000001</v>
      </c>
      <c r="W7" s="266">
        <v>33.671165297999998</v>
      </c>
      <c r="X7" s="266">
        <v>354.94407079000001</v>
      </c>
      <c r="Y7" s="266">
        <v>765.92763893999995</v>
      </c>
      <c r="Z7" s="266">
        <v>929.33863971000005</v>
      </c>
      <c r="AA7" s="266">
        <v>1153.2297487999999</v>
      </c>
      <c r="AB7" s="266">
        <v>941.62306245000002</v>
      </c>
      <c r="AC7" s="266">
        <v>890.40953852999996</v>
      </c>
      <c r="AD7" s="266">
        <v>413.59248058999998</v>
      </c>
      <c r="AE7" s="266">
        <v>188.80105139</v>
      </c>
      <c r="AF7" s="266">
        <v>32.136920726</v>
      </c>
      <c r="AG7" s="266">
        <v>0.78181320656999997</v>
      </c>
      <c r="AH7" s="266">
        <v>9.7211759664000006</v>
      </c>
      <c r="AI7" s="266">
        <v>57.594106027000002</v>
      </c>
      <c r="AJ7" s="266">
        <v>302.61335553999999</v>
      </c>
      <c r="AK7" s="266">
        <v>790.19590777999997</v>
      </c>
      <c r="AL7" s="266">
        <v>972.20080576999999</v>
      </c>
      <c r="AM7" s="266">
        <v>956.85747163999997</v>
      </c>
      <c r="AN7" s="266">
        <v>840.28738938000004</v>
      </c>
      <c r="AO7" s="266">
        <v>670.57704576000003</v>
      </c>
      <c r="AP7" s="266">
        <v>568.26061242000003</v>
      </c>
      <c r="AQ7" s="266">
        <v>250.39172586999999</v>
      </c>
      <c r="AR7" s="266">
        <v>17.757601559000001</v>
      </c>
      <c r="AS7" s="266">
        <v>0</v>
      </c>
      <c r="AT7" s="266">
        <v>4.0743042592999998</v>
      </c>
      <c r="AU7" s="266">
        <v>81.241134658999997</v>
      </c>
      <c r="AV7" s="266">
        <v>338.33090995999999</v>
      </c>
      <c r="AW7" s="266">
        <v>546.98328096</v>
      </c>
      <c r="AX7" s="266">
        <v>945.04612409000003</v>
      </c>
      <c r="AY7" s="266">
        <v>1066.9748331000001</v>
      </c>
      <c r="AZ7" s="266">
        <v>1015.9928866</v>
      </c>
      <c r="BA7" s="266">
        <v>734.80965372000003</v>
      </c>
      <c r="BB7" s="266">
        <v>441.72665784999998</v>
      </c>
      <c r="BC7" s="266">
        <v>216.29091083</v>
      </c>
      <c r="BD7" s="266">
        <v>10.3860172</v>
      </c>
      <c r="BE7" s="266">
        <v>4.0703102932000004</v>
      </c>
      <c r="BF7" s="266">
        <v>2.3419659795999999</v>
      </c>
      <c r="BG7" s="266">
        <v>50.847655809000003</v>
      </c>
      <c r="BH7" s="266">
        <v>207.77241985000001</v>
      </c>
      <c r="BI7" s="266">
        <v>651.14382197999998</v>
      </c>
      <c r="BJ7" s="309">
        <v>950.26046625000004</v>
      </c>
      <c r="BK7" s="309">
        <v>1089.6644659000001</v>
      </c>
      <c r="BL7" s="309">
        <v>919.05926478000003</v>
      </c>
      <c r="BM7" s="309">
        <v>802.36104182999998</v>
      </c>
      <c r="BN7" s="309">
        <v>464.73481064999999</v>
      </c>
      <c r="BO7" s="309">
        <v>204.55308148</v>
      </c>
      <c r="BP7" s="309">
        <v>26.012549593999999</v>
      </c>
      <c r="BQ7" s="309">
        <v>3.0330281333000002</v>
      </c>
      <c r="BR7" s="309">
        <v>8.4605152963000005</v>
      </c>
      <c r="BS7" s="309">
        <v>76.718879556000005</v>
      </c>
      <c r="BT7" s="309">
        <v>365.06164102000002</v>
      </c>
      <c r="BU7" s="309">
        <v>635.07777563000002</v>
      </c>
      <c r="BV7" s="309">
        <v>971.25811938000004</v>
      </c>
    </row>
    <row r="8" spans="1:74" ht="11.15" customHeight="1" x14ac:dyDescent="0.25">
      <c r="A8" s="9" t="s">
        <v>69</v>
      </c>
      <c r="B8" s="206" t="s">
        <v>435</v>
      </c>
      <c r="C8" s="266">
        <v>1081.4594365999999</v>
      </c>
      <c r="D8" s="266">
        <v>775.59528823000005</v>
      </c>
      <c r="E8" s="266">
        <v>833.73522659000002</v>
      </c>
      <c r="F8" s="266">
        <v>349.31200989000001</v>
      </c>
      <c r="G8" s="266">
        <v>249.38754012999999</v>
      </c>
      <c r="H8" s="266">
        <v>27.280935164999999</v>
      </c>
      <c r="I8" s="266">
        <v>6.4633515548</v>
      </c>
      <c r="J8" s="266">
        <v>34.055363268000001</v>
      </c>
      <c r="K8" s="266">
        <v>64.322810447999998</v>
      </c>
      <c r="L8" s="266">
        <v>291.14705450999998</v>
      </c>
      <c r="M8" s="266">
        <v>773.47323642000003</v>
      </c>
      <c r="N8" s="266">
        <v>1197.5274257999999</v>
      </c>
      <c r="O8" s="266">
        <v>1307.5978046</v>
      </c>
      <c r="P8" s="266">
        <v>980.59366910000006</v>
      </c>
      <c r="Q8" s="266">
        <v>922.35340819999999</v>
      </c>
      <c r="R8" s="266">
        <v>703.30584381999995</v>
      </c>
      <c r="S8" s="266">
        <v>99.090251718999994</v>
      </c>
      <c r="T8" s="266">
        <v>23.942693989999999</v>
      </c>
      <c r="U8" s="266">
        <v>4.0836133044</v>
      </c>
      <c r="V8" s="266">
        <v>8.0749108790000008</v>
      </c>
      <c r="W8" s="266">
        <v>48.173476205999997</v>
      </c>
      <c r="X8" s="266">
        <v>420.05163053000001</v>
      </c>
      <c r="Y8" s="266">
        <v>913.24995793000005</v>
      </c>
      <c r="Z8" s="266">
        <v>1003.3932265</v>
      </c>
      <c r="AA8" s="266">
        <v>1302.7478378999999</v>
      </c>
      <c r="AB8" s="266">
        <v>1061.8682014000001</v>
      </c>
      <c r="AC8" s="266">
        <v>961.04783554999995</v>
      </c>
      <c r="AD8" s="266">
        <v>475.17013788999998</v>
      </c>
      <c r="AE8" s="266">
        <v>236.32905436999999</v>
      </c>
      <c r="AF8" s="266">
        <v>48.561070901000001</v>
      </c>
      <c r="AG8" s="266">
        <v>1.3836808600999999</v>
      </c>
      <c r="AH8" s="266">
        <v>20.355996880999999</v>
      </c>
      <c r="AI8" s="266">
        <v>42.558049359999998</v>
      </c>
      <c r="AJ8" s="266">
        <v>390.0623602</v>
      </c>
      <c r="AK8" s="266">
        <v>912.71944986000005</v>
      </c>
      <c r="AL8" s="266">
        <v>974.72161189999997</v>
      </c>
      <c r="AM8" s="266">
        <v>1050.8687451000001</v>
      </c>
      <c r="AN8" s="266">
        <v>1001.4250003</v>
      </c>
      <c r="AO8" s="266">
        <v>733.18955497000002</v>
      </c>
      <c r="AP8" s="266">
        <v>566.79822798999999</v>
      </c>
      <c r="AQ8" s="266">
        <v>256.37371558000001</v>
      </c>
      <c r="AR8" s="266">
        <v>22.659658961000002</v>
      </c>
      <c r="AS8" s="266">
        <v>0.71116857879999995</v>
      </c>
      <c r="AT8" s="266">
        <v>12.936362674</v>
      </c>
      <c r="AU8" s="266">
        <v>111.89534831</v>
      </c>
      <c r="AV8" s="266">
        <v>464.82869828999998</v>
      </c>
      <c r="AW8" s="266">
        <v>598.79620966000005</v>
      </c>
      <c r="AX8" s="266">
        <v>1035.7156485999999</v>
      </c>
      <c r="AY8" s="266">
        <v>1147.0946905000001</v>
      </c>
      <c r="AZ8" s="266">
        <v>1248.3585012000001</v>
      </c>
      <c r="BA8" s="266">
        <v>689.91816001999996</v>
      </c>
      <c r="BB8" s="266">
        <v>450.26999993999999</v>
      </c>
      <c r="BC8" s="266">
        <v>244.02660689999999</v>
      </c>
      <c r="BD8" s="266">
        <v>14.588901898</v>
      </c>
      <c r="BE8" s="266">
        <v>6.8844434426000003</v>
      </c>
      <c r="BF8" s="266">
        <v>5.2843597509000002</v>
      </c>
      <c r="BG8" s="266">
        <v>57.418514276000003</v>
      </c>
      <c r="BH8" s="266">
        <v>225.12630277</v>
      </c>
      <c r="BI8" s="266">
        <v>742.15252290000001</v>
      </c>
      <c r="BJ8" s="309">
        <v>1114.5026961999999</v>
      </c>
      <c r="BK8" s="309">
        <v>1237.1228831000001</v>
      </c>
      <c r="BL8" s="309">
        <v>1018.7739389</v>
      </c>
      <c r="BM8" s="309">
        <v>836.12018910999996</v>
      </c>
      <c r="BN8" s="309">
        <v>469.47779664000001</v>
      </c>
      <c r="BO8" s="309">
        <v>222.14874918000001</v>
      </c>
      <c r="BP8" s="309">
        <v>38.793712583000001</v>
      </c>
      <c r="BQ8" s="309">
        <v>8.1881159103000005</v>
      </c>
      <c r="BR8" s="309">
        <v>21.285611345</v>
      </c>
      <c r="BS8" s="309">
        <v>104.77177569</v>
      </c>
      <c r="BT8" s="309">
        <v>410.07128619000002</v>
      </c>
      <c r="BU8" s="309">
        <v>730.55270149</v>
      </c>
      <c r="BV8" s="309">
        <v>1120.1436398999999</v>
      </c>
    </row>
    <row r="9" spans="1:74" ht="11.15" customHeight="1" x14ac:dyDescent="0.25">
      <c r="A9" s="9" t="s">
        <v>70</v>
      </c>
      <c r="B9" s="206" t="s">
        <v>436</v>
      </c>
      <c r="C9" s="266">
        <v>1212.3383521999999</v>
      </c>
      <c r="D9" s="266">
        <v>818.08441367</v>
      </c>
      <c r="E9" s="266">
        <v>783.01504831</v>
      </c>
      <c r="F9" s="266">
        <v>400.87908955</v>
      </c>
      <c r="G9" s="266">
        <v>224.38430409</v>
      </c>
      <c r="H9" s="266">
        <v>36.862121209999998</v>
      </c>
      <c r="I9" s="266">
        <v>10.032399036999999</v>
      </c>
      <c r="J9" s="266">
        <v>49.616494084999999</v>
      </c>
      <c r="K9" s="266">
        <v>77.764476368000004</v>
      </c>
      <c r="L9" s="266">
        <v>362.91760116</v>
      </c>
      <c r="M9" s="266">
        <v>805.7472583</v>
      </c>
      <c r="N9" s="266">
        <v>1218.6890109999999</v>
      </c>
      <c r="O9" s="266">
        <v>1373.6669125999999</v>
      </c>
      <c r="P9" s="266">
        <v>1178.5727603</v>
      </c>
      <c r="Q9" s="266">
        <v>868.91980881999996</v>
      </c>
      <c r="R9" s="266">
        <v>716.06819281000003</v>
      </c>
      <c r="S9" s="266">
        <v>88.890920953999995</v>
      </c>
      <c r="T9" s="266">
        <v>23.191179048999999</v>
      </c>
      <c r="U9" s="266">
        <v>10.972633468</v>
      </c>
      <c r="V9" s="266">
        <v>19.541641921</v>
      </c>
      <c r="W9" s="266">
        <v>90.503639933000002</v>
      </c>
      <c r="X9" s="266">
        <v>494.22076914000002</v>
      </c>
      <c r="Y9" s="266">
        <v>1003.1995236</v>
      </c>
      <c r="Z9" s="266">
        <v>1103.6182652</v>
      </c>
      <c r="AA9" s="266">
        <v>1359.8689836999999</v>
      </c>
      <c r="AB9" s="266">
        <v>1285.043866</v>
      </c>
      <c r="AC9" s="266">
        <v>1002.4503529</v>
      </c>
      <c r="AD9" s="266">
        <v>454.76767237000001</v>
      </c>
      <c r="AE9" s="266">
        <v>272.59469496000003</v>
      </c>
      <c r="AF9" s="266">
        <v>45.548046608</v>
      </c>
      <c r="AG9" s="266">
        <v>8.1611000039999997</v>
      </c>
      <c r="AH9" s="266">
        <v>32.477051080000003</v>
      </c>
      <c r="AI9" s="266">
        <v>67.629956042000003</v>
      </c>
      <c r="AJ9" s="266">
        <v>526.32208797999999</v>
      </c>
      <c r="AK9" s="266">
        <v>924.41511944000001</v>
      </c>
      <c r="AL9" s="266">
        <v>1098.4836088</v>
      </c>
      <c r="AM9" s="266">
        <v>1224.2430581000001</v>
      </c>
      <c r="AN9" s="266">
        <v>1070.6588119999999</v>
      </c>
      <c r="AO9" s="266">
        <v>744.63926436999998</v>
      </c>
      <c r="AP9" s="266">
        <v>532.98151687999996</v>
      </c>
      <c r="AQ9" s="266">
        <v>245.56669058</v>
      </c>
      <c r="AR9" s="266">
        <v>20.825029483000002</v>
      </c>
      <c r="AS9" s="266">
        <v>6.0373699578000002</v>
      </c>
      <c r="AT9" s="266">
        <v>18.576229676000001</v>
      </c>
      <c r="AU9" s="266">
        <v>142.65972170000001</v>
      </c>
      <c r="AV9" s="266">
        <v>554.69329542000003</v>
      </c>
      <c r="AW9" s="266">
        <v>663.13807268999994</v>
      </c>
      <c r="AX9" s="266">
        <v>1097.2875200999999</v>
      </c>
      <c r="AY9" s="266">
        <v>1180.3303416000001</v>
      </c>
      <c r="AZ9" s="266">
        <v>1375.4537874</v>
      </c>
      <c r="BA9" s="266">
        <v>672.33190708999996</v>
      </c>
      <c r="BB9" s="266">
        <v>480.49357035999998</v>
      </c>
      <c r="BC9" s="266">
        <v>225.29525149</v>
      </c>
      <c r="BD9" s="266">
        <v>14.043502506999999</v>
      </c>
      <c r="BE9" s="266">
        <v>8.5251461048999992</v>
      </c>
      <c r="BF9" s="266">
        <v>11.542236022999999</v>
      </c>
      <c r="BG9" s="266">
        <v>68.593428818000007</v>
      </c>
      <c r="BH9" s="266">
        <v>293.68972749</v>
      </c>
      <c r="BI9" s="266">
        <v>723.25534386000004</v>
      </c>
      <c r="BJ9" s="309">
        <v>1234.5064379</v>
      </c>
      <c r="BK9" s="309">
        <v>1325.7773520000001</v>
      </c>
      <c r="BL9" s="309">
        <v>1062.0018491000001</v>
      </c>
      <c r="BM9" s="309">
        <v>840.08825519000004</v>
      </c>
      <c r="BN9" s="309">
        <v>456.26241069000002</v>
      </c>
      <c r="BO9" s="309">
        <v>204.08818715999999</v>
      </c>
      <c r="BP9" s="309">
        <v>46.691910987999997</v>
      </c>
      <c r="BQ9" s="309">
        <v>14.445020529000001</v>
      </c>
      <c r="BR9" s="309">
        <v>26.206699030999999</v>
      </c>
      <c r="BS9" s="309">
        <v>127.26748057</v>
      </c>
      <c r="BT9" s="309">
        <v>427.73568468000002</v>
      </c>
      <c r="BU9" s="309">
        <v>812.50410464000004</v>
      </c>
      <c r="BV9" s="309">
        <v>1238.4894403000001</v>
      </c>
    </row>
    <row r="10" spans="1:74" ht="11.15" customHeight="1" x14ac:dyDescent="0.25">
      <c r="A10" s="9" t="s">
        <v>331</v>
      </c>
      <c r="B10" s="206" t="s">
        <v>468</v>
      </c>
      <c r="C10" s="266">
        <v>477.41088477</v>
      </c>
      <c r="D10" s="266">
        <v>323.46418555999998</v>
      </c>
      <c r="E10" s="266">
        <v>347.16898791</v>
      </c>
      <c r="F10" s="266">
        <v>76.337849019000004</v>
      </c>
      <c r="G10" s="266">
        <v>46.977344598000002</v>
      </c>
      <c r="H10" s="266">
        <v>2.3782851806999998</v>
      </c>
      <c r="I10" s="266">
        <v>5.6348845852E-2</v>
      </c>
      <c r="J10" s="266">
        <v>0.56391507085000003</v>
      </c>
      <c r="K10" s="266">
        <v>14.301053923</v>
      </c>
      <c r="L10" s="266">
        <v>89.266316187000001</v>
      </c>
      <c r="M10" s="266">
        <v>322.64644928000001</v>
      </c>
      <c r="N10" s="266">
        <v>536.38862676999997</v>
      </c>
      <c r="O10" s="266">
        <v>700.96011057999999</v>
      </c>
      <c r="P10" s="266">
        <v>308.05455196999998</v>
      </c>
      <c r="Q10" s="266">
        <v>435.67159157999998</v>
      </c>
      <c r="R10" s="266">
        <v>205.61983072000001</v>
      </c>
      <c r="S10" s="266">
        <v>11.984118339</v>
      </c>
      <c r="T10" s="266">
        <v>0.97101665400000003</v>
      </c>
      <c r="U10" s="266">
        <v>5.5476655205000003E-2</v>
      </c>
      <c r="V10" s="266">
        <v>5.5411058093000003E-2</v>
      </c>
      <c r="W10" s="266">
        <v>1.9798334298</v>
      </c>
      <c r="X10" s="266">
        <v>99.143196708000005</v>
      </c>
      <c r="Y10" s="266">
        <v>380.54546388</v>
      </c>
      <c r="Z10" s="266">
        <v>489.11028159</v>
      </c>
      <c r="AA10" s="266">
        <v>583.74469670999997</v>
      </c>
      <c r="AB10" s="266">
        <v>377.8404223</v>
      </c>
      <c r="AC10" s="266">
        <v>376.55773363999998</v>
      </c>
      <c r="AD10" s="266">
        <v>109.74287547</v>
      </c>
      <c r="AE10" s="266">
        <v>16.009816990000001</v>
      </c>
      <c r="AF10" s="266">
        <v>2.1742180841000001</v>
      </c>
      <c r="AG10" s="266">
        <v>2.7349457797000001E-2</v>
      </c>
      <c r="AH10" s="266">
        <v>8.1955328162000005E-2</v>
      </c>
      <c r="AI10" s="266">
        <v>2.0238727435000001</v>
      </c>
      <c r="AJ10" s="266">
        <v>77.960326886000004</v>
      </c>
      <c r="AK10" s="266">
        <v>392.99110518999998</v>
      </c>
      <c r="AL10" s="266">
        <v>450.55289246000001</v>
      </c>
      <c r="AM10" s="266">
        <v>481.5638424</v>
      </c>
      <c r="AN10" s="266">
        <v>397.07358612000002</v>
      </c>
      <c r="AO10" s="266">
        <v>231.54208725999999</v>
      </c>
      <c r="AP10" s="266">
        <v>177.59774482</v>
      </c>
      <c r="AQ10" s="266">
        <v>74.277562724999996</v>
      </c>
      <c r="AR10" s="266">
        <v>1.7653343727999999</v>
      </c>
      <c r="AS10" s="266">
        <v>0</v>
      </c>
      <c r="AT10" s="266">
        <v>5.3989522909999997E-2</v>
      </c>
      <c r="AU10" s="266">
        <v>17.169928306999999</v>
      </c>
      <c r="AV10" s="266">
        <v>96.129016468000003</v>
      </c>
      <c r="AW10" s="266">
        <v>226.49637053999999</v>
      </c>
      <c r="AX10" s="266">
        <v>556.53015936999998</v>
      </c>
      <c r="AY10" s="266">
        <v>579.45468968</v>
      </c>
      <c r="AZ10" s="266">
        <v>484.97984229000002</v>
      </c>
      <c r="BA10" s="266">
        <v>283.35222643999998</v>
      </c>
      <c r="BB10" s="266">
        <v>153.88150354999999</v>
      </c>
      <c r="BC10" s="266">
        <v>56.499223739000001</v>
      </c>
      <c r="BD10" s="266">
        <v>1.161250087</v>
      </c>
      <c r="BE10" s="266">
        <v>5.3422676028E-2</v>
      </c>
      <c r="BF10" s="266">
        <v>2.6686868663000001E-2</v>
      </c>
      <c r="BG10" s="266">
        <v>10.425873975</v>
      </c>
      <c r="BH10" s="266">
        <v>69.372078783999996</v>
      </c>
      <c r="BI10" s="266">
        <v>346.71696154</v>
      </c>
      <c r="BJ10" s="309">
        <v>503.67823384000002</v>
      </c>
      <c r="BK10" s="309">
        <v>574.67437166000002</v>
      </c>
      <c r="BL10" s="309">
        <v>443.67887146999999</v>
      </c>
      <c r="BM10" s="309">
        <v>331.33147092000002</v>
      </c>
      <c r="BN10" s="309">
        <v>145.85539822999999</v>
      </c>
      <c r="BO10" s="309">
        <v>45.704400698999997</v>
      </c>
      <c r="BP10" s="309">
        <v>1.5311378325</v>
      </c>
      <c r="BQ10" s="309">
        <v>5.2829864982999998E-2</v>
      </c>
      <c r="BR10" s="309">
        <v>0.22415767154999999</v>
      </c>
      <c r="BS10" s="309">
        <v>13.026338102</v>
      </c>
      <c r="BT10" s="309">
        <v>130.30700440999999</v>
      </c>
      <c r="BU10" s="309">
        <v>301.13876209</v>
      </c>
      <c r="BV10" s="309">
        <v>518.88043119999998</v>
      </c>
    </row>
    <row r="11" spans="1:74" ht="11.15" customHeight="1" x14ac:dyDescent="0.25">
      <c r="A11" s="9" t="s">
        <v>71</v>
      </c>
      <c r="B11" s="206" t="s">
        <v>438</v>
      </c>
      <c r="C11" s="266">
        <v>578.80189256999995</v>
      </c>
      <c r="D11" s="266">
        <v>408.58647416999997</v>
      </c>
      <c r="E11" s="266">
        <v>387.08250449000002</v>
      </c>
      <c r="F11" s="266">
        <v>93.614967148999995</v>
      </c>
      <c r="G11" s="266">
        <v>56.824035739999999</v>
      </c>
      <c r="H11" s="266">
        <v>3.3929267973999999</v>
      </c>
      <c r="I11" s="266">
        <v>0</v>
      </c>
      <c r="J11" s="266">
        <v>0.70070584825000004</v>
      </c>
      <c r="K11" s="266">
        <v>23.903178658000002</v>
      </c>
      <c r="L11" s="266">
        <v>145.64057019000001</v>
      </c>
      <c r="M11" s="266">
        <v>407.12802011999997</v>
      </c>
      <c r="N11" s="266">
        <v>728.81453538000005</v>
      </c>
      <c r="O11" s="266">
        <v>928.56333076999999</v>
      </c>
      <c r="P11" s="266">
        <v>410.11034422</v>
      </c>
      <c r="Q11" s="266">
        <v>474.15528843999999</v>
      </c>
      <c r="R11" s="266">
        <v>311.61199335999999</v>
      </c>
      <c r="S11" s="266">
        <v>13.056632485</v>
      </c>
      <c r="T11" s="266">
        <v>0</v>
      </c>
      <c r="U11" s="266">
        <v>0</v>
      </c>
      <c r="V11" s="266">
        <v>0</v>
      </c>
      <c r="W11" s="266">
        <v>2.5629416021</v>
      </c>
      <c r="X11" s="266">
        <v>138.07468331999999</v>
      </c>
      <c r="Y11" s="266">
        <v>565.54226625000001</v>
      </c>
      <c r="Z11" s="266">
        <v>633.48602416999995</v>
      </c>
      <c r="AA11" s="266">
        <v>747.77488473000005</v>
      </c>
      <c r="AB11" s="266">
        <v>458.92001039000002</v>
      </c>
      <c r="AC11" s="266">
        <v>505.08511285999998</v>
      </c>
      <c r="AD11" s="266">
        <v>165.47390927000001</v>
      </c>
      <c r="AE11" s="266">
        <v>24.034847767999999</v>
      </c>
      <c r="AF11" s="266">
        <v>3.1589197411000001</v>
      </c>
      <c r="AG11" s="266">
        <v>0</v>
      </c>
      <c r="AH11" s="266">
        <v>0</v>
      </c>
      <c r="AI11" s="266">
        <v>1.3948840825</v>
      </c>
      <c r="AJ11" s="266">
        <v>128.10590142000001</v>
      </c>
      <c r="AK11" s="266">
        <v>572.89894563999997</v>
      </c>
      <c r="AL11" s="266">
        <v>572.76922797999998</v>
      </c>
      <c r="AM11" s="266">
        <v>633.63673545999995</v>
      </c>
      <c r="AN11" s="266">
        <v>553.54162550000001</v>
      </c>
      <c r="AO11" s="266">
        <v>292.64666113999999</v>
      </c>
      <c r="AP11" s="266">
        <v>247.38118653000001</v>
      </c>
      <c r="AQ11" s="266">
        <v>85.869984728000006</v>
      </c>
      <c r="AR11" s="266">
        <v>2.6948743505000001</v>
      </c>
      <c r="AS11" s="266">
        <v>0</v>
      </c>
      <c r="AT11" s="266">
        <v>0</v>
      </c>
      <c r="AU11" s="266">
        <v>19.968510518999999</v>
      </c>
      <c r="AV11" s="266">
        <v>154.77699501999999</v>
      </c>
      <c r="AW11" s="266">
        <v>344.25554129</v>
      </c>
      <c r="AX11" s="266">
        <v>725.54099058999998</v>
      </c>
      <c r="AY11" s="266">
        <v>736.30403191000005</v>
      </c>
      <c r="AZ11" s="266">
        <v>716.44876665000004</v>
      </c>
      <c r="BA11" s="266">
        <v>337.78498149000001</v>
      </c>
      <c r="BB11" s="266">
        <v>228.69351861999999</v>
      </c>
      <c r="BC11" s="266">
        <v>82.668138012</v>
      </c>
      <c r="BD11" s="266">
        <v>0.92682175111999998</v>
      </c>
      <c r="BE11" s="266">
        <v>0</v>
      </c>
      <c r="BF11" s="266">
        <v>0</v>
      </c>
      <c r="BG11" s="266">
        <v>19.188225541000001</v>
      </c>
      <c r="BH11" s="266">
        <v>102.85182216</v>
      </c>
      <c r="BI11" s="266">
        <v>484.02954512000002</v>
      </c>
      <c r="BJ11" s="309">
        <v>683.56483486000002</v>
      </c>
      <c r="BK11" s="309">
        <v>752.27944267999999</v>
      </c>
      <c r="BL11" s="309">
        <v>571.6696283</v>
      </c>
      <c r="BM11" s="309">
        <v>413.77046540999999</v>
      </c>
      <c r="BN11" s="309">
        <v>185.36127189999999</v>
      </c>
      <c r="BO11" s="309">
        <v>58.475812810000001</v>
      </c>
      <c r="BP11" s="309">
        <v>2.3391140888000002</v>
      </c>
      <c r="BQ11" s="309">
        <v>0</v>
      </c>
      <c r="BR11" s="309">
        <v>0.23133915695999999</v>
      </c>
      <c r="BS11" s="309">
        <v>21.514046348000001</v>
      </c>
      <c r="BT11" s="309">
        <v>185.37590815999999</v>
      </c>
      <c r="BU11" s="309">
        <v>421.36986439999998</v>
      </c>
      <c r="BV11" s="309">
        <v>705.38993237</v>
      </c>
    </row>
    <row r="12" spans="1:74" ht="11.15" customHeight="1" x14ac:dyDescent="0.25">
      <c r="A12" s="9" t="s">
        <v>72</v>
      </c>
      <c r="B12" s="206" t="s">
        <v>439</v>
      </c>
      <c r="C12" s="266">
        <v>417.45712746999999</v>
      </c>
      <c r="D12" s="266">
        <v>208.45675209000001</v>
      </c>
      <c r="E12" s="266">
        <v>147.23933113999999</v>
      </c>
      <c r="F12" s="266">
        <v>51.546050463</v>
      </c>
      <c r="G12" s="266">
        <v>13.923771383</v>
      </c>
      <c r="H12" s="266">
        <v>0.15024786114999999</v>
      </c>
      <c r="I12" s="266">
        <v>0</v>
      </c>
      <c r="J12" s="266">
        <v>0.49697694190000002</v>
      </c>
      <c r="K12" s="266">
        <v>3.2580874480999999</v>
      </c>
      <c r="L12" s="266">
        <v>58.736642007</v>
      </c>
      <c r="M12" s="266">
        <v>179.71644065999999</v>
      </c>
      <c r="N12" s="266">
        <v>500.81130413</v>
      </c>
      <c r="O12" s="266">
        <v>659.88746988000003</v>
      </c>
      <c r="P12" s="266">
        <v>347.68992462</v>
      </c>
      <c r="Q12" s="266">
        <v>185.97106853</v>
      </c>
      <c r="R12" s="266">
        <v>141.63468709</v>
      </c>
      <c r="S12" s="266">
        <v>0.4947367104</v>
      </c>
      <c r="T12" s="266">
        <v>0</v>
      </c>
      <c r="U12" s="266">
        <v>0</v>
      </c>
      <c r="V12" s="266">
        <v>7.4585373470999999E-2</v>
      </c>
      <c r="W12" s="266">
        <v>2.5791203489000001</v>
      </c>
      <c r="X12" s="266">
        <v>69.554182265999998</v>
      </c>
      <c r="Y12" s="266">
        <v>372.38151850999998</v>
      </c>
      <c r="Z12" s="266">
        <v>471.49404605000001</v>
      </c>
      <c r="AA12" s="266">
        <v>545.16665649000004</v>
      </c>
      <c r="AB12" s="266">
        <v>356.63410884000001</v>
      </c>
      <c r="AC12" s="266">
        <v>305.29707488999998</v>
      </c>
      <c r="AD12" s="266">
        <v>78.219300167</v>
      </c>
      <c r="AE12" s="266">
        <v>11.380533794</v>
      </c>
      <c r="AF12" s="266">
        <v>0.24573960414000001</v>
      </c>
      <c r="AG12" s="266">
        <v>0</v>
      </c>
      <c r="AH12" s="266">
        <v>7.4088678872999997E-2</v>
      </c>
      <c r="AI12" s="266">
        <v>7.4048815815999994E-2</v>
      </c>
      <c r="AJ12" s="266">
        <v>84.320731391999999</v>
      </c>
      <c r="AK12" s="266">
        <v>345.52306192999998</v>
      </c>
      <c r="AL12" s="266">
        <v>418.21199502000002</v>
      </c>
      <c r="AM12" s="266">
        <v>429.43976005000002</v>
      </c>
      <c r="AN12" s="266">
        <v>401.14049818000001</v>
      </c>
      <c r="AO12" s="266">
        <v>138.75373546</v>
      </c>
      <c r="AP12" s="266">
        <v>88.927914983999997</v>
      </c>
      <c r="AQ12" s="266">
        <v>12.601054253999999</v>
      </c>
      <c r="AR12" s="266">
        <v>7.3725758150000001E-2</v>
      </c>
      <c r="AS12" s="266">
        <v>0</v>
      </c>
      <c r="AT12" s="266">
        <v>0.24426908468</v>
      </c>
      <c r="AU12" s="266">
        <v>7.4377286428999998</v>
      </c>
      <c r="AV12" s="266">
        <v>83.521835926999998</v>
      </c>
      <c r="AW12" s="266">
        <v>175.8699082</v>
      </c>
      <c r="AX12" s="266">
        <v>477.56574683999997</v>
      </c>
      <c r="AY12" s="266">
        <v>515.07174843999996</v>
      </c>
      <c r="AZ12" s="266">
        <v>581.21635746000004</v>
      </c>
      <c r="BA12" s="266">
        <v>200.10428827999999</v>
      </c>
      <c r="BB12" s="266">
        <v>102.83558189</v>
      </c>
      <c r="BC12" s="266">
        <v>18.251428867000001</v>
      </c>
      <c r="BD12" s="266">
        <v>7.3304543582000004E-2</v>
      </c>
      <c r="BE12" s="266">
        <v>0</v>
      </c>
      <c r="BF12" s="266">
        <v>0</v>
      </c>
      <c r="BG12" s="266">
        <v>1.2376598715</v>
      </c>
      <c r="BH12" s="266">
        <v>32.422620303000002</v>
      </c>
      <c r="BI12" s="266">
        <v>233.37717622</v>
      </c>
      <c r="BJ12" s="309">
        <v>483.81956785</v>
      </c>
      <c r="BK12" s="309">
        <v>510.80157313000001</v>
      </c>
      <c r="BL12" s="309">
        <v>360.02323899999999</v>
      </c>
      <c r="BM12" s="309">
        <v>220.42899391</v>
      </c>
      <c r="BN12" s="309">
        <v>66.745585407999997</v>
      </c>
      <c r="BO12" s="309">
        <v>8.4648331039000002</v>
      </c>
      <c r="BP12" s="309">
        <v>0.33806959017999999</v>
      </c>
      <c r="BQ12" s="309">
        <v>0</v>
      </c>
      <c r="BR12" s="309">
        <v>0.24167978908000001</v>
      </c>
      <c r="BS12" s="309">
        <v>4.3846580372000004</v>
      </c>
      <c r="BT12" s="309">
        <v>64.888675786999997</v>
      </c>
      <c r="BU12" s="309">
        <v>255.698531</v>
      </c>
      <c r="BV12" s="309">
        <v>510.47933886999999</v>
      </c>
    </row>
    <row r="13" spans="1:74" ht="11.15" customHeight="1" x14ac:dyDescent="0.25">
      <c r="A13" s="9" t="s">
        <v>73</v>
      </c>
      <c r="B13" s="206" t="s">
        <v>440</v>
      </c>
      <c r="C13" s="266">
        <v>965.25824151999996</v>
      </c>
      <c r="D13" s="266">
        <v>630.05254596999998</v>
      </c>
      <c r="E13" s="266">
        <v>469.53665396000002</v>
      </c>
      <c r="F13" s="266">
        <v>406.23772831000002</v>
      </c>
      <c r="G13" s="266">
        <v>236.42206013000001</v>
      </c>
      <c r="H13" s="266">
        <v>59.012272992</v>
      </c>
      <c r="I13" s="266">
        <v>6.4734662607000004</v>
      </c>
      <c r="J13" s="266">
        <v>26.714947328000001</v>
      </c>
      <c r="K13" s="266">
        <v>120.87847743</v>
      </c>
      <c r="L13" s="266">
        <v>361.00521165999999</v>
      </c>
      <c r="M13" s="266">
        <v>492.16124478</v>
      </c>
      <c r="N13" s="266">
        <v>818.93454754000004</v>
      </c>
      <c r="O13" s="266">
        <v>774.24874510999996</v>
      </c>
      <c r="P13" s="266">
        <v>750.96824823999998</v>
      </c>
      <c r="Q13" s="266">
        <v>607.01642013000003</v>
      </c>
      <c r="R13" s="266">
        <v>382.59272019999997</v>
      </c>
      <c r="S13" s="266">
        <v>164.28014662999999</v>
      </c>
      <c r="T13" s="266">
        <v>57.013061473</v>
      </c>
      <c r="U13" s="266">
        <v>9.1327144234999995</v>
      </c>
      <c r="V13" s="266">
        <v>24.921923235000001</v>
      </c>
      <c r="W13" s="266">
        <v>90.012841777999995</v>
      </c>
      <c r="X13" s="266">
        <v>386.55816357999998</v>
      </c>
      <c r="Y13" s="266">
        <v>682.04455607</v>
      </c>
      <c r="Z13" s="266">
        <v>901.09684983</v>
      </c>
      <c r="AA13" s="266">
        <v>896.75524044999997</v>
      </c>
      <c r="AB13" s="266">
        <v>870.00803602999997</v>
      </c>
      <c r="AC13" s="266">
        <v>670.59308220000003</v>
      </c>
      <c r="AD13" s="266">
        <v>376.63888391</v>
      </c>
      <c r="AE13" s="266">
        <v>316.59713388</v>
      </c>
      <c r="AF13" s="266">
        <v>97.752421224000003</v>
      </c>
      <c r="AG13" s="266">
        <v>14.798958624999999</v>
      </c>
      <c r="AH13" s="266">
        <v>16.943098410000001</v>
      </c>
      <c r="AI13" s="266">
        <v>96.352852745000007</v>
      </c>
      <c r="AJ13" s="266">
        <v>481.60500230999997</v>
      </c>
      <c r="AK13" s="266">
        <v>620.99912157000006</v>
      </c>
      <c r="AL13" s="266">
        <v>873.85406345000001</v>
      </c>
      <c r="AM13" s="266">
        <v>852.51420510000003</v>
      </c>
      <c r="AN13" s="266">
        <v>765.78400682999995</v>
      </c>
      <c r="AO13" s="266">
        <v>601.93914609000001</v>
      </c>
      <c r="AP13" s="266">
        <v>414.82911688000002</v>
      </c>
      <c r="AQ13" s="266">
        <v>186.64053081</v>
      </c>
      <c r="AR13" s="266">
        <v>74.35015946</v>
      </c>
      <c r="AS13" s="266">
        <v>14.257429337</v>
      </c>
      <c r="AT13" s="266">
        <v>9.0975769940000006</v>
      </c>
      <c r="AU13" s="266">
        <v>104.83592181</v>
      </c>
      <c r="AV13" s="266">
        <v>326.28267863000002</v>
      </c>
      <c r="AW13" s="266">
        <v>566.65243183999996</v>
      </c>
      <c r="AX13" s="266">
        <v>886.58248251999999</v>
      </c>
      <c r="AY13" s="266">
        <v>876.12923649000004</v>
      </c>
      <c r="AZ13" s="266">
        <v>781.92000925000002</v>
      </c>
      <c r="BA13" s="266">
        <v>643.16218543000002</v>
      </c>
      <c r="BB13" s="266">
        <v>405.11193078000002</v>
      </c>
      <c r="BC13" s="266">
        <v>221.26869526999999</v>
      </c>
      <c r="BD13" s="266">
        <v>33.861559798000002</v>
      </c>
      <c r="BE13" s="266">
        <v>4.5233120481000002</v>
      </c>
      <c r="BF13" s="266">
        <v>22.941085482999998</v>
      </c>
      <c r="BG13" s="266">
        <v>82.174220520999995</v>
      </c>
      <c r="BH13" s="266">
        <v>348.77780715</v>
      </c>
      <c r="BI13" s="266">
        <v>480.39963883000001</v>
      </c>
      <c r="BJ13" s="309">
        <v>918.96967184000005</v>
      </c>
      <c r="BK13" s="309">
        <v>906.71715875999996</v>
      </c>
      <c r="BL13" s="309">
        <v>732.89386497999999</v>
      </c>
      <c r="BM13" s="309">
        <v>614.86052886000004</v>
      </c>
      <c r="BN13" s="309">
        <v>409.03596950000002</v>
      </c>
      <c r="BO13" s="309">
        <v>213.17749429</v>
      </c>
      <c r="BP13" s="309">
        <v>76.562975089999995</v>
      </c>
      <c r="BQ13" s="309">
        <v>14.006986483</v>
      </c>
      <c r="BR13" s="309">
        <v>19.975164759999998</v>
      </c>
      <c r="BS13" s="309">
        <v>110.33000516</v>
      </c>
      <c r="BT13" s="309">
        <v>331.64309992</v>
      </c>
      <c r="BU13" s="309">
        <v>631.87374093000005</v>
      </c>
      <c r="BV13" s="309">
        <v>917.14752638000004</v>
      </c>
    </row>
    <row r="14" spans="1:74" ht="11.15" customHeight="1" x14ac:dyDescent="0.25">
      <c r="A14" s="9" t="s">
        <v>74</v>
      </c>
      <c r="B14" s="206" t="s">
        <v>441</v>
      </c>
      <c r="C14" s="266">
        <v>665.69476751000002</v>
      </c>
      <c r="D14" s="266">
        <v>495.83491602999999</v>
      </c>
      <c r="E14" s="266">
        <v>392.19468432999997</v>
      </c>
      <c r="F14" s="266">
        <v>308.65537760000001</v>
      </c>
      <c r="G14" s="266">
        <v>170.86266892</v>
      </c>
      <c r="H14" s="266">
        <v>49.801071790000002</v>
      </c>
      <c r="I14" s="266">
        <v>14.149329351</v>
      </c>
      <c r="J14" s="266">
        <v>8.5012593823000007</v>
      </c>
      <c r="K14" s="266">
        <v>44.851516078000003</v>
      </c>
      <c r="L14" s="266">
        <v>177.86761494999999</v>
      </c>
      <c r="M14" s="266">
        <v>350.97193637999999</v>
      </c>
      <c r="N14" s="266">
        <v>506.32599213999998</v>
      </c>
      <c r="O14" s="266">
        <v>457.91487887</v>
      </c>
      <c r="P14" s="266">
        <v>495.44676922000002</v>
      </c>
      <c r="Q14" s="266">
        <v>486.2369104</v>
      </c>
      <c r="R14" s="266">
        <v>299.00083009000002</v>
      </c>
      <c r="S14" s="266">
        <v>175.47215532999999</v>
      </c>
      <c r="T14" s="266">
        <v>64.974171948000006</v>
      </c>
      <c r="U14" s="266">
        <v>8.4814615728000007</v>
      </c>
      <c r="V14" s="266">
        <v>13.517087049000001</v>
      </c>
      <c r="W14" s="266">
        <v>62.103899624999997</v>
      </c>
      <c r="X14" s="266">
        <v>186.66122053999999</v>
      </c>
      <c r="Y14" s="266">
        <v>354.06513491999999</v>
      </c>
      <c r="Z14" s="266">
        <v>563.90823747000002</v>
      </c>
      <c r="AA14" s="266">
        <v>541.81368540999995</v>
      </c>
      <c r="AB14" s="266">
        <v>655.05668235999997</v>
      </c>
      <c r="AC14" s="266">
        <v>490.52996013000001</v>
      </c>
      <c r="AD14" s="266">
        <v>275.17113850999999</v>
      </c>
      <c r="AE14" s="266">
        <v>241.14895616000001</v>
      </c>
      <c r="AF14" s="266">
        <v>60.073173554999997</v>
      </c>
      <c r="AG14" s="266">
        <v>20.030492571</v>
      </c>
      <c r="AH14" s="266">
        <v>12.203612273999999</v>
      </c>
      <c r="AI14" s="266">
        <v>64.151809284999999</v>
      </c>
      <c r="AJ14" s="266">
        <v>238.53465738</v>
      </c>
      <c r="AK14" s="266">
        <v>371.39196394999999</v>
      </c>
      <c r="AL14" s="266">
        <v>575.19757036999999</v>
      </c>
      <c r="AM14" s="266">
        <v>563.65268074999994</v>
      </c>
      <c r="AN14" s="266">
        <v>448.01334052999999</v>
      </c>
      <c r="AO14" s="266">
        <v>524.89574224</v>
      </c>
      <c r="AP14" s="266">
        <v>309.134995</v>
      </c>
      <c r="AQ14" s="266">
        <v>148.51829911999999</v>
      </c>
      <c r="AR14" s="266">
        <v>69.949161986999997</v>
      </c>
      <c r="AS14" s="266">
        <v>19.635888185999999</v>
      </c>
      <c r="AT14" s="266">
        <v>15.587298798999999</v>
      </c>
      <c r="AU14" s="266">
        <v>31.345487028000001</v>
      </c>
      <c r="AV14" s="266">
        <v>133.31470431</v>
      </c>
      <c r="AW14" s="266">
        <v>414.13029476000003</v>
      </c>
      <c r="AX14" s="266">
        <v>541.67282126999999</v>
      </c>
      <c r="AY14" s="266">
        <v>548.92589353000005</v>
      </c>
      <c r="AZ14" s="266">
        <v>493.65984908000001</v>
      </c>
      <c r="BA14" s="266">
        <v>520.96683636</v>
      </c>
      <c r="BB14" s="266">
        <v>286.08054671999997</v>
      </c>
      <c r="BC14" s="266">
        <v>173.58251723000001</v>
      </c>
      <c r="BD14" s="266">
        <v>27.872481797999999</v>
      </c>
      <c r="BE14" s="266">
        <v>10.293042824</v>
      </c>
      <c r="BF14" s="266">
        <v>13.962372119999999</v>
      </c>
      <c r="BG14" s="266">
        <v>52.462378256999997</v>
      </c>
      <c r="BH14" s="266">
        <v>247.92217489999999</v>
      </c>
      <c r="BI14" s="266">
        <v>302.86732081999997</v>
      </c>
      <c r="BJ14" s="309">
        <v>619.31693430999997</v>
      </c>
      <c r="BK14" s="309">
        <v>604.85556764</v>
      </c>
      <c r="BL14" s="309">
        <v>505.14472628999999</v>
      </c>
      <c r="BM14" s="309">
        <v>469.02136326999999</v>
      </c>
      <c r="BN14" s="309">
        <v>347.81830582999999</v>
      </c>
      <c r="BO14" s="309">
        <v>195.70466490000001</v>
      </c>
      <c r="BP14" s="309">
        <v>69.986726254999994</v>
      </c>
      <c r="BQ14" s="309">
        <v>20.621553200000001</v>
      </c>
      <c r="BR14" s="309">
        <v>18.007020632</v>
      </c>
      <c r="BS14" s="309">
        <v>49.124957797999997</v>
      </c>
      <c r="BT14" s="309">
        <v>198.87577991000001</v>
      </c>
      <c r="BU14" s="309">
        <v>423.9100722</v>
      </c>
      <c r="BV14" s="309">
        <v>608.16882218000001</v>
      </c>
    </row>
    <row r="15" spans="1:74" ht="11.15" customHeight="1" x14ac:dyDescent="0.25">
      <c r="A15" s="9" t="s">
        <v>562</v>
      </c>
      <c r="B15" s="206" t="s">
        <v>469</v>
      </c>
      <c r="C15" s="266">
        <v>767.99554477000004</v>
      </c>
      <c r="D15" s="266">
        <v>548.80817923999996</v>
      </c>
      <c r="E15" s="266">
        <v>544.87626555999998</v>
      </c>
      <c r="F15" s="266">
        <v>248.70618390000001</v>
      </c>
      <c r="G15" s="266">
        <v>154.38107622000001</v>
      </c>
      <c r="H15" s="266">
        <v>24.789034548</v>
      </c>
      <c r="I15" s="266">
        <v>5.2257020029000003</v>
      </c>
      <c r="J15" s="266">
        <v>15.227203829</v>
      </c>
      <c r="K15" s="266">
        <v>44.640946958999997</v>
      </c>
      <c r="L15" s="266">
        <v>193.39199260999999</v>
      </c>
      <c r="M15" s="266">
        <v>491.83257314999997</v>
      </c>
      <c r="N15" s="266">
        <v>800.20978566999997</v>
      </c>
      <c r="O15" s="266">
        <v>898.66374611000003</v>
      </c>
      <c r="P15" s="266">
        <v>626.88032684999996</v>
      </c>
      <c r="Q15" s="266">
        <v>610.96560586999999</v>
      </c>
      <c r="R15" s="266">
        <v>412.08706251000001</v>
      </c>
      <c r="S15" s="266">
        <v>85.657945312999999</v>
      </c>
      <c r="T15" s="266">
        <v>26.471681568000001</v>
      </c>
      <c r="U15" s="266">
        <v>3.5468552290000002</v>
      </c>
      <c r="V15" s="266">
        <v>6.9667562562000001</v>
      </c>
      <c r="W15" s="266">
        <v>37.777571794000004</v>
      </c>
      <c r="X15" s="266">
        <v>254.67553018999999</v>
      </c>
      <c r="Y15" s="266">
        <v>595.41541946999996</v>
      </c>
      <c r="Z15" s="266">
        <v>733.53041493000001</v>
      </c>
      <c r="AA15" s="266">
        <v>861.54190299000004</v>
      </c>
      <c r="AB15" s="266">
        <v>721.53463144</v>
      </c>
      <c r="AC15" s="266">
        <v>634.07224597000004</v>
      </c>
      <c r="AD15" s="266">
        <v>289.04415945</v>
      </c>
      <c r="AE15" s="266">
        <v>159.04834342000001</v>
      </c>
      <c r="AF15" s="266">
        <v>34.301378491000001</v>
      </c>
      <c r="AG15" s="266">
        <v>5.2700498714000004</v>
      </c>
      <c r="AH15" s="266">
        <v>10.280453423999999</v>
      </c>
      <c r="AI15" s="266">
        <v>41.395192815999998</v>
      </c>
      <c r="AJ15" s="266">
        <v>254.92159839000001</v>
      </c>
      <c r="AK15" s="266">
        <v>591.28723226</v>
      </c>
      <c r="AL15" s="266">
        <v>717.69573176999995</v>
      </c>
      <c r="AM15" s="266">
        <v>741.18705265999995</v>
      </c>
      <c r="AN15" s="266">
        <v>653.85725998999999</v>
      </c>
      <c r="AO15" s="266">
        <v>485.43459846000002</v>
      </c>
      <c r="AP15" s="266">
        <v>360.46423471000003</v>
      </c>
      <c r="AQ15" s="266">
        <v>157.33687843000001</v>
      </c>
      <c r="AR15" s="266">
        <v>25.636547597</v>
      </c>
      <c r="AS15" s="266">
        <v>4.7973748034000003</v>
      </c>
      <c r="AT15" s="266">
        <v>7.2662140052000002</v>
      </c>
      <c r="AU15" s="266">
        <v>58.91691153</v>
      </c>
      <c r="AV15" s="266">
        <v>248.56243563999999</v>
      </c>
      <c r="AW15" s="266">
        <v>423.36753527000002</v>
      </c>
      <c r="AX15" s="266">
        <v>751.86990975000003</v>
      </c>
      <c r="AY15" s="266">
        <v>805.06905527000004</v>
      </c>
      <c r="AZ15" s="266">
        <v>794.61138108</v>
      </c>
      <c r="BA15" s="266">
        <v>507.94807849</v>
      </c>
      <c r="BB15" s="266">
        <v>309.13555072000003</v>
      </c>
      <c r="BC15" s="266">
        <v>151.40774067000001</v>
      </c>
      <c r="BD15" s="266">
        <v>12.348325595</v>
      </c>
      <c r="BE15" s="266">
        <v>4.7113734900999997</v>
      </c>
      <c r="BF15" s="266">
        <v>5.9594268074999999</v>
      </c>
      <c r="BG15" s="266">
        <v>40.246646071000001</v>
      </c>
      <c r="BH15" s="266">
        <v>180.70821548999999</v>
      </c>
      <c r="BI15" s="266">
        <v>479.41138122000001</v>
      </c>
      <c r="BJ15" s="309">
        <v>775.62627729999997</v>
      </c>
      <c r="BK15" s="309">
        <v>842.29968043999997</v>
      </c>
      <c r="BL15" s="309">
        <v>679.22260117999997</v>
      </c>
      <c r="BM15" s="309">
        <v>555.59783123</v>
      </c>
      <c r="BN15" s="309">
        <v>315.73495630000002</v>
      </c>
      <c r="BO15" s="309">
        <v>144.30274413000001</v>
      </c>
      <c r="BP15" s="309">
        <v>31.740129194000001</v>
      </c>
      <c r="BQ15" s="309">
        <v>7.2535136002999998</v>
      </c>
      <c r="BR15" s="309">
        <v>11.153436866</v>
      </c>
      <c r="BS15" s="309">
        <v>58.564069207000003</v>
      </c>
      <c r="BT15" s="309">
        <v>253.72519790000001</v>
      </c>
      <c r="BU15" s="309">
        <v>501.43563449999999</v>
      </c>
      <c r="BV15" s="309">
        <v>785.95354687999998</v>
      </c>
    </row>
    <row r="16" spans="1:74" ht="11.15" customHeight="1" x14ac:dyDescent="0.25">
      <c r="A16" s="9"/>
      <c r="B16" s="190" t="s">
        <v>157</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241"/>
      <c r="BI16" s="241"/>
      <c r="BJ16" s="310"/>
      <c r="BK16" s="310"/>
      <c r="BL16" s="310"/>
      <c r="BM16" s="310"/>
      <c r="BN16" s="310"/>
      <c r="BO16" s="310"/>
      <c r="BP16" s="310"/>
      <c r="BQ16" s="310"/>
      <c r="BR16" s="310"/>
      <c r="BS16" s="310"/>
      <c r="BT16" s="310"/>
      <c r="BU16" s="310"/>
      <c r="BV16" s="310"/>
    </row>
    <row r="17" spans="1:74" ht="11.15" customHeight="1" x14ac:dyDescent="0.25">
      <c r="A17" s="9" t="s">
        <v>136</v>
      </c>
      <c r="B17" s="206" t="s">
        <v>434</v>
      </c>
      <c r="C17" s="266">
        <v>1219.2341663</v>
      </c>
      <c r="D17" s="266">
        <v>1077.3312467999999</v>
      </c>
      <c r="E17" s="266">
        <v>904.14243726999996</v>
      </c>
      <c r="F17" s="266">
        <v>547.21677370999998</v>
      </c>
      <c r="G17" s="266">
        <v>230.18229858000001</v>
      </c>
      <c r="H17" s="266">
        <v>53.289699822000003</v>
      </c>
      <c r="I17" s="266">
        <v>6.4349154295000002</v>
      </c>
      <c r="J17" s="266">
        <v>17.17926817</v>
      </c>
      <c r="K17" s="266">
        <v>98.687632452000003</v>
      </c>
      <c r="L17" s="266">
        <v>404.55916633999999</v>
      </c>
      <c r="M17" s="266">
        <v>707.86544564999997</v>
      </c>
      <c r="N17" s="266">
        <v>1012.5685044000001</v>
      </c>
      <c r="O17" s="266">
        <v>1212.2712974999999</v>
      </c>
      <c r="P17" s="266">
        <v>1047.6376623000001</v>
      </c>
      <c r="Q17" s="266">
        <v>911.39920930000005</v>
      </c>
      <c r="R17" s="266">
        <v>527.12238645000002</v>
      </c>
      <c r="S17" s="266">
        <v>237.42293340000001</v>
      </c>
      <c r="T17" s="266">
        <v>52.853503302</v>
      </c>
      <c r="U17" s="266">
        <v>6.2367151854999996</v>
      </c>
      <c r="V17" s="266">
        <v>17.905387803</v>
      </c>
      <c r="W17" s="266">
        <v>95.110386487</v>
      </c>
      <c r="X17" s="266">
        <v>399.74358102999997</v>
      </c>
      <c r="Y17" s="266">
        <v>703.41816107</v>
      </c>
      <c r="Z17" s="266">
        <v>1017.2940460999999</v>
      </c>
      <c r="AA17" s="266">
        <v>1224.0840975000001</v>
      </c>
      <c r="AB17" s="266">
        <v>1032.1530981000001</v>
      </c>
      <c r="AC17" s="266">
        <v>909.07741486999998</v>
      </c>
      <c r="AD17" s="266">
        <v>542.71359318999998</v>
      </c>
      <c r="AE17" s="266">
        <v>220.94013065999999</v>
      </c>
      <c r="AF17" s="266">
        <v>55.863678810000003</v>
      </c>
      <c r="AG17" s="266">
        <v>6.0432322743000002</v>
      </c>
      <c r="AH17" s="266">
        <v>14.663193144999999</v>
      </c>
      <c r="AI17" s="266">
        <v>90.296578488999998</v>
      </c>
      <c r="AJ17" s="266">
        <v>396.62779234999999</v>
      </c>
      <c r="AK17" s="266">
        <v>709.92122497000003</v>
      </c>
      <c r="AL17" s="266">
        <v>1014.9851535</v>
      </c>
      <c r="AM17" s="266">
        <v>1205.4446544</v>
      </c>
      <c r="AN17" s="266">
        <v>1032.9935954</v>
      </c>
      <c r="AO17" s="266">
        <v>913.81253422999998</v>
      </c>
      <c r="AP17" s="266">
        <v>544.72847434000005</v>
      </c>
      <c r="AQ17" s="266">
        <v>226.02226640999999</v>
      </c>
      <c r="AR17" s="266">
        <v>51.661853129000001</v>
      </c>
      <c r="AS17" s="266">
        <v>3.5499673870000001</v>
      </c>
      <c r="AT17" s="266">
        <v>15.322709324</v>
      </c>
      <c r="AU17" s="266">
        <v>85.681696447999997</v>
      </c>
      <c r="AV17" s="266">
        <v>383.94961770999998</v>
      </c>
      <c r="AW17" s="266">
        <v>733.48522069000001</v>
      </c>
      <c r="AX17" s="266">
        <v>1009.9691855</v>
      </c>
      <c r="AY17" s="266">
        <v>1188.3364497</v>
      </c>
      <c r="AZ17" s="266">
        <v>1026.0112409999999</v>
      </c>
      <c r="BA17" s="266">
        <v>918.93778730999998</v>
      </c>
      <c r="BB17" s="266">
        <v>566.99403064000001</v>
      </c>
      <c r="BC17" s="266">
        <v>237.34124130999999</v>
      </c>
      <c r="BD17" s="266">
        <v>51.421044150999997</v>
      </c>
      <c r="BE17" s="266">
        <v>3.5140032311999998</v>
      </c>
      <c r="BF17" s="266">
        <v>14.861095286999999</v>
      </c>
      <c r="BG17" s="266">
        <v>88.912956327000003</v>
      </c>
      <c r="BH17" s="266">
        <v>381.92417574000001</v>
      </c>
      <c r="BI17" s="266">
        <v>723.38653380999995</v>
      </c>
      <c r="BJ17" s="309">
        <v>994.43309999999997</v>
      </c>
      <c r="BK17" s="309">
        <v>1168.855</v>
      </c>
      <c r="BL17" s="309">
        <v>1020.9349999999999</v>
      </c>
      <c r="BM17" s="309">
        <v>911.13109999999995</v>
      </c>
      <c r="BN17" s="309">
        <v>565.95619999999997</v>
      </c>
      <c r="BO17" s="309">
        <v>239.67939999999999</v>
      </c>
      <c r="BP17" s="309">
        <v>47.431179999999998</v>
      </c>
      <c r="BQ17" s="309">
        <v>4.6703939999999999</v>
      </c>
      <c r="BR17" s="309">
        <v>13.774010000000001</v>
      </c>
      <c r="BS17" s="309">
        <v>89.180639999999997</v>
      </c>
      <c r="BT17" s="309">
        <v>371.78410000000002</v>
      </c>
      <c r="BU17" s="309">
        <v>734.75130000000001</v>
      </c>
      <c r="BV17" s="309">
        <v>1003.7430000000001</v>
      </c>
    </row>
    <row r="18" spans="1:74" ht="11.15" customHeight="1" x14ac:dyDescent="0.25">
      <c r="A18" s="9" t="s">
        <v>137</v>
      </c>
      <c r="B18" s="206" t="s">
        <v>467</v>
      </c>
      <c r="C18" s="266">
        <v>1150.8711069999999</v>
      </c>
      <c r="D18" s="266">
        <v>1018.5719754</v>
      </c>
      <c r="E18" s="266">
        <v>813.35544482</v>
      </c>
      <c r="F18" s="266">
        <v>463.98158907999999</v>
      </c>
      <c r="G18" s="266">
        <v>174.06633424</v>
      </c>
      <c r="H18" s="266">
        <v>22.867858025</v>
      </c>
      <c r="I18" s="266">
        <v>4.2931903473000004</v>
      </c>
      <c r="J18" s="266">
        <v>10.400518005</v>
      </c>
      <c r="K18" s="266">
        <v>66.273772949999994</v>
      </c>
      <c r="L18" s="266">
        <v>345.02516399000001</v>
      </c>
      <c r="M18" s="266">
        <v>658.71854192000001</v>
      </c>
      <c r="N18" s="266">
        <v>937.03471771</v>
      </c>
      <c r="O18" s="266">
        <v>1148.3469261</v>
      </c>
      <c r="P18" s="266">
        <v>979.90653624000004</v>
      </c>
      <c r="Q18" s="266">
        <v>818.95271764999995</v>
      </c>
      <c r="R18" s="266">
        <v>441.38293514999998</v>
      </c>
      <c r="S18" s="266">
        <v>180.85895904</v>
      </c>
      <c r="T18" s="266">
        <v>23.563757615</v>
      </c>
      <c r="U18" s="266">
        <v>3.7599347966000001</v>
      </c>
      <c r="V18" s="266">
        <v>11.441662456</v>
      </c>
      <c r="W18" s="266">
        <v>66.040010578999997</v>
      </c>
      <c r="X18" s="266">
        <v>346.87291119999998</v>
      </c>
      <c r="Y18" s="266">
        <v>656.77066043000002</v>
      </c>
      <c r="Z18" s="266">
        <v>945.14992027000005</v>
      </c>
      <c r="AA18" s="266">
        <v>1165.6056824</v>
      </c>
      <c r="AB18" s="266">
        <v>965.25366154000005</v>
      </c>
      <c r="AC18" s="266">
        <v>825.46065540999996</v>
      </c>
      <c r="AD18" s="266">
        <v>462.79909550999997</v>
      </c>
      <c r="AE18" s="266">
        <v>162.14539930000001</v>
      </c>
      <c r="AF18" s="266">
        <v>25.419025484999999</v>
      </c>
      <c r="AG18" s="266">
        <v>3.5241490746999999</v>
      </c>
      <c r="AH18" s="266">
        <v>9.3899408292000004</v>
      </c>
      <c r="AI18" s="266">
        <v>62.763088826000001</v>
      </c>
      <c r="AJ18" s="266">
        <v>338.86072646999997</v>
      </c>
      <c r="AK18" s="266">
        <v>662.28878855000005</v>
      </c>
      <c r="AL18" s="266">
        <v>939.54288723000002</v>
      </c>
      <c r="AM18" s="266">
        <v>1150.3917788000001</v>
      </c>
      <c r="AN18" s="266">
        <v>965.70251910000002</v>
      </c>
      <c r="AO18" s="266">
        <v>832.33865529000002</v>
      </c>
      <c r="AP18" s="266">
        <v>459.77994604999998</v>
      </c>
      <c r="AQ18" s="266">
        <v>160.62404226000001</v>
      </c>
      <c r="AR18" s="266">
        <v>23.664899862999999</v>
      </c>
      <c r="AS18" s="266">
        <v>1.9152343447</v>
      </c>
      <c r="AT18" s="266">
        <v>9.6866644416999996</v>
      </c>
      <c r="AU18" s="266">
        <v>57.673593808</v>
      </c>
      <c r="AV18" s="266">
        <v>325.03413362999999</v>
      </c>
      <c r="AW18" s="266">
        <v>686.65008279999995</v>
      </c>
      <c r="AX18" s="266">
        <v>932.45798821000005</v>
      </c>
      <c r="AY18" s="266">
        <v>1131.2245591000001</v>
      </c>
      <c r="AZ18" s="266">
        <v>948.36079312000004</v>
      </c>
      <c r="BA18" s="266">
        <v>832.88010827000005</v>
      </c>
      <c r="BB18" s="266">
        <v>481.57041629000003</v>
      </c>
      <c r="BC18" s="266">
        <v>171.8502517</v>
      </c>
      <c r="BD18" s="266">
        <v>24.102971882999999</v>
      </c>
      <c r="BE18" s="266">
        <v>1.8367499584</v>
      </c>
      <c r="BF18" s="266">
        <v>9.5282899303999997</v>
      </c>
      <c r="BG18" s="266">
        <v>60.152110583999999</v>
      </c>
      <c r="BH18" s="266">
        <v>322.91710995</v>
      </c>
      <c r="BI18" s="266">
        <v>674.68759246000002</v>
      </c>
      <c r="BJ18" s="309">
        <v>913.33489999999995</v>
      </c>
      <c r="BK18" s="309">
        <v>1112.0630000000001</v>
      </c>
      <c r="BL18" s="309">
        <v>951.99950000000001</v>
      </c>
      <c r="BM18" s="309">
        <v>822.57979999999998</v>
      </c>
      <c r="BN18" s="309">
        <v>482.34399999999999</v>
      </c>
      <c r="BO18" s="309">
        <v>178.87629999999999</v>
      </c>
      <c r="BP18" s="309">
        <v>23.303070000000002</v>
      </c>
      <c r="BQ18" s="309">
        <v>2.19625</v>
      </c>
      <c r="BR18" s="309">
        <v>8.9301720000000007</v>
      </c>
      <c r="BS18" s="309">
        <v>60.389760000000003</v>
      </c>
      <c r="BT18" s="309">
        <v>307.77949999999998</v>
      </c>
      <c r="BU18" s="309">
        <v>685.35019999999997</v>
      </c>
      <c r="BV18" s="309">
        <v>923.40549999999996</v>
      </c>
    </row>
    <row r="19" spans="1:74" ht="11.15" customHeight="1" x14ac:dyDescent="0.25">
      <c r="A19" s="9" t="s">
        <v>138</v>
      </c>
      <c r="B19" s="206" t="s">
        <v>435</v>
      </c>
      <c r="C19" s="266">
        <v>1291.2784443999999</v>
      </c>
      <c r="D19" s="266">
        <v>1136.2302046</v>
      </c>
      <c r="E19" s="266">
        <v>827.03710045000003</v>
      </c>
      <c r="F19" s="266">
        <v>476.6451654</v>
      </c>
      <c r="G19" s="266">
        <v>193.02856732999999</v>
      </c>
      <c r="H19" s="266">
        <v>31.190557010999999</v>
      </c>
      <c r="I19" s="266">
        <v>11.024097834999999</v>
      </c>
      <c r="J19" s="266">
        <v>16.81818556</v>
      </c>
      <c r="K19" s="266">
        <v>86.097986489999997</v>
      </c>
      <c r="L19" s="266">
        <v>382.70721047000001</v>
      </c>
      <c r="M19" s="266">
        <v>724.68734277999999</v>
      </c>
      <c r="N19" s="266">
        <v>1090.1466619</v>
      </c>
      <c r="O19" s="266">
        <v>1287.6224745</v>
      </c>
      <c r="P19" s="266">
        <v>1081.9351403000001</v>
      </c>
      <c r="Q19" s="266">
        <v>839.14824295000005</v>
      </c>
      <c r="R19" s="266">
        <v>457.35484303999999</v>
      </c>
      <c r="S19" s="266">
        <v>203.33129822000001</v>
      </c>
      <c r="T19" s="266">
        <v>31.586818128000001</v>
      </c>
      <c r="U19" s="266">
        <v>10.512251378</v>
      </c>
      <c r="V19" s="266">
        <v>19.368436683999999</v>
      </c>
      <c r="W19" s="266">
        <v>86.527185908999996</v>
      </c>
      <c r="X19" s="266">
        <v>388.52164714000003</v>
      </c>
      <c r="Y19" s="266">
        <v>725.42740684</v>
      </c>
      <c r="Z19" s="266">
        <v>1096.4631690000001</v>
      </c>
      <c r="AA19" s="266">
        <v>1295.5812914000001</v>
      </c>
      <c r="AB19" s="266">
        <v>1064.2644714999999</v>
      </c>
      <c r="AC19" s="266">
        <v>835.95537993999994</v>
      </c>
      <c r="AD19" s="266">
        <v>483.36468041000001</v>
      </c>
      <c r="AE19" s="266">
        <v>182.84644972999999</v>
      </c>
      <c r="AF19" s="266">
        <v>31.13578184</v>
      </c>
      <c r="AG19" s="266">
        <v>10.174196932999999</v>
      </c>
      <c r="AH19" s="266">
        <v>17.815826726000001</v>
      </c>
      <c r="AI19" s="266">
        <v>83.806985087000001</v>
      </c>
      <c r="AJ19" s="266">
        <v>386.93974922000001</v>
      </c>
      <c r="AK19" s="266">
        <v>738.06639073999997</v>
      </c>
      <c r="AL19" s="266">
        <v>1073.3751749</v>
      </c>
      <c r="AM19" s="266">
        <v>1276.9333217000001</v>
      </c>
      <c r="AN19" s="266">
        <v>1068.6315898</v>
      </c>
      <c r="AO19" s="266">
        <v>852.03716812000005</v>
      </c>
      <c r="AP19" s="266">
        <v>481.48885374999998</v>
      </c>
      <c r="AQ19" s="266">
        <v>184.8282007</v>
      </c>
      <c r="AR19" s="266">
        <v>31.421194314000001</v>
      </c>
      <c r="AS19" s="266">
        <v>6.5823158933999997</v>
      </c>
      <c r="AT19" s="266">
        <v>16.881005503000001</v>
      </c>
      <c r="AU19" s="266">
        <v>78.610315493000002</v>
      </c>
      <c r="AV19" s="266">
        <v>374.40608170000002</v>
      </c>
      <c r="AW19" s="266">
        <v>768.39865023000004</v>
      </c>
      <c r="AX19" s="266">
        <v>1054.5768860000001</v>
      </c>
      <c r="AY19" s="266">
        <v>1248.8281178</v>
      </c>
      <c r="AZ19" s="266">
        <v>1056.5809079999999</v>
      </c>
      <c r="BA19" s="266">
        <v>851.16718762000005</v>
      </c>
      <c r="BB19" s="266">
        <v>505.47671653999998</v>
      </c>
      <c r="BC19" s="266">
        <v>193.83120747000001</v>
      </c>
      <c r="BD19" s="266">
        <v>31.382964056999999</v>
      </c>
      <c r="BE19" s="266">
        <v>6.5373674168000004</v>
      </c>
      <c r="BF19" s="266">
        <v>17.724283453000002</v>
      </c>
      <c r="BG19" s="266">
        <v>80.243249775999999</v>
      </c>
      <c r="BH19" s="266">
        <v>386.00031331999998</v>
      </c>
      <c r="BI19" s="266">
        <v>756.38057819999995</v>
      </c>
      <c r="BJ19" s="309">
        <v>1027.52</v>
      </c>
      <c r="BK19" s="309">
        <v>1226.452</v>
      </c>
      <c r="BL19" s="309">
        <v>1074.251</v>
      </c>
      <c r="BM19" s="309">
        <v>831.99239999999998</v>
      </c>
      <c r="BN19" s="309">
        <v>501.22989999999999</v>
      </c>
      <c r="BO19" s="309">
        <v>196.70869999999999</v>
      </c>
      <c r="BP19" s="309">
        <v>29.63532</v>
      </c>
      <c r="BQ19" s="309">
        <v>7.180034</v>
      </c>
      <c r="BR19" s="309">
        <v>16.91075</v>
      </c>
      <c r="BS19" s="309">
        <v>73.172120000000007</v>
      </c>
      <c r="BT19" s="309">
        <v>369.69650000000001</v>
      </c>
      <c r="BU19" s="309">
        <v>768.14120000000003</v>
      </c>
      <c r="BV19" s="309">
        <v>1043.5070000000001</v>
      </c>
    </row>
    <row r="20" spans="1:74" ht="11.15" customHeight="1" x14ac:dyDescent="0.25">
      <c r="A20" s="9" t="s">
        <v>139</v>
      </c>
      <c r="B20" s="206" t="s">
        <v>436</v>
      </c>
      <c r="C20" s="266">
        <v>1348.7746801000001</v>
      </c>
      <c r="D20" s="266">
        <v>1145.9282387000001</v>
      </c>
      <c r="E20" s="266">
        <v>808.02963938000005</v>
      </c>
      <c r="F20" s="266">
        <v>466.70826438</v>
      </c>
      <c r="G20" s="266">
        <v>200.50422551</v>
      </c>
      <c r="H20" s="266">
        <v>39.883759241</v>
      </c>
      <c r="I20" s="266">
        <v>14.342014051</v>
      </c>
      <c r="J20" s="266">
        <v>22.217930378999998</v>
      </c>
      <c r="K20" s="266">
        <v>105.20310689</v>
      </c>
      <c r="L20" s="266">
        <v>397.40165979</v>
      </c>
      <c r="M20" s="266">
        <v>757.56543651000004</v>
      </c>
      <c r="N20" s="266">
        <v>1225.0344622</v>
      </c>
      <c r="O20" s="266">
        <v>1342.1665425000001</v>
      </c>
      <c r="P20" s="266">
        <v>1101.6851504000001</v>
      </c>
      <c r="Q20" s="266">
        <v>820.50085233000004</v>
      </c>
      <c r="R20" s="266">
        <v>454.76905848000001</v>
      </c>
      <c r="S20" s="266">
        <v>209.94721641999999</v>
      </c>
      <c r="T20" s="266">
        <v>40.637637634000001</v>
      </c>
      <c r="U20" s="266">
        <v>14.512786699999999</v>
      </c>
      <c r="V20" s="266">
        <v>25.416185161000001</v>
      </c>
      <c r="W20" s="266">
        <v>103.74647720999999</v>
      </c>
      <c r="X20" s="266">
        <v>402.87839151999998</v>
      </c>
      <c r="Y20" s="266">
        <v>759.82273156999997</v>
      </c>
      <c r="Z20" s="266">
        <v>1217.0449085</v>
      </c>
      <c r="AA20" s="266">
        <v>1342.5487633</v>
      </c>
      <c r="AB20" s="266">
        <v>1098.3981977000001</v>
      </c>
      <c r="AC20" s="266">
        <v>814.46913357999995</v>
      </c>
      <c r="AD20" s="266">
        <v>471.50072832000001</v>
      </c>
      <c r="AE20" s="266">
        <v>193.21335686</v>
      </c>
      <c r="AF20" s="266">
        <v>37.889479004000002</v>
      </c>
      <c r="AG20" s="266">
        <v>14.331440168</v>
      </c>
      <c r="AH20" s="266">
        <v>24.735731582</v>
      </c>
      <c r="AI20" s="266">
        <v>100.70735873</v>
      </c>
      <c r="AJ20" s="266">
        <v>410.06254638000001</v>
      </c>
      <c r="AK20" s="266">
        <v>780.73460890000001</v>
      </c>
      <c r="AL20" s="266">
        <v>1189.6632413</v>
      </c>
      <c r="AM20" s="266">
        <v>1331.6461672</v>
      </c>
      <c r="AN20" s="266">
        <v>1126.0927107</v>
      </c>
      <c r="AO20" s="266">
        <v>829.88535528</v>
      </c>
      <c r="AP20" s="266">
        <v>466.47214495999998</v>
      </c>
      <c r="AQ20" s="266">
        <v>199.27604135000001</v>
      </c>
      <c r="AR20" s="266">
        <v>37.033141815999997</v>
      </c>
      <c r="AS20" s="266">
        <v>10.865691453</v>
      </c>
      <c r="AT20" s="266">
        <v>23.629410061000002</v>
      </c>
      <c r="AU20" s="266">
        <v>97.185010325999997</v>
      </c>
      <c r="AV20" s="266">
        <v>402.86811870999998</v>
      </c>
      <c r="AW20" s="266">
        <v>811.39542449999999</v>
      </c>
      <c r="AX20" s="266">
        <v>1165.4748961</v>
      </c>
      <c r="AY20" s="266">
        <v>1308.0845684999999</v>
      </c>
      <c r="AZ20" s="266">
        <v>1111.0437830000001</v>
      </c>
      <c r="BA20" s="266">
        <v>828.63642150999999</v>
      </c>
      <c r="BB20" s="266">
        <v>489.54736080999999</v>
      </c>
      <c r="BC20" s="266">
        <v>203.59562658999999</v>
      </c>
      <c r="BD20" s="266">
        <v>35.251771916000003</v>
      </c>
      <c r="BE20" s="266">
        <v>10.674858693999999</v>
      </c>
      <c r="BF20" s="266">
        <v>24.675773887999998</v>
      </c>
      <c r="BG20" s="266">
        <v>97.896526236</v>
      </c>
      <c r="BH20" s="266">
        <v>424.89063016</v>
      </c>
      <c r="BI20" s="266">
        <v>800.41874958999995</v>
      </c>
      <c r="BJ20" s="309">
        <v>1142.674</v>
      </c>
      <c r="BK20" s="309">
        <v>1279.0909999999999</v>
      </c>
      <c r="BL20" s="309">
        <v>1134.277</v>
      </c>
      <c r="BM20" s="309">
        <v>806.06870000000004</v>
      </c>
      <c r="BN20" s="309">
        <v>490.91230000000002</v>
      </c>
      <c r="BO20" s="309">
        <v>202.99700000000001</v>
      </c>
      <c r="BP20" s="309">
        <v>32.082000000000001</v>
      </c>
      <c r="BQ20" s="309">
        <v>11.23737</v>
      </c>
      <c r="BR20" s="309">
        <v>24.32629</v>
      </c>
      <c r="BS20" s="309">
        <v>89.425830000000005</v>
      </c>
      <c r="BT20" s="309">
        <v>419.94659999999999</v>
      </c>
      <c r="BU20" s="309">
        <v>799.65570000000002</v>
      </c>
      <c r="BV20" s="309">
        <v>1159.5609999999999</v>
      </c>
    </row>
    <row r="21" spans="1:74" ht="11.15" customHeight="1" x14ac:dyDescent="0.25">
      <c r="A21" s="9" t="s">
        <v>140</v>
      </c>
      <c r="B21" s="206" t="s">
        <v>468</v>
      </c>
      <c r="C21" s="266">
        <v>633.97878360000004</v>
      </c>
      <c r="D21" s="266">
        <v>518.44842236</v>
      </c>
      <c r="E21" s="266">
        <v>350.63199616000003</v>
      </c>
      <c r="F21" s="266">
        <v>145.99197903999999</v>
      </c>
      <c r="G21" s="266">
        <v>41.022540652000004</v>
      </c>
      <c r="H21" s="266">
        <v>1.2285095317000001</v>
      </c>
      <c r="I21" s="266">
        <v>0.30056111478000003</v>
      </c>
      <c r="J21" s="266">
        <v>0.43328042522999999</v>
      </c>
      <c r="K21" s="266">
        <v>10.942830585999999</v>
      </c>
      <c r="L21" s="266">
        <v>131.43974001000001</v>
      </c>
      <c r="M21" s="266">
        <v>344.73209881999998</v>
      </c>
      <c r="N21" s="266">
        <v>490.41071208</v>
      </c>
      <c r="O21" s="266">
        <v>630.14876581999999</v>
      </c>
      <c r="P21" s="266">
        <v>491.32254293</v>
      </c>
      <c r="Q21" s="266">
        <v>355.84208008000002</v>
      </c>
      <c r="R21" s="266">
        <v>133.93292786000001</v>
      </c>
      <c r="S21" s="266">
        <v>41.623853390999997</v>
      </c>
      <c r="T21" s="266">
        <v>1.3414642009</v>
      </c>
      <c r="U21" s="266">
        <v>0.24548327094</v>
      </c>
      <c r="V21" s="266">
        <v>0.48967193232</v>
      </c>
      <c r="W21" s="266">
        <v>11.728866999999999</v>
      </c>
      <c r="X21" s="266">
        <v>133.62087462</v>
      </c>
      <c r="Y21" s="266">
        <v>342.02807489000003</v>
      </c>
      <c r="Z21" s="266">
        <v>499.03595653999997</v>
      </c>
      <c r="AA21" s="266">
        <v>639.15897084999995</v>
      </c>
      <c r="AB21" s="266">
        <v>478.20829730999998</v>
      </c>
      <c r="AC21" s="266">
        <v>363.9636764</v>
      </c>
      <c r="AD21" s="266">
        <v>139.42126056999999</v>
      </c>
      <c r="AE21" s="266">
        <v>36.008925333000001</v>
      </c>
      <c r="AF21" s="266">
        <v>1.3490011747999999</v>
      </c>
      <c r="AG21" s="266">
        <v>0.22202038598000001</v>
      </c>
      <c r="AH21" s="266">
        <v>0.40561117882999997</v>
      </c>
      <c r="AI21" s="266">
        <v>10.829677986</v>
      </c>
      <c r="AJ21" s="266">
        <v>126.24630949</v>
      </c>
      <c r="AK21" s="266">
        <v>339.03033436999999</v>
      </c>
      <c r="AL21" s="266">
        <v>499.52525116999999</v>
      </c>
      <c r="AM21" s="266">
        <v>630.66340287000003</v>
      </c>
      <c r="AN21" s="266">
        <v>465.56754991999998</v>
      </c>
      <c r="AO21" s="266">
        <v>364.58733339999998</v>
      </c>
      <c r="AP21" s="266">
        <v>134.44840891000001</v>
      </c>
      <c r="AQ21" s="266">
        <v>33.366974464999998</v>
      </c>
      <c r="AR21" s="266">
        <v>1.3496912802000001</v>
      </c>
      <c r="AS21" s="266">
        <v>9.0575703576000005E-2</v>
      </c>
      <c r="AT21" s="266">
        <v>0.40447533859000001</v>
      </c>
      <c r="AU21" s="266">
        <v>9.2732231572000003</v>
      </c>
      <c r="AV21" s="266">
        <v>117.78236142999999</v>
      </c>
      <c r="AW21" s="266">
        <v>349.47509631000003</v>
      </c>
      <c r="AX21" s="266">
        <v>485.76532046</v>
      </c>
      <c r="AY21" s="266">
        <v>606.51808309</v>
      </c>
      <c r="AZ21" s="266">
        <v>439.96280908</v>
      </c>
      <c r="BA21" s="266">
        <v>348.47349613</v>
      </c>
      <c r="BB21" s="266">
        <v>141.24549425000001</v>
      </c>
      <c r="BC21" s="266">
        <v>38.125462874</v>
      </c>
      <c r="BD21" s="266">
        <v>1.5107646341000001</v>
      </c>
      <c r="BE21" s="266">
        <v>8.7485739605000001E-2</v>
      </c>
      <c r="BF21" s="266">
        <v>0.40678632076999999</v>
      </c>
      <c r="BG21" s="266">
        <v>10.384033491</v>
      </c>
      <c r="BH21" s="266">
        <v>114.9807095</v>
      </c>
      <c r="BI21" s="266">
        <v>338.0899604</v>
      </c>
      <c r="BJ21" s="309">
        <v>462.92880000000002</v>
      </c>
      <c r="BK21" s="309">
        <v>592.94690000000003</v>
      </c>
      <c r="BL21" s="309">
        <v>444.65660000000003</v>
      </c>
      <c r="BM21" s="309">
        <v>342.24130000000002</v>
      </c>
      <c r="BN21" s="309">
        <v>145.5592</v>
      </c>
      <c r="BO21" s="309">
        <v>40.266460000000002</v>
      </c>
      <c r="BP21" s="309">
        <v>1.5350600000000001</v>
      </c>
      <c r="BQ21" s="309">
        <v>9.2827999999999994E-2</v>
      </c>
      <c r="BR21" s="309">
        <v>0.4033293</v>
      </c>
      <c r="BS21" s="309">
        <v>10.20917</v>
      </c>
      <c r="BT21" s="309">
        <v>104.93559999999999</v>
      </c>
      <c r="BU21" s="309">
        <v>343.95589999999999</v>
      </c>
      <c r="BV21" s="309">
        <v>468.72829999999999</v>
      </c>
    </row>
    <row r="22" spans="1:74" ht="11.15" customHeight="1" x14ac:dyDescent="0.25">
      <c r="A22" s="9" t="s">
        <v>141</v>
      </c>
      <c r="B22" s="206" t="s">
        <v>438</v>
      </c>
      <c r="C22" s="266">
        <v>824.10595388000002</v>
      </c>
      <c r="D22" s="266">
        <v>658.95618890000003</v>
      </c>
      <c r="E22" s="266">
        <v>422.46899373000002</v>
      </c>
      <c r="F22" s="266">
        <v>179.03268335999999</v>
      </c>
      <c r="G22" s="266">
        <v>51.214309985</v>
      </c>
      <c r="H22" s="266">
        <v>0.82192769692000001</v>
      </c>
      <c r="I22" s="266">
        <v>0.23519901905999999</v>
      </c>
      <c r="J22" s="266">
        <v>0.16426968441000001</v>
      </c>
      <c r="K22" s="266">
        <v>15.39463999</v>
      </c>
      <c r="L22" s="266">
        <v>178.41175189000001</v>
      </c>
      <c r="M22" s="266">
        <v>453.50341200999998</v>
      </c>
      <c r="N22" s="266">
        <v>654.90347921</v>
      </c>
      <c r="O22" s="266">
        <v>810.68444736000004</v>
      </c>
      <c r="P22" s="266">
        <v>624.61320766999995</v>
      </c>
      <c r="Q22" s="266">
        <v>432.60695092999998</v>
      </c>
      <c r="R22" s="266">
        <v>162.71728732</v>
      </c>
      <c r="S22" s="266">
        <v>53.432426302000003</v>
      </c>
      <c r="T22" s="266">
        <v>1.0904180577</v>
      </c>
      <c r="U22" s="266">
        <v>0.23519901905999999</v>
      </c>
      <c r="V22" s="266">
        <v>0.23434026924000001</v>
      </c>
      <c r="W22" s="266">
        <v>17.131005388999998</v>
      </c>
      <c r="X22" s="266">
        <v>182.10996710000001</v>
      </c>
      <c r="Y22" s="266">
        <v>449.16122094000002</v>
      </c>
      <c r="Z22" s="266">
        <v>669.88262111999995</v>
      </c>
      <c r="AA22" s="266">
        <v>820.78067089000001</v>
      </c>
      <c r="AB22" s="266">
        <v>606.44676962000005</v>
      </c>
      <c r="AC22" s="266">
        <v>433.99406310000001</v>
      </c>
      <c r="AD22" s="266">
        <v>173.58073580999999</v>
      </c>
      <c r="AE22" s="266">
        <v>46.858276535000002</v>
      </c>
      <c r="AF22" s="266">
        <v>1.0197265390000001</v>
      </c>
      <c r="AG22" s="266">
        <v>0.23519901905999999</v>
      </c>
      <c r="AH22" s="266">
        <v>0.23434026924000001</v>
      </c>
      <c r="AI22" s="266">
        <v>16.256179969000002</v>
      </c>
      <c r="AJ22" s="266">
        <v>175.16070521</v>
      </c>
      <c r="AK22" s="266">
        <v>452.18934199</v>
      </c>
      <c r="AL22" s="266">
        <v>664.72742555000002</v>
      </c>
      <c r="AM22" s="266">
        <v>811.43600759000003</v>
      </c>
      <c r="AN22" s="266">
        <v>593.78341211999998</v>
      </c>
      <c r="AO22" s="266">
        <v>443.98466522000001</v>
      </c>
      <c r="AP22" s="266">
        <v>169.27106391000001</v>
      </c>
      <c r="AQ22" s="266">
        <v>43.758565757</v>
      </c>
      <c r="AR22" s="266">
        <v>1.2650032834</v>
      </c>
      <c r="AS22" s="266">
        <v>7.0422463121000006E-2</v>
      </c>
      <c r="AT22" s="266">
        <v>0.18726111246999999</v>
      </c>
      <c r="AU22" s="266">
        <v>14.782124997</v>
      </c>
      <c r="AV22" s="266">
        <v>163.75410406</v>
      </c>
      <c r="AW22" s="266">
        <v>468.78933841999998</v>
      </c>
      <c r="AX22" s="266">
        <v>644.60986874000002</v>
      </c>
      <c r="AY22" s="266">
        <v>781.75818240000001</v>
      </c>
      <c r="AZ22" s="266">
        <v>567.05441946999997</v>
      </c>
      <c r="BA22" s="266">
        <v>422.15980711999998</v>
      </c>
      <c r="BB22" s="266">
        <v>180.60150677999999</v>
      </c>
      <c r="BC22" s="266">
        <v>49.160103951000004</v>
      </c>
      <c r="BD22" s="266">
        <v>1.5344907185000001</v>
      </c>
      <c r="BE22" s="266">
        <v>7.0422463121000006E-2</v>
      </c>
      <c r="BF22" s="266">
        <v>0.18726111246999999</v>
      </c>
      <c r="BG22" s="266">
        <v>15.653161603999999</v>
      </c>
      <c r="BH22" s="266">
        <v>161.95316835</v>
      </c>
      <c r="BI22" s="266">
        <v>461.82829423999999</v>
      </c>
      <c r="BJ22" s="309">
        <v>624.81780000000003</v>
      </c>
      <c r="BK22" s="309">
        <v>765.48090000000002</v>
      </c>
      <c r="BL22" s="309">
        <v>581.57629999999995</v>
      </c>
      <c r="BM22" s="309">
        <v>415.79689999999999</v>
      </c>
      <c r="BN22" s="309">
        <v>190.3845</v>
      </c>
      <c r="BO22" s="309">
        <v>51.082610000000003</v>
      </c>
      <c r="BP22" s="309">
        <v>1.5565070000000001</v>
      </c>
      <c r="BQ22" s="309">
        <v>7.0422499999999999E-2</v>
      </c>
      <c r="BR22" s="309">
        <v>0.18726110000000001</v>
      </c>
      <c r="BS22" s="309">
        <v>14.42534</v>
      </c>
      <c r="BT22" s="309">
        <v>148.3982</v>
      </c>
      <c r="BU22" s="309">
        <v>472.29059999999998</v>
      </c>
      <c r="BV22" s="309">
        <v>630.34799999999996</v>
      </c>
    </row>
    <row r="23" spans="1:74" ht="11.15" customHeight="1" x14ac:dyDescent="0.25">
      <c r="A23" s="9" t="s">
        <v>142</v>
      </c>
      <c r="B23" s="206" t="s">
        <v>439</v>
      </c>
      <c r="C23" s="266">
        <v>577.49221575000001</v>
      </c>
      <c r="D23" s="266">
        <v>411.38701522000002</v>
      </c>
      <c r="E23" s="266">
        <v>238.62676414000001</v>
      </c>
      <c r="F23" s="266">
        <v>76.845141101999999</v>
      </c>
      <c r="G23" s="266">
        <v>11.106105616000001</v>
      </c>
      <c r="H23" s="266">
        <v>5.0521795042000002E-2</v>
      </c>
      <c r="I23" s="266">
        <v>7.6979676671000002E-3</v>
      </c>
      <c r="J23" s="266">
        <v>0.14276946218</v>
      </c>
      <c r="K23" s="266">
        <v>3.8905954571999999</v>
      </c>
      <c r="L23" s="266">
        <v>62.170615918999999</v>
      </c>
      <c r="M23" s="266">
        <v>254.13285299</v>
      </c>
      <c r="N23" s="266">
        <v>482.91818602000001</v>
      </c>
      <c r="O23" s="266">
        <v>555.68731877000005</v>
      </c>
      <c r="P23" s="266">
        <v>387.51181678</v>
      </c>
      <c r="Q23" s="266">
        <v>238.06068716999999</v>
      </c>
      <c r="R23" s="266">
        <v>68.631710342000005</v>
      </c>
      <c r="S23" s="266">
        <v>11.572759595000001</v>
      </c>
      <c r="T23" s="266">
        <v>3.8664347513999997E-2</v>
      </c>
      <c r="U23" s="266">
        <v>7.6979676671000002E-3</v>
      </c>
      <c r="V23" s="266">
        <v>0.19246715637</v>
      </c>
      <c r="W23" s="266">
        <v>3.9986628554000001</v>
      </c>
      <c r="X23" s="266">
        <v>63.611149421</v>
      </c>
      <c r="Y23" s="266">
        <v>249.30506335000001</v>
      </c>
      <c r="Z23" s="266">
        <v>487.78345788000001</v>
      </c>
      <c r="AA23" s="266">
        <v>564.31535898000004</v>
      </c>
      <c r="AB23" s="266">
        <v>386.92397747000001</v>
      </c>
      <c r="AC23" s="266">
        <v>232.00090446999999</v>
      </c>
      <c r="AD23" s="266">
        <v>74.010508449</v>
      </c>
      <c r="AE23" s="266">
        <v>10.745925756</v>
      </c>
      <c r="AF23" s="266">
        <v>3.0524481571999999E-2</v>
      </c>
      <c r="AG23" s="266">
        <v>7.6979676671000002E-3</v>
      </c>
      <c r="AH23" s="266">
        <v>0.18367356844999999</v>
      </c>
      <c r="AI23" s="266">
        <v>3.3247928081000002</v>
      </c>
      <c r="AJ23" s="266">
        <v>62.271383110999999</v>
      </c>
      <c r="AK23" s="266">
        <v>260.50326525999998</v>
      </c>
      <c r="AL23" s="266">
        <v>484.67991590999998</v>
      </c>
      <c r="AM23" s="266">
        <v>565.04819984999995</v>
      </c>
      <c r="AN23" s="266">
        <v>393.59125072000001</v>
      </c>
      <c r="AO23" s="266">
        <v>240.10744647000001</v>
      </c>
      <c r="AP23" s="266">
        <v>72.737272666999999</v>
      </c>
      <c r="AQ23" s="266">
        <v>10.438237706000001</v>
      </c>
      <c r="AR23" s="266">
        <v>5.5098441986000002E-2</v>
      </c>
      <c r="AS23" s="266">
        <v>7.6979676671000002E-3</v>
      </c>
      <c r="AT23" s="266">
        <v>0.13818782229000001</v>
      </c>
      <c r="AU23" s="266">
        <v>2.4765696257999998</v>
      </c>
      <c r="AV23" s="266">
        <v>58.998600570999997</v>
      </c>
      <c r="AW23" s="266">
        <v>272.19556415</v>
      </c>
      <c r="AX23" s="266">
        <v>462.35645885000002</v>
      </c>
      <c r="AY23" s="266">
        <v>543.89203209000004</v>
      </c>
      <c r="AZ23" s="266">
        <v>374.30814952999998</v>
      </c>
      <c r="BA23" s="266">
        <v>221.34056215999999</v>
      </c>
      <c r="BB23" s="266">
        <v>74.937202945999999</v>
      </c>
      <c r="BC23" s="266">
        <v>10.935254507</v>
      </c>
      <c r="BD23" s="266">
        <v>6.2471017800999999E-2</v>
      </c>
      <c r="BE23" s="266">
        <v>7.6979676671000002E-3</v>
      </c>
      <c r="BF23" s="266">
        <v>0.16261473075999999</v>
      </c>
      <c r="BG23" s="266">
        <v>3.0272087069000002</v>
      </c>
      <c r="BH23" s="266">
        <v>61.441833185</v>
      </c>
      <c r="BI23" s="266">
        <v>265.10214602999997</v>
      </c>
      <c r="BJ23" s="309">
        <v>459.50170000000003</v>
      </c>
      <c r="BK23" s="309">
        <v>533.32830000000001</v>
      </c>
      <c r="BL23" s="309">
        <v>389.36090000000002</v>
      </c>
      <c r="BM23" s="309">
        <v>221.94329999999999</v>
      </c>
      <c r="BN23" s="309">
        <v>81.592359999999999</v>
      </c>
      <c r="BO23" s="309">
        <v>11.557779999999999</v>
      </c>
      <c r="BP23" s="309">
        <v>6.9801500000000002E-2</v>
      </c>
      <c r="BQ23" s="309">
        <v>7.6979700000000002E-3</v>
      </c>
      <c r="BR23" s="309">
        <v>0.1626147</v>
      </c>
      <c r="BS23" s="309">
        <v>2.484388</v>
      </c>
      <c r="BT23" s="309">
        <v>57.943449999999999</v>
      </c>
      <c r="BU23" s="309">
        <v>264.58949999999999</v>
      </c>
      <c r="BV23" s="309">
        <v>457.06849999999997</v>
      </c>
    </row>
    <row r="24" spans="1:74" ht="11.15" customHeight="1" x14ac:dyDescent="0.25">
      <c r="A24" s="9" t="s">
        <v>143</v>
      </c>
      <c r="B24" s="206" t="s">
        <v>440</v>
      </c>
      <c r="C24" s="266">
        <v>914.68264244</v>
      </c>
      <c r="D24" s="266">
        <v>728.01876959000003</v>
      </c>
      <c r="E24" s="266">
        <v>575.76499535000005</v>
      </c>
      <c r="F24" s="266">
        <v>418.50593615999998</v>
      </c>
      <c r="G24" s="266">
        <v>243.45213559999999</v>
      </c>
      <c r="H24" s="266">
        <v>73.016714386000004</v>
      </c>
      <c r="I24" s="266">
        <v>14.231040957999999</v>
      </c>
      <c r="J24" s="266">
        <v>23.952299631999999</v>
      </c>
      <c r="K24" s="266">
        <v>104.31963444</v>
      </c>
      <c r="L24" s="266">
        <v>330.02193396000001</v>
      </c>
      <c r="M24" s="266">
        <v>603.45623464000005</v>
      </c>
      <c r="N24" s="266">
        <v>931.30924539</v>
      </c>
      <c r="O24" s="266">
        <v>906.51832198</v>
      </c>
      <c r="P24" s="266">
        <v>719.07606018000001</v>
      </c>
      <c r="Q24" s="266">
        <v>572.05832580000003</v>
      </c>
      <c r="R24" s="266">
        <v>419.03712521</v>
      </c>
      <c r="S24" s="266">
        <v>247.18147006000001</v>
      </c>
      <c r="T24" s="266">
        <v>72.419580961999998</v>
      </c>
      <c r="U24" s="266">
        <v>14.451550538999999</v>
      </c>
      <c r="V24" s="266">
        <v>25.059823486999999</v>
      </c>
      <c r="W24" s="266">
        <v>105.06435689</v>
      </c>
      <c r="X24" s="266">
        <v>333.13849492999998</v>
      </c>
      <c r="Y24" s="266">
        <v>597.65045644999998</v>
      </c>
      <c r="Z24" s="266">
        <v>914.29304692999995</v>
      </c>
      <c r="AA24" s="266">
        <v>882.36708811000005</v>
      </c>
      <c r="AB24" s="266">
        <v>719.04127174999996</v>
      </c>
      <c r="AC24" s="266">
        <v>567.38604984999995</v>
      </c>
      <c r="AD24" s="266">
        <v>410.122366</v>
      </c>
      <c r="AE24" s="266">
        <v>237.57409233000001</v>
      </c>
      <c r="AF24" s="266">
        <v>68.919787552000003</v>
      </c>
      <c r="AG24" s="266">
        <v>14.128359728</v>
      </c>
      <c r="AH24" s="266">
        <v>24.942696139999999</v>
      </c>
      <c r="AI24" s="266">
        <v>100.5728117</v>
      </c>
      <c r="AJ24" s="266">
        <v>338.35943238999999</v>
      </c>
      <c r="AK24" s="266">
        <v>611.59859305999998</v>
      </c>
      <c r="AL24" s="266">
        <v>910.58528847000002</v>
      </c>
      <c r="AM24" s="266">
        <v>888.05196028</v>
      </c>
      <c r="AN24" s="266">
        <v>736.87340009000002</v>
      </c>
      <c r="AO24" s="266">
        <v>572.83651267000005</v>
      </c>
      <c r="AP24" s="266">
        <v>403.22905055000001</v>
      </c>
      <c r="AQ24" s="266">
        <v>250.00196976999999</v>
      </c>
      <c r="AR24" s="266">
        <v>67.687988012000005</v>
      </c>
      <c r="AS24" s="266">
        <v>13.368035186</v>
      </c>
      <c r="AT24" s="266">
        <v>23.050314011000001</v>
      </c>
      <c r="AU24" s="266">
        <v>99.738517861999995</v>
      </c>
      <c r="AV24" s="266">
        <v>340.60634870000001</v>
      </c>
      <c r="AW24" s="266">
        <v>616.21937763999995</v>
      </c>
      <c r="AX24" s="266">
        <v>893.21962759999997</v>
      </c>
      <c r="AY24" s="266">
        <v>884.22101673999998</v>
      </c>
      <c r="AZ24" s="266">
        <v>735.42047104999995</v>
      </c>
      <c r="BA24" s="266">
        <v>568.21454269000003</v>
      </c>
      <c r="BB24" s="266">
        <v>400.11931304000001</v>
      </c>
      <c r="BC24" s="266">
        <v>237.43348764000001</v>
      </c>
      <c r="BD24" s="266">
        <v>66.813667253000006</v>
      </c>
      <c r="BE24" s="266">
        <v>12.969774474999999</v>
      </c>
      <c r="BF24" s="266">
        <v>21.118935238999999</v>
      </c>
      <c r="BG24" s="266">
        <v>100.53560281</v>
      </c>
      <c r="BH24" s="266">
        <v>343.67737385999999</v>
      </c>
      <c r="BI24" s="266">
        <v>603.91136442000004</v>
      </c>
      <c r="BJ24" s="309">
        <v>902.36620000000005</v>
      </c>
      <c r="BK24" s="309">
        <v>877.79570000000001</v>
      </c>
      <c r="BL24" s="309">
        <v>728.89229999999998</v>
      </c>
      <c r="BM24" s="309">
        <v>573.52650000000006</v>
      </c>
      <c r="BN24" s="309">
        <v>396.20960000000002</v>
      </c>
      <c r="BO24" s="309">
        <v>228.52629999999999</v>
      </c>
      <c r="BP24" s="309">
        <v>60.302930000000003</v>
      </c>
      <c r="BQ24" s="309">
        <v>11.763949999999999</v>
      </c>
      <c r="BR24" s="309">
        <v>22.01155</v>
      </c>
      <c r="BS24" s="309">
        <v>98.438190000000006</v>
      </c>
      <c r="BT24" s="309">
        <v>345.42309999999998</v>
      </c>
      <c r="BU24" s="309">
        <v>585.32420000000002</v>
      </c>
      <c r="BV24" s="309">
        <v>897.77340000000004</v>
      </c>
    </row>
    <row r="25" spans="1:74" ht="11.15" customHeight="1" x14ac:dyDescent="0.25">
      <c r="A25" s="9" t="s">
        <v>144</v>
      </c>
      <c r="B25" s="206" t="s">
        <v>441</v>
      </c>
      <c r="C25" s="266">
        <v>564.10203926999998</v>
      </c>
      <c r="D25" s="266">
        <v>471.64244186000002</v>
      </c>
      <c r="E25" s="266">
        <v>426.51819003999998</v>
      </c>
      <c r="F25" s="266">
        <v>327.03381217999998</v>
      </c>
      <c r="G25" s="266">
        <v>196.62834217</v>
      </c>
      <c r="H25" s="266">
        <v>73.969869126999996</v>
      </c>
      <c r="I25" s="266">
        <v>17.685491533</v>
      </c>
      <c r="J25" s="266">
        <v>17.610178566999998</v>
      </c>
      <c r="K25" s="266">
        <v>53.400272084000001</v>
      </c>
      <c r="L25" s="266">
        <v>192.85073202000001</v>
      </c>
      <c r="M25" s="266">
        <v>397.28794112999998</v>
      </c>
      <c r="N25" s="266">
        <v>615.37398504999999</v>
      </c>
      <c r="O25" s="266">
        <v>563.41272627000001</v>
      </c>
      <c r="P25" s="266">
        <v>472.46498101999998</v>
      </c>
      <c r="Q25" s="266">
        <v>428.50626541999998</v>
      </c>
      <c r="R25" s="266">
        <v>325.42142962999998</v>
      </c>
      <c r="S25" s="266">
        <v>195.71810268999999</v>
      </c>
      <c r="T25" s="266">
        <v>71.221274078999997</v>
      </c>
      <c r="U25" s="266">
        <v>17.798023141000002</v>
      </c>
      <c r="V25" s="266">
        <v>16.278270412000001</v>
      </c>
      <c r="W25" s="266">
        <v>49.645559962999997</v>
      </c>
      <c r="X25" s="266">
        <v>186.53369389</v>
      </c>
      <c r="Y25" s="266">
        <v>394.95477892999997</v>
      </c>
      <c r="Z25" s="266">
        <v>600.05375630000003</v>
      </c>
      <c r="AA25" s="266">
        <v>541.82588804</v>
      </c>
      <c r="AB25" s="266">
        <v>471.20990175999998</v>
      </c>
      <c r="AC25" s="266">
        <v>430.61396228000001</v>
      </c>
      <c r="AD25" s="266">
        <v>318.85370863999998</v>
      </c>
      <c r="AE25" s="266">
        <v>192.72860441</v>
      </c>
      <c r="AF25" s="266">
        <v>69.872891721000002</v>
      </c>
      <c r="AG25" s="266">
        <v>16.450913062000001</v>
      </c>
      <c r="AH25" s="266">
        <v>15.580633242999999</v>
      </c>
      <c r="AI25" s="266">
        <v>50.533327206999999</v>
      </c>
      <c r="AJ25" s="266">
        <v>186.70818444</v>
      </c>
      <c r="AK25" s="266">
        <v>397.63326030000002</v>
      </c>
      <c r="AL25" s="266">
        <v>590.03244643000005</v>
      </c>
      <c r="AM25" s="266">
        <v>542.60541387000001</v>
      </c>
      <c r="AN25" s="266">
        <v>483.90018357999998</v>
      </c>
      <c r="AO25" s="266">
        <v>429.17124869000003</v>
      </c>
      <c r="AP25" s="266">
        <v>310.58554808000002</v>
      </c>
      <c r="AQ25" s="266">
        <v>202.3264739</v>
      </c>
      <c r="AR25" s="266">
        <v>67.264649418000005</v>
      </c>
      <c r="AS25" s="266">
        <v>17.579590738</v>
      </c>
      <c r="AT25" s="266">
        <v>14.80065999</v>
      </c>
      <c r="AU25" s="266">
        <v>52.949026490999998</v>
      </c>
      <c r="AV25" s="266">
        <v>185.90276333</v>
      </c>
      <c r="AW25" s="266">
        <v>394.02604673000002</v>
      </c>
      <c r="AX25" s="266">
        <v>581.60702788000003</v>
      </c>
      <c r="AY25" s="266">
        <v>545.18685426000002</v>
      </c>
      <c r="AZ25" s="266">
        <v>481.45985780000001</v>
      </c>
      <c r="BA25" s="266">
        <v>434.87620887999998</v>
      </c>
      <c r="BB25" s="266">
        <v>299.73465427000002</v>
      </c>
      <c r="BC25" s="266">
        <v>188.58381093</v>
      </c>
      <c r="BD25" s="266">
        <v>64.401601700000001</v>
      </c>
      <c r="BE25" s="266">
        <v>16.998939972999999</v>
      </c>
      <c r="BF25" s="266">
        <v>13.579125382000001</v>
      </c>
      <c r="BG25" s="266">
        <v>50.123882303000002</v>
      </c>
      <c r="BH25" s="266">
        <v>178.58004836999999</v>
      </c>
      <c r="BI25" s="266">
        <v>388.73627891000001</v>
      </c>
      <c r="BJ25" s="309">
        <v>579.97739999999999</v>
      </c>
      <c r="BK25" s="309">
        <v>544.4402</v>
      </c>
      <c r="BL25" s="309">
        <v>472.8152</v>
      </c>
      <c r="BM25" s="309">
        <v>437.56959999999998</v>
      </c>
      <c r="BN25" s="309">
        <v>290.02170000000001</v>
      </c>
      <c r="BO25" s="309">
        <v>177.4571</v>
      </c>
      <c r="BP25" s="309">
        <v>55.545499999999997</v>
      </c>
      <c r="BQ25" s="309">
        <v>14.737690000000001</v>
      </c>
      <c r="BR25" s="309">
        <v>12.784050000000001</v>
      </c>
      <c r="BS25" s="309">
        <v>51.421979999999998</v>
      </c>
      <c r="BT25" s="309">
        <v>183.85310000000001</v>
      </c>
      <c r="BU25" s="309">
        <v>371.13240000000002</v>
      </c>
      <c r="BV25" s="309">
        <v>578.16899999999998</v>
      </c>
    </row>
    <row r="26" spans="1:74" ht="11.15" customHeight="1" x14ac:dyDescent="0.25">
      <c r="A26" s="9" t="s">
        <v>145</v>
      </c>
      <c r="B26" s="206" t="s">
        <v>469</v>
      </c>
      <c r="C26" s="266">
        <v>888.47322864</v>
      </c>
      <c r="D26" s="266">
        <v>747.56810277</v>
      </c>
      <c r="E26" s="266">
        <v>558.38346730000001</v>
      </c>
      <c r="F26" s="266">
        <v>319.82164080000001</v>
      </c>
      <c r="G26" s="266">
        <v>137.45257007999999</v>
      </c>
      <c r="H26" s="266">
        <v>30.275465110999999</v>
      </c>
      <c r="I26" s="266">
        <v>7.4232772214000002</v>
      </c>
      <c r="J26" s="266">
        <v>10.833214103</v>
      </c>
      <c r="K26" s="266">
        <v>52.783119837000001</v>
      </c>
      <c r="L26" s="266">
        <v>246.01707428</v>
      </c>
      <c r="M26" s="266">
        <v>509.71363368999999</v>
      </c>
      <c r="N26" s="266">
        <v>772.27648432000001</v>
      </c>
      <c r="O26" s="266">
        <v>881.28152464000004</v>
      </c>
      <c r="P26" s="266">
        <v>718.45398196999997</v>
      </c>
      <c r="Q26" s="266">
        <v>562.83887016999995</v>
      </c>
      <c r="R26" s="266">
        <v>307.30124819999997</v>
      </c>
      <c r="S26" s="266">
        <v>141.07883733</v>
      </c>
      <c r="T26" s="266">
        <v>29.996360848999998</v>
      </c>
      <c r="U26" s="266">
        <v>7.2939383793000001</v>
      </c>
      <c r="V26" s="266">
        <v>11.458961407</v>
      </c>
      <c r="W26" s="266">
        <v>52.226520993000001</v>
      </c>
      <c r="X26" s="266">
        <v>247.09970317</v>
      </c>
      <c r="Y26" s="266">
        <v>506.67674625000001</v>
      </c>
      <c r="Z26" s="266">
        <v>772.54056254</v>
      </c>
      <c r="AA26" s="266">
        <v>882.57750096999996</v>
      </c>
      <c r="AB26" s="266">
        <v>708.19426734000001</v>
      </c>
      <c r="AC26" s="266">
        <v>562.84539676999998</v>
      </c>
      <c r="AD26" s="266">
        <v>315.92375011000001</v>
      </c>
      <c r="AE26" s="266">
        <v>130.76889143</v>
      </c>
      <c r="AF26" s="266">
        <v>29.652383779000001</v>
      </c>
      <c r="AG26" s="266">
        <v>6.9447522453000001</v>
      </c>
      <c r="AH26" s="266">
        <v>10.61399215</v>
      </c>
      <c r="AI26" s="266">
        <v>50.437153592000001</v>
      </c>
      <c r="AJ26" s="266">
        <v>244.15598156999999</v>
      </c>
      <c r="AK26" s="266">
        <v>512.70768353000005</v>
      </c>
      <c r="AL26" s="266">
        <v>763.29767990000005</v>
      </c>
      <c r="AM26" s="266">
        <v>873.62389020000001</v>
      </c>
      <c r="AN26" s="266">
        <v>710.90526199999999</v>
      </c>
      <c r="AO26" s="266">
        <v>568.49726652000004</v>
      </c>
      <c r="AP26" s="266">
        <v>311.38841864</v>
      </c>
      <c r="AQ26" s="266">
        <v>133.02272235999999</v>
      </c>
      <c r="AR26" s="266">
        <v>28.695253489999999</v>
      </c>
      <c r="AS26" s="266">
        <v>5.9388097576999996</v>
      </c>
      <c r="AT26" s="266">
        <v>10.182199926999999</v>
      </c>
      <c r="AU26" s="266">
        <v>48.331449749000001</v>
      </c>
      <c r="AV26" s="266">
        <v>236.42225783999999</v>
      </c>
      <c r="AW26" s="266">
        <v>527.14073683000004</v>
      </c>
      <c r="AX26" s="266">
        <v>747.96661611000002</v>
      </c>
      <c r="AY26" s="266">
        <v>855.01921822999998</v>
      </c>
      <c r="AZ26" s="266">
        <v>695.49580139</v>
      </c>
      <c r="BA26" s="266">
        <v>561.96116365</v>
      </c>
      <c r="BB26" s="266">
        <v>320.20651880000003</v>
      </c>
      <c r="BC26" s="266">
        <v>134.61247487</v>
      </c>
      <c r="BD26" s="266">
        <v>28.142022168</v>
      </c>
      <c r="BE26" s="266">
        <v>5.7890970727999997</v>
      </c>
      <c r="BF26" s="266">
        <v>9.9926882971000008</v>
      </c>
      <c r="BG26" s="266">
        <v>48.941131781999999</v>
      </c>
      <c r="BH26" s="266">
        <v>237.52741653000001</v>
      </c>
      <c r="BI26" s="266">
        <v>516.9413581</v>
      </c>
      <c r="BJ26" s="309">
        <v>733.02319999999997</v>
      </c>
      <c r="BK26" s="309">
        <v>840.16579999999999</v>
      </c>
      <c r="BL26" s="309">
        <v>700.78729999999996</v>
      </c>
      <c r="BM26" s="309">
        <v>554.64319999999998</v>
      </c>
      <c r="BN26" s="309">
        <v>319.70490000000001</v>
      </c>
      <c r="BO26" s="309">
        <v>133.995</v>
      </c>
      <c r="BP26" s="309">
        <v>25.48188</v>
      </c>
      <c r="BQ26" s="309">
        <v>5.564425</v>
      </c>
      <c r="BR26" s="309">
        <v>9.6558989999999998</v>
      </c>
      <c r="BS26" s="309">
        <v>47.21508</v>
      </c>
      <c r="BT26" s="309">
        <v>229.964</v>
      </c>
      <c r="BU26" s="309">
        <v>517.56899999999996</v>
      </c>
      <c r="BV26" s="309">
        <v>738.1825</v>
      </c>
    </row>
    <row r="27" spans="1:74" ht="11.15" customHeight="1" x14ac:dyDescent="0.25">
      <c r="A27" s="8"/>
      <c r="B27" s="190" t="s">
        <v>158</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242"/>
      <c r="BH27" s="242"/>
      <c r="BI27" s="242"/>
      <c r="BJ27" s="311"/>
      <c r="BK27" s="311"/>
      <c r="BL27" s="311"/>
      <c r="BM27" s="311"/>
      <c r="BN27" s="311"/>
      <c r="BO27" s="311"/>
      <c r="BP27" s="311"/>
      <c r="BQ27" s="311"/>
      <c r="BR27" s="311"/>
      <c r="BS27" s="311"/>
      <c r="BT27" s="311"/>
      <c r="BU27" s="311"/>
      <c r="BV27" s="311"/>
    </row>
    <row r="28" spans="1:74" ht="11.15" customHeight="1" x14ac:dyDescent="0.25">
      <c r="A28" s="9" t="s">
        <v>37</v>
      </c>
      <c r="B28" s="206" t="s">
        <v>434</v>
      </c>
      <c r="C28" s="266">
        <v>0</v>
      </c>
      <c r="D28" s="266">
        <v>0</v>
      </c>
      <c r="E28" s="266">
        <v>0</v>
      </c>
      <c r="F28" s="266">
        <v>0</v>
      </c>
      <c r="G28" s="266">
        <v>3.0764707703999998</v>
      </c>
      <c r="H28" s="266">
        <v>72.292618915000006</v>
      </c>
      <c r="I28" s="266">
        <v>169.79754259000001</v>
      </c>
      <c r="J28" s="266">
        <v>128.26538889</v>
      </c>
      <c r="K28" s="266">
        <v>66.381214311999997</v>
      </c>
      <c r="L28" s="266">
        <v>10.664153381</v>
      </c>
      <c r="M28" s="266">
        <v>0</v>
      </c>
      <c r="N28" s="266">
        <v>0</v>
      </c>
      <c r="O28" s="266">
        <v>0</v>
      </c>
      <c r="P28" s="266">
        <v>0</v>
      </c>
      <c r="Q28" s="266">
        <v>0</v>
      </c>
      <c r="R28" s="266">
        <v>0</v>
      </c>
      <c r="S28" s="266">
        <v>25.202652165</v>
      </c>
      <c r="T28" s="266">
        <v>57.372208254</v>
      </c>
      <c r="U28" s="266">
        <v>254.33360062</v>
      </c>
      <c r="V28" s="266">
        <v>265.81850141000001</v>
      </c>
      <c r="W28" s="266">
        <v>64.413343307000005</v>
      </c>
      <c r="X28" s="266">
        <v>0</v>
      </c>
      <c r="Y28" s="266">
        <v>0</v>
      </c>
      <c r="Z28" s="266">
        <v>0</v>
      </c>
      <c r="AA28" s="266">
        <v>0</v>
      </c>
      <c r="AB28" s="266">
        <v>0</v>
      </c>
      <c r="AC28" s="266">
        <v>0</v>
      </c>
      <c r="AD28" s="266">
        <v>0</v>
      </c>
      <c r="AE28" s="266">
        <v>3.3074315517000001</v>
      </c>
      <c r="AF28" s="266">
        <v>63.174556784000004</v>
      </c>
      <c r="AG28" s="266">
        <v>274.50493295000001</v>
      </c>
      <c r="AH28" s="266">
        <v>165.87560121000001</v>
      </c>
      <c r="AI28" s="266">
        <v>28.220838617999998</v>
      </c>
      <c r="AJ28" s="266">
        <v>0</v>
      </c>
      <c r="AK28" s="266">
        <v>0</v>
      </c>
      <c r="AL28" s="266">
        <v>0</v>
      </c>
      <c r="AM28" s="266">
        <v>0</v>
      </c>
      <c r="AN28" s="266">
        <v>0</v>
      </c>
      <c r="AO28" s="266">
        <v>0</v>
      </c>
      <c r="AP28" s="266">
        <v>0</v>
      </c>
      <c r="AQ28" s="266">
        <v>3.2894736651000001</v>
      </c>
      <c r="AR28" s="266">
        <v>98.289338771999994</v>
      </c>
      <c r="AS28" s="266">
        <v>291.07483457000001</v>
      </c>
      <c r="AT28" s="266">
        <v>213.08929806</v>
      </c>
      <c r="AU28" s="266">
        <v>33.515609247</v>
      </c>
      <c r="AV28" s="266">
        <v>0</v>
      </c>
      <c r="AW28" s="266">
        <v>0</v>
      </c>
      <c r="AX28" s="266">
        <v>0</v>
      </c>
      <c r="AY28" s="266">
        <v>0</v>
      </c>
      <c r="AZ28" s="266">
        <v>0</v>
      </c>
      <c r="BA28" s="266">
        <v>0</v>
      </c>
      <c r="BB28" s="266">
        <v>0</v>
      </c>
      <c r="BC28" s="266">
        <v>7.8190967108000002</v>
      </c>
      <c r="BD28" s="266">
        <v>133.65717918999999</v>
      </c>
      <c r="BE28" s="266">
        <v>155.39883842</v>
      </c>
      <c r="BF28" s="266">
        <v>235.81396468</v>
      </c>
      <c r="BG28" s="266">
        <v>60.501408822000002</v>
      </c>
      <c r="BH28" s="266">
        <v>6.4277176626000001</v>
      </c>
      <c r="BI28" s="266">
        <v>0</v>
      </c>
      <c r="BJ28" s="309">
        <v>0</v>
      </c>
      <c r="BK28" s="309">
        <v>0</v>
      </c>
      <c r="BL28" s="309">
        <v>0</v>
      </c>
      <c r="BM28" s="309">
        <v>0</v>
      </c>
      <c r="BN28" s="309">
        <v>0</v>
      </c>
      <c r="BO28" s="309">
        <v>7.2610494553000002</v>
      </c>
      <c r="BP28" s="309">
        <v>71.332425165999993</v>
      </c>
      <c r="BQ28" s="309">
        <v>198.26034974999999</v>
      </c>
      <c r="BR28" s="309">
        <v>171.30575711</v>
      </c>
      <c r="BS28" s="309">
        <v>31.935185199999999</v>
      </c>
      <c r="BT28" s="309">
        <v>2.1684076145</v>
      </c>
      <c r="BU28" s="309">
        <v>0</v>
      </c>
      <c r="BV28" s="309">
        <v>0</v>
      </c>
    </row>
    <row r="29" spans="1:74" ht="11.15" customHeight="1" x14ac:dyDescent="0.25">
      <c r="A29" s="9" t="s">
        <v>38</v>
      </c>
      <c r="B29" s="206" t="s">
        <v>467</v>
      </c>
      <c r="C29" s="266">
        <v>0</v>
      </c>
      <c r="D29" s="266">
        <v>0</v>
      </c>
      <c r="E29" s="266">
        <v>0</v>
      </c>
      <c r="F29" s="266">
        <v>2.1801697831000002</v>
      </c>
      <c r="G29" s="266">
        <v>14.317178283000001</v>
      </c>
      <c r="H29" s="266">
        <v>122.46397346000001</v>
      </c>
      <c r="I29" s="266">
        <v>250.90325973</v>
      </c>
      <c r="J29" s="266">
        <v>162.19100370999999</v>
      </c>
      <c r="K29" s="266">
        <v>87.021948076000001</v>
      </c>
      <c r="L29" s="266">
        <v>21.602016340999999</v>
      </c>
      <c r="M29" s="266">
        <v>0</v>
      </c>
      <c r="N29" s="266">
        <v>0</v>
      </c>
      <c r="O29" s="266">
        <v>0</v>
      </c>
      <c r="P29" s="266">
        <v>0</v>
      </c>
      <c r="Q29" s="266">
        <v>0</v>
      </c>
      <c r="R29" s="266">
        <v>0</v>
      </c>
      <c r="S29" s="266">
        <v>64.894435766000001</v>
      </c>
      <c r="T29" s="266">
        <v>110.58818805</v>
      </c>
      <c r="U29" s="266">
        <v>287.02607788</v>
      </c>
      <c r="V29" s="266">
        <v>297.65241377000001</v>
      </c>
      <c r="W29" s="266">
        <v>121.39880339</v>
      </c>
      <c r="X29" s="266">
        <v>3.7001496805</v>
      </c>
      <c r="Y29" s="266">
        <v>0</v>
      </c>
      <c r="Z29" s="266">
        <v>0</v>
      </c>
      <c r="AA29" s="266">
        <v>0</v>
      </c>
      <c r="AB29" s="266">
        <v>0</v>
      </c>
      <c r="AC29" s="266">
        <v>0</v>
      </c>
      <c r="AD29" s="266">
        <v>0.43602779416999998</v>
      </c>
      <c r="AE29" s="266">
        <v>31.217036007000001</v>
      </c>
      <c r="AF29" s="266">
        <v>112.05352386</v>
      </c>
      <c r="AG29" s="266">
        <v>325.34651485000001</v>
      </c>
      <c r="AH29" s="266">
        <v>218.11305254000001</v>
      </c>
      <c r="AI29" s="266">
        <v>87.739035960999999</v>
      </c>
      <c r="AJ29" s="266">
        <v>7.9313056091999998</v>
      </c>
      <c r="AK29" s="266">
        <v>0</v>
      </c>
      <c r="AL29" s="266">
        <v>0</v>
      </c>
      <c r="AM29" s="266">
        <v>0</v>
      </c>
      <c r="AN29" s="266">
        <v>0</v>
      </c>
      <c r="AO29" s="266">
        <v>0</v>
      </c>
      <c r="AP29" s="266">
        <v>0</v>
      </c>
      <c r="AQ29" s="266">
        <v>11.456832917</v>
      </c>
      <c r="AR29" s="266">
        <v>144.62946332999999</v>
      </c>
      <c r="AS29" s="266">
        <v>362.05222921000001</v>
      </c>
      <c r="AT29" s="266">
        <v>261.19475284999999</v>
      </c>
      <c r="AU29" s="266">
        <v>58.746243821999997</v>
      </c>
      <c r="AV29" s="266">
        <v>4.4008839958000001</v>
      </c>
      <c r="AW29" s="266">
        <v>0</v>
      </c>
      <c r="AX29" s="266">
        <v>0</v>
      </c>
      <c r="AY29" s="266">
        <v>0</v>
      </c>
      <c r="AZ29" s="266">
        <v>0</v>
      </c>
      <c r="BA29" s="266">
        <v>0</v>
      </c>
      <c r="BB29" s="266">
        <v>0</v>
      </c>
      <c r="BC29" s="266">
        <v>17.611504575000001</v>
      </c>
      <c r="BD29" s="266">
        <v>165.40919557999999</v>
      </c>
      <c r="BE29" s="266">
        <v>249.18153566999999</v>
      </c>
      <c r="BF29" s="266">
        <v>285.75695056000001</v>
      </c>
      <c r="BG29" s="266">
        <v>93.547617414000001</v>
      </c>
      <c r="BH29" s="266">
        <v>23.046392268999998</v>
      </c>
      <c r="BI29" s="266">
        <v>0</v>
      </c>
      <c r="BJ29" s="309">
        <v>0</v>
      </c>
      <c r="BK29" s="309">
        <v>0</v>
      </c>
      <c r="BL29" s="309">
        <v>0</v>
      </c>
      <c r="BM29" s="309">
        <v>0</v>
      </c>
      <c r="BN29" s="309">
        <v>0</v>
      </c>
      <c r="BO29" s="309">
        <v>24.740277311</v>
      </c>
      <c r="BP29" s="309">
        <v>121.96944782</v>
      </c>
      <c r="BQ29" s="309">
        <v>251.59514970000001</v>
      </c>
      <c r="BR29" s="309">
        <v>217.17059882000001</v>
      </c>
      <c r="BS29" s="309">
        <v>61.697941125</v>
      </c>
      <c r="BT29" s="309">
        <v>4.6275230044000004</v>
      </c>
      <c r="BU29" s="309">
        <v>0</v>
      </c>
      <c r="BV29" s="309">
        <v>0</v>
      </c>
    </row>
    <row r="30" spans="1:74" ht="11.15" customHeight="1" x14ac:dyDescent="0.25">
      <c r="A30" s="9" t="s">
        <v>39</v>
      </c>
      <c r="B30" s="206" t="s">
        <v>435</v>
      </c>
      <c r="C30" s="266">
        <v>0</v>
      </c>
      <c r="D30" s="266">
        <v>0</v>
      </c>
      <c r="E30" s="266">
        <v>0.55680891003999999</v>
      </c>
      <c r="F30" s="266">
        <v>6.5799189332000001</v>
      </c>
      <c r="G30" s="266">
        <v>36.779197621000002</v>
      </c>
      <c r="H30" s="266">
        <v>167.11369876000001</v>
      </c>
      <c r="I30" s="266">
        <v>242.04074374000001</v>
      </c>
      <c r="J30" s="266">
        <v>147.73329398999999</v>
      </c>
      <c r="K30" s="266">
        <v>92.302285707999999</v>
      </c>
      <c r="L30" s="266">
        <v>15.670839280999999</v>
      </c>
      <c r="M30" s="266">
        <v>0</v>
      </c>
      <c r="N30" s="266">
        <v>0</v>
      </c>
      <c r="O30" s="266">
        <v>0</v>
      </c>
      <c r="P30" s="266">
        <v>0</v>
      </c>
      <c r="Q30" s="266">
        <v>0</v>
      </c>
      <c r="R30" s="266">
        <v>0</v>
      </c>
      <c r="S30" s="266">
        <v>139.8731875</v>
      </c>
      <c r="T30" s="266">
        <v>192.05152853999999</v>
      </c>
      <c r="U30" s="266">
        <v>257.38327391000001</v>
      </c>
      <c r="V30" s="266">
        <v>256.58129063000001</v>
      </c>
      <c r="W30" s="266">
        <v>122.42884099</v>
      </c>
      <c r="X30" s="266">
        <v>3.8751931989999999</v>
      </c>
      <c r="Y30" s="266">
        <v>0</v>
      </c>
      <c r="Z30" s="266">
        <v>0</v>
      </c>
      <c r="AA30" s="266">
        <v>0</v>
      </c>
      <c r="AB30" s="266">
        <v>0</v>
      </c>
      <c r="AC30" s="266">
        <v>0</v>
      </c>
      <c r="AD30" s="266">
        <v>0.80578199972999998</v>
      </c>
      <c r="AE30" s="266">
        <v>47.280694549000003</v>
      </c>
      <c r="AF30" s="266">
        <v>127.07979687</v>
      </c>
      <c r="AG30" s="266">
        <v>319.93813139000002</v>
      </c>
      <c r="AH30" s="266">
        <v>194.61946725999999</v>
      </c>
      <c r="AI30" s="266">
        <v>134.99414783</v>
      </c>
      <c r="AJ30" s="266">
        <v>6.6535563474000003</v>
      </c>
      <c r="AK30" s="266">
        <v>0</v>
      </c>
      <c r="AL30" s="266">
        <v>0</v>
      </c>
      <c r="AM30" s="266">
        <v>0</v>
      </c>
      <c r="AN30" s="266">
        <v>0</v>
      </c>
      <c r="AO30" s="266">
        <v>2.0046513578999998</v>
      </c>
      <c r="AP30" s="266">
        <v>0</v>
      </c>
      <c r="AQ30" s="266">
        <v>31.574851118000002</v>
      </c>
      <c r="AR30" s="266">
        <v>186.38340233</v>
      </c>
      <c r="AS30" s="266">
        <v>333.75421237</v>
      </c>
      <c r="AT30" s="266">
        <v>217.96062627000001</v>
      </c>
      <c r="AU30" s="266">
        <v>54.550746341999997</v>
      </c>
      <c r="AV30" s="266">
        <v>1.8792328328000001</v>
      </c>
      <c r="AW30" s="266">
        <v>0</v>
      </c>
      <c r="AX30" s="266">
        <v>0</v>
      </c>
      <c r="AY30" s="266">
        <v>0</v>
      </c>
      <c r="AZ30" s="266">
        <v>0</v>
      </c>
      <c r="BA30" s="266">
        <v>2.1695176702999999</v>
      </c>
      <c r="BB30" s="266">
        <v>0.26919377204</v>
      </c>
      <c r="BC30" s="266">
        <v>34.650025847000002</v>
      </c>
      <c r="BD30" s="266">
        <v>214.83869264</v>
      </c>
      <c r="BE30" s="266">
        <v>237.93762781999999</v>
      </c>
      <c r="BF30" s="266">
        <v>284.73918314000002</v>
      </c>
      <c r="BG30" s="266">
        <v>104.80466401</v>
      </c>
      <c r="BH30" s="266">
        <v>30.019313023999999</v>
      </c>
      <c r="BI30" s="266">
        <v>0</v>
      </c>
      <c r="BJ30" s="309">
        <v>0</v>
      </c>
      <c r="BK30" s="309">
        <v>0</v>
      </c>
      <c r="BL30" s="309">
        <v>0</v>
      </c>
      <c r="BM30" s="309">
        <v>0.41267003041</v>
      </c>
      <c r="BN30" s="309">
        <v>2.1494388022000002</v>
      </c>
      <c r="BO30" s="309">
        <v>54.457377803</v>
      </c>
      <c r="BP30" s="309">
        <v>154.51735221000001</v>
      </c>
      <c r="BQ30" s="309">
        <v>246.64325909999999</v>
      </c>
      <c r="BR30" s="309">
        <v>208.27394251000001</v>
      </c>
      <c r="BS30" s="309">
        <v>62.843934793999999</v>
      </c>
      <c r="BT30" s="309">
        <v>5.7416651325999997</v>
      </c>
      <c r="BU30" s="309">
        <v>0</v>
      </c>
      <c r="BV30" s="309">
        <v>0</v>
      </c>
    </row>
    <row r="31" spans="1:74" ht="11.15" customHeight="1" x14ac:dyDescent="0.25">
      <c r="A31" s="9" t="s">
        <v>40</v>
      </c>
      <c r="B31" s="206" t="s">
        <v>436</v>
      </c>
      <c r="C31" s="266">
        <v>0</v>
      </c>
      <c r="D31" s="266">
        <v>2.9625507467999999</v>
      </c>
      <c r="E31" s="266">
        <v>5.7162094622000001</v>
      </c>
      <c r="F31" s="266">
        <v>8.7082144193000008</v>
      </c>
      <c r="G31" s="266">
        <v>50.548965088999999</v>
      </c>
      <c r="H31" s="266">
        <v>205.45683693000001</v>
      </c>
      <c r="I31" s="266">
        <v>330.33633021999998</v>
      </c>
      <c r="J31" s="266">
        <v>165.59992763</v>
      </c>
      <c r="K31" s="266">
        <v>126.8303188</v>
      </c>
      <c r="L31" s="266">
        <v>13.978194071000001</v>
      </c>
      <c r="M31" s="266">
        <v>0</v>
      </c>
      <c r="N31" s="266">
        <v>0</v>
      </c>
      <c r="O31" s="266">
        <v>0</v>
      </c>
      <c r="P31" s="266">
        <v>0</v>
      </c>
      <c r="Q31" s="266">
        <v>1.8129181698000001</v>
      </c>
      <c r="R31" s="266">
        <v>0</v>
      </c>
      <c r="S31" s="266">
        <v>167.82649803999999</v>
      </c>
      <c r="T31" s="266">
        <v>272.23799817000003</v>
      </c>
      <c r="U31" s="266">
        <v>304.14762089999999</v>
      </c>
      <c r="V31" s="266">
        <v>257.88130036000001</v>
      </c>
      <c r="W31" s="266">
        <v>123.86198335</v>
      </c>
      <c r="X31" s="266">
        <v>5.6422089839999998</v>
      </c>
      <c r="Y31" s="266">
        <v>0</v>
      </c>
      <c r="Z31" s="266">
        <v>0</v>
      </c>
      <c r="AA31" s="266">
        <v>0</v>
      </c>
      <c r="AB31" s="266">
        <v>0</v>
      </c>
      <c r="AC31" s="266">
        <v>0</v>
      </c>
      <c r="AD31" s="266">
        <v>6.0641705213000003</v>
      </c>
      <c r="AE31" s="266">
        <v>41.783894005999997</v>
      </c>
      <c r="AF31" s="266">
        <v>174.56505711</v>
      </c>
      <c r="AG31" s="266">
        <v>319.77073121000001</v>
      </c>
      <c r="AH31" s="266">
        <v>224.19147953999999</v>
      </c>
      <c r="AI31" s="266">
        <v>182.30566081000001</v>
      </c>
      <c r="AJ31" s="266">
        <v>2.4016404088000001</v>
      </c>
      <c r="AK31" s="266">
        <v>0</v>
      </c>
      <c r="AL31" s="266">
        <v>0</v>
      </c>
      <c r="AM31" s="266">
        <v>0</v>
      </c>
      <c r="AN31" s="266">
        <v>0</v>
      </c>
      <c r="AO31" s="266">
        <v>6.0691428683000002</v>
      </c>
      <c r="AP31" s="266">
        <v>1.3847399306999999</v>
      </c>
      <c r="AQ31" s="266">
        <v>37.168190228999997</v>
      </c>
      <c r="AR31" s="266">
        <v>256.29763997999999</v>
      </c>
      <c r="AS31" s="266">
        <v>343.39605351</v>
      </c>
      <c r="AT31" s="266">
        <v>246.85196264999999</v>
      </c>
      <c r="AU31" s="266">
        <v>71.839243217999993</v>
      </c>
      <c r="AV31" s="266">
        <v>2.5220497040000001</v>
      </c>
      <c r="AW31" s="266">
        <v>0.28451869267000002</v>
      </c>
      <c r="AX31" s="266">
        <v>0</v>
      </c>
      <c r="AY31" s="266">
        <v>0</v>
      </c>
      <c r="AZ31" s="266">
        <v>0</v>
      </c>
      <c r="BA31" s="266">
        <v>8.2641804388000004</v>
      </c>
      <c r="BB31" s="266">
        <v>2.9404196416000001</v>
      </c>
      <c r="BC31" s="266">
        <v>43.241016649999999</v>
      </c>
      <c r="BD31" s="266">
        <v>265.36219924</v>
      </c>
      <c r="BE31" s="266">
        <v>301.25267518999999</v>
      </c>
      <c r="BF31" s="266">
        <v>298.71895961000001</v>
      </c>
      <c r="BG31" s="266">
        <v>146.00649856999999</v>
      </c>
      <c r="BH31" s="266">
        <v>22.445228459999999</v>
      </c>
      <c r="BI31" s="266">
        <v>0</v>
      </c>
      <c r="BJ31" s="309">
        <v>0</v>
      </c>
      <c r="BK31" s="309">
        <v>0</v>
      </c>
      <c r="BL31" s="309">
        <v>0</v>
      </c>
      <c r="BM31" s="309">
        <v>3.2671016358</v>
      </c>
      <c r="BN31" s="309">
        <v>6.9155954821999996</v>
      </c>
      <c r="BO31" s="309">
        <v>64.928015504000001</v>
      </c>
      <c r="BP31" s="309">
        <v>187.17207981000001</v>
      </c>
      <c r="BQ31" s="309">
        <v>303.58906515000001</v>
      </c>
      <c r="BR31" s="309">
        <v>258.74130703999998</v>
      </c>
      <c r="BS31" s="309">
        <v>89.061202594999997</v>
      </c>
      <c r="BT31" s="309">
        <v>8.3087792155999995</v>
      </c>
      <c r="BU31" s="309">
        <v>0.28407337343</v>
      </c>
      <c r="BV31" s="309">
        <v>0</v>
      </c>
    </row>
    <row r="32" spans="1:74" ht="11.15" customHeight="1" x14ac:dyDescent="0.25">
      <c r="A32" s="9" t="s">
        <v>330</v>
      </c>
      <c r="B32" s="206" t="s">
        <v>468</v>
      </c>
      <c r="C32" s="266">
        <v>50.102239001000001</v>
      </c>
      <c r="D32" s="266">
        <v>54.394502785</v>
      </c>
      <c r="E32" s="266">
        <v>55.85748092</v>
      </c>
      <c r="F32" s="266">
        <v>123.62011604999999</v>
      </c>
      <c r="G32" s="266">
        <v>211.99871155</v>
      </c>
      <c r="H32" s="266">
        <v>336.64591236000001</v>
      </c>
      <c r="I32" s="266">
        <v>468.22100611000002</v>
      </c>
      <c r="J32" s="266">
        <v>405.61976742000002</v>
      </c>
      <c r="K32" s="266">
        <v>281.23459661999999</v>
      </c>
      <c r="L32" s="266">
        <v>158.32523388000001</v>
      </c>
      <c r="M32" s="266">
        <v>66.192029876999996</v>
      </c>
      <c r="N32" s="266">
        <v>38.071786826999997</v>
      </c>
      <c r="O32" s="266">
        <v>20.828233770000001</v>
      </c>
      <c r="P32" s="266">
        <v>80.537674062999997</v>
      </c>
      <c r="Q32" s="266">
        <v>34.662985450999997</v>
      </c>
      <c r="R32" s="266">
        <v>79.122107936000006</v>
      </c>
      <c r="S32" s="266">
        <v>264.55496729999999</v>
      </c>
      <c r="T32" s="266">
        <v>383.95551609</v>
      </c>
      <c r="U32" s="266">
        <v>440.60964236000001</v>
      </c>
      <c r="V32" s="266">
        <v>438.35718817999998</v>
      </c>
      <c r="W32" s="266">
        <v>390.38809040000001</v>
      </c>
      <c r="X32" s="266">
        <v>175.51604139</v>
      </c>
      <c r="Y32" s="266">
        <v>65.882587293</v>
      </c>
      <c r="Z32" s="266">
        <v>39.531928348000001</v>
      </c>
      <c r="AA32" s="266">
        <v>29.3595282</v>
      </c>
      <c r="AB32" s="266">
        <v>66.569889864000004</v>
      </c>
      <c r="AC32" s="266">
        <v>55.934777793000002</v>
      </c>
      <c r="AD32" s="266">
        <v>101.04028445</v>
      </c>
      <c r="AE32" s="266">
        <v>292.83735113</v>
      </c>
      <c r="AF32" s="266">
        <v>360.21490657999999</v>
      </c>
      <c r="AG32" s="266">
        <v>480.43112137000003</v>
      </c>
      <c r="AH32" s="266">
        <v>440.97307038999998</v>
      </c>
      <c r="AI32" s="266">
        <v>373.95768837000003</v>
      </c>
      <c r="AJ32" s="266">
        <v>203.32506003</v>
      </c>
      <c r="AK32" s="266">
        <v>52.992259930000003</v>
      </c>
      <c r="AL32" s="266">
        <v>50.597072140999998</v>
      </c>
      <c r="AM32" s="266">
        <v>46.711835614000002</v>
      </c>
      <c r="AN32" s="266">
        <v>46.152132918</v>
      </c>
      <c r="AO32" s="266">
        <v>101.57551329</v>
      </c>
      <c r="AP32" s="266">
        <v>107.92255046</v>
      </c>
      <c r="AQ32" s="266">
        <v>165.06835534999999</v>
      </c>
      <c r="AR32" s="266">
        <v>340.93694656000002</v>
      </c>
      <c r="AS32" s="266">
        <v>500.05538272000001</v>
      </c>
      <c r="AT32" s="266">
        <v>453.01755094999999</v>
      </c>
      <c r="AU32" s="266">
        <v>271.56208634000001</v>
      </c>
      <c r="AV32" s="266">
        <v>182.73869385</v>
      </c>
      <c r="AW32" s="266">
        <v>92.257939265999994</v>
      </c>
      <c r="AX32" s="266">
        <v>20.809469579999998</v>
      </c>
      <c r="AY32" s="266">
        <v>29.508226365999999</v>
      </c>
      <c r="AZ32" s="266">
        <v>48.906870507999997</v>
      </c>
      <c r="BA32" s="266">
        <v>71.929038180999996</v>
      </c>
      <c r="BB32" s="266">
        <v>79.366435561000003</v>
      </c>
      <c r="BC32" s="266">
        <v>187.18035319000001</v>
      </c>
      <c r="BD32" s="266">
        <v>346.76649570000001</v>
      </c>
      <c r="BE32" s="266">
        <v>435.94292281000003</v>
      </c>
      <c r="BF32" s="266">
        <v>453.93209474000003</v>
      </c>
      <c r="BG32" s="266">
        <v>281.70631494999998</v>
      </c>
      <c r="BH32" s="266">
        <v>179.12121758999999</v>
      </c>
      <c r="BI32" s="266">
        <v>42.499773767999997</v>
      </c>
      <c r="BJ32" s="309">
        <v>40.963893634000001</v>
      </c>
      <c r="BK32" s="309">
        <v>36.448264534000003</v>
      </c>
      <c r="BL32" s="309">
        <v>38.777023681999999</v>
      </c>
      <c r="BM32" s="309">
        <v>59.428299424000002</v>
      </c>
      <c r="BN32" s="309">
        <v>86.566924705999995</v>
      </c>
      <c r="BO32" s="309">
        <v>208.66494243</v>
      </c>
      <c r="BP32" s="309">
        <v>356.92628194999998</v>
      </c>
      <c r="BQ32" s="309">
        <v>452.21709565999998</v>
      </c>
      <c r="BR32" s="309">
        <v>427.67959531000002</v>
      </c>
      <c r="BS32" s="309">
        <v>280.36303744000003</v>
      </c>
      <c r="BT32" s="309">
        <v>138.96375456000001</v>
      </c>
      <c r="BU32" s="309">
        <v>61.29659607</v>
      </c>
      <c r="BV32" s="309">
        <v>36.572838423999997</v>
      </c>
    </row>
    <row r="33" spans="1:74" ht="11.15" customHeight="1" x14ac:dyDescent="0.25">
      <c r="A33" s="9" t="s">
        <v>41</v>
      </c>
      <c r="B33" s="206" t="s">
        <v>438</v>
      </c>
      <c r="C33" s="266">
        <v>20.087214819</v>
      </c>
      <c r="D33" s="266">
        <v>17.702120374</v>
      </c>
      <c r="E33" s="266">
        <v>27.522071593</v>
      </c>
      <c r="F33" s="266">
        <v>74.292050880999994</v>
      </c>
      <c r="G33" s="266">
        <v>135.08366022000001</v>
      </c>
      <c r="H33" s="266">
        <v>272.43849675000001</v>
      </c>
      <c r="I33" s="266">
        <v>429.79004519</v>
      </c>
      <c r="J33" s="266">
        <v>340.81518934000002</v>
      </c>
      <c r="K33" s="266">
        <v>194.20414327</v>
      </c>
      <c r="L33" s="266">
        <v>65.950964063000001</v>
      </c>
      <c r="M33" s="266">
        <v>6.2058906155000004</v>
      </c>
      <c r="N33" s="266">
        <v>1.3959270401999999</v>
      </c>
      <c r="O33" s="266">
        <v>0.67212353613999998</v>
      </c>
      <c r="P33" s="266">
        <v>21.758847181</v>
      </c>
      <c r="Q33" s="266">
        <v>14.527907484</v>
      </c>
      <c r="R33" s="266">
        <v>7.3337404528999999</v>
      </c>
      <c r="S33" s="266">
        <v>267.59994103999998</v>
      </c>
      <c r="T33" s="266">
        <v>376.21663373000001</v>
      </c>
      <c r="U33" s="266">
        <v>430.29094464999997</v>
      </c>
      <c r="V33" s="266">
        <v>391.66976520999998</v>
      </c>
      <c r="W33" s="266">
        <v>338.05113666</v>
      </c>
      <c r="X33" s="266">
        <v>77.167623007000003</v>
      </c>
      <c r="Y33" s="266">
        <v>0.97948084612999997</v>
      </c>
      <c r="Z33" s="266">
        <v>2.3711960246000001</v>
      </c>
      <c r="AA33" s="266">
        <v>4.9511611544000003</v>
      </c>
      <c r="AB33" s="266">
        <v>13.939398155999999</v>
      </c>
      <c r="AC33" s="266">
        <v>9.8707890613</v>
      </c>
      <c r="AD33" s="266">
        <v>31.283185257</v>
      </c>
      <c r="AE33" s="266">
        <v>220.44138674999999</v>
      </c>
      <c r="AF33" s="266">
        <v>300.12136095</v>
      </c>
      <c r="AG33" s="266">
        <v>428.55958256999998</v>
      </c>
      <c r="AH33" s="266">
        <v>408.33434504000002</v>
      </c>
      <c r="AI33" s="266">
        <v>382.10964388999997</v>
      </c>
      <c r="AJ33" s="266">
        <v>80.441541985000001</v>
      </c>
      <c r="AK33" s="266">
        <v>0.82371550005000005</v>
      </c>
      <c r="AL33" s="266">
        <v>5.5001703657999998</v>
      </c>
      <c r="AM33" s="266">
        <v>13.033645572999999</v>
      </c>
      <c r="AN33" s="266">
        <v>4.3147344302999997</v>
      </c>
      <c r="AO33" s="266">
        <v>56.176727882999998</v>
      </c>
      <c r="AP33" s="266">
        <v>20.999322276000001</v>
      </c>
      <c r="AQ33" s="266">
        <v>106.95237177</v>
      </c>
      <c r="AR33" s="266">
        <v>297.53289403000002</v>
      </c>
      <c r="AS33" s="266">
        <v>463.60585615000002</v>
      </c>
      <c r="AT33" s="266">
        <v>388.55598672999997</v>
      </c>
      <c r="AU33" s="266">
        <v>210.64273369</v>
      </c>
      <c r="AV33" s="266">
        <v>67.533920511000005</v>
      </c>
      <c r="AW33" s="266">
        <v>12.561130701</v>
      </c>
      <c r="AX33" s="266">
        <v>1.1242635535000001</v>
      </c>
      <c r="AY33" s="266">
        <v>5.6385286263000003</v>
      </c>
      <c r="AZ33" s="266">
        <v>1.0795975491000001</v>
      </c>
      <c r="BA33" s="266">
        <v>34.108728716999998</v>
      </c>
      <c r="BB33" s="266">
        <v>18.566501425999999</v>
      </c>
      <c r="BC33" s="266">
        <v>109.94943218</v>
      </c>
      <c r="BD33" s="266">
        <v>307.47869152999999</v>
      </c>
      <c r="BE33" s="266">
        <v>397.86859255000002</v>
      </c>
      <c r="BF33" s="266">
        <v>412.04060758000003</v>
      </c>
      <c r="BG33" s="266">
        <v>208.23519823999999</v>
      </c>
      <c r="BH33" s="266">
        <v>99.757901559999993</v>
      </c>
      <c r="BI33" s="266">
        <v>0.15056688028000001</v>
      </c>
      <c r="BJ33" s="309">
        <v>3.2753184125999999</v>
      </c>
      <c r="BK33" s="309">
        <v>6.1625631344</v>
      </c>
      <c r="BL33" s="309">
        <v>5.1115984244000003</v>
      </c>
      <c r="BM33" s="309">
        <v>20.259138492000002</v>
      </c>
      <c r="BN33" s="309">
        <v>37.656281899</v>
      </c>
      <c r="BO33" s="309">
        <v>156.39073922</v>
      </c>
      <c r="BP33" s="309">
        <v>313.50879600000002</v>
      </c>
      <c r="BQ33" s="309">
        <v>419.55211307000002</v>
      </c>
      <c r="BR33" s="309">
        <v>397.25831789</v>
      </c>
      <c r="BS33" s="309">
        <v>214.49372700999999</v>
      </c>
      <c r="BT33" s="309">
        <v>53.040068294999998</v>
      </c>
      <c r="BU33" s="309">
        <v>6.7383774694999996</v>
      </c>
      <c r="BV33" s="309">
        <v>2.4503526986000002</v>
      </c>
    </row>
    <row r="34" spans="1:74" ht="11.15" customHeight="1" x14ac:dyDescent="0.25">
      <c r="A34" s="9" t="s">
        <v>42</v>
      </c>
      <c r="B34" s="206" t="s">
        <v>439</v>
      </c>
      <c r="C34" s="266">
        <v>35.663322643000001</v>
      </c>
      <c r="D34" s="266">
        <v>66.886114180000007</v>
      </c>
      <c r="E34" s="266">
        <v>111.4219774</v>
      </c>
      <c r="F34" s="266">
        <v>141.30231351</v>
      </c>
      <c r="G34" s="266">
        <v>239.73486326</v>
      </c>
      <c r="H34" s="266">
        <v>445.28668105999998</v>
      </c>
      <c r="I34" s="266">
        <v>582.11174335999999</v>
      </c>
      <c r="J34" s="266">
        <v>508.01721430999999</v>
      </c>
      <c r="K34" s="266">
        <v>368.34003361999999</v>
      </c>
      <c r="L34" s="266">
        <v>145.50938936</v>
      </c>
      <c r="M34" s="266">
        <v>67.405314067000006</v>
      </c>
      <c r="N34" s="266">
        <v>6.1389995129999999</v>
      </c>
      <c r="O34" s="266">
        <v>4.4853242211</v>
      </c>
      <c r="P34" s="266">
        <v>33.425811778000003</v>
      </c>
      <c r="Q34" s="266">
        <v>87.326390416999999</v>
      </c>
      <c r="R34" s="266">
        <v>57.92372769</v>
      </c>
      <c r="S34" s="266">
        <v>395.42945164000002</v>
      </c>
      <c r="T34" s="266">
        <v>550.00033682000003</v>
      </c>
      <c r="U34" s="266">
        <v>607.46747045999996</v>
      </c>
      <c r="V34" s="266">
        <v>564.65567608000003</v>
      </c>
      <c r="W34" s="266">
        <v>391.77002742000002</v>
      </c>
      <c r="X34" s="266">
        <v>142.32869782</v>
      </c>
      <c r="Y34" s="266">
        <v>12.649317499</v>
      </c>
      <c r="Z34" s="266">
        <v>8.9735033404000006</v>
      </c>
      <c r="AA34" s="266">
        <v>11.920186997</v>
      </c>
      <c r="AB34" s="266">
        <v>24.357305926999999</v>
      </c>
      <c r="AC34" s="266">
        <v>36.101486231999999</v>
      </c>
      <c r="AD34" s="266">
        <v>90.986119196999994</v>
      </c>
      <c r="AE34" s="266">
        <v>291.23122244000001</v>
      </c>
      <c r="AF34" s="266">
        <v>439.00594476999999</v>
      </c>
      <c r="AG34" s="266">
        <v>548.55818934000001</v>
      </c>
      <c r="AH34" s="266">
        <v>624.56185287999995</v>
      </c>
      <c r="AI34" s="266">
        <v>523.48977014000002</v>
      </c>
      <c r="AJ34" s="266">
        <v>139.22978316999999</v>
      </c>
      <c r="AK34" s="266">
        <v>15.774359704</v>
      </c>
      <c r="AL34" s="266">
        <v>13.19413688</v>
      </c>
      <c r="AM34" s="266">
        <v>29.590611628000001</v>
      </c>
      <c r="AN34" s="266">
        <v>12.863110417</v>
      </c>
      <c r="AO34" s="266">
        <v>132.34469576000001</v>
      </c>
      <c r="AP34" s="266">
        <v>104.95487298</v>
      </c>
      <c r="AQ34" s="266">
        <v>278.60111553000002</v>
      </c>
      <c r="AR34" s="266">
        <v>457.61038172999997</v>
      </c>
      <c r="AS34" s="266">
        <v>603.20210200999998</v>
      </c>
      <c r="AT34" s="266">
        <v>579.13246499000002</v>
      </c>
      <c r="AU34" s="266">
        <v>326.05028246000001</v>
      </c>
      <c r="AV34" s="266">
        <v>133.85932879999999</v>
      </c>
      <c r="AW34" s="266">
        <v>70.058453803000006</v>
      </c>
      <c r="AX34" s="266">
        <v>8.1841930928999993</v>
      </c>
      <c r="AY34" s="266">
        <v>15.123720054</v>
      </c>
      <c r="AZ34" s="266">
        <v>4.3751267812999997</v>
      </c>
      <c r="BA34" s="266">
        <v>70.492283512</v>
      </c>
      <c r="BB34" s="266">
        <v>84.902826047999994</v>
      </c>
      <c r="BC34" s="266">
        <v>228.28116503000001</v>
      </c>
      <c r="BD34" s="266">
        <v>456.43904614000002</v>
      </c>
      <c r="BE34" s="266">
        <v>515.55474052</v>
      </c>
      <c r="BF34" s="266">
        <v>556.31836122000004</v>
      </c>
      <c r="BG34" s="266">
        <v>402.16779608000002</v>
      </c>
      <c r="BH34" s="266">
        <v>211.53162847999999</v>
      </c>
      <c r="BI34" s="266">
        <v>38.656882001</v>
      </c>
      <c r="BJ34" s="309">
        <v>10.97399456</v>
      </c>
      <c r="BK34" s="309">
        <v>17.381727398999999</v>
      </c>
      <c r="BL34" s="309">
        <v>22.217339727999999</v>
      </c>
      <c r="BM34" s="309">
        <v>63.447118979999999</v>
      </c>
      <c r="BN34" s="309">
        <v>127.50087081</v>
      </c>
      <c r="BO34" s="309">
        <v>301.31414196999998</v>
      </c>
      <c r="BP34" s="309">
        <v>461.70813518</v>
      </c>
      <c r="BQ34" s="309">
        <v>562.08733815000005</v>
      </c>
      <c r="BR34" s="309">
        <v>562.10532087000001</v>
      </c>
      <c r="BS34" s="309">
        <v>366.91919451000001</v>
      </c>
      <c r="BT34" s="309">
        <v>144.59082176999999</v>
      </c>
      <c r="BU34" s="309">
        <v>38.857949347000002</v>
      </c>
      <c r="BV34" s="309">
        <v>8.9788097620999991</v>
      </c>
    </row>
    <row r="35" spans="1:74" ht="11.15" customHeight="1" x14ac:dyDescent="0.25">
      <c r="A35" s="9" t="s">
        <v>45</v>
      </c>
      <c r="B35" s="206" t="s">
        <v>440</v>
      </c>
      <c r="C35" s="266">
        <v>0</v>
      </c>
      <c r="D35" s="266">
        <v>5.1981671710999997</v>
      </c>
      <c r="E35" s="266">
        <v>31.093481549</v>
      </c>
      <c r="F35" s="266">
        <v>49.992562984000003</v>
      </c>
      <c r="G35" s="266">
        <v>107.84931582</v>
      </c>
      <c r="H35" s="266">
        <v>305.08317396000001</v>
      </c>
      <c r="I35" s="266">
        <v>412.15473422000002</v>
      </c>
      <c r="J35" s="266">
        <v>326.80003842999997</v>
      </c>
      <c r="K35" s="266">
        <v>175.66245753000001</v>
      </c>
      <c r="L35" s="266">
        <v>90.407020372000005</v>
      </c>
      <c r="M35" s="266">
        <v>28.615300901000001</v>
      </c>
      <c r="N35" s="266">
        <v>1.1454523375000001</v>
      </c>
      <c r="O35" s="266">
        <v>4.1764991217</v>
      </c>
      <c r="P35" s="266">
        <v>2.5771440034999999</v>
      </c>
      <c r="Q35" s="266">
        <v>13.634100437000001</v>
      </c>
      <c r="R35" s="266">
        <v>69.383598962999997</v>
      </c>
      <c r="S35" s="266">
        <v>134.95422488</v>
      </c>
      <c r="T35" s="266">
        <v>295.96021035000001</v>
      </c>
      <c r="U35" s="266">
        <v>412.38228072999999</v>
      </c>
      <c r="V35" s="266">
        <v>340.87026401000003</v>
      </c>
      <c r="W35" s="266">
        <v>235.27677199999999</v>
      </c>
      <c r="X35" s="266">
        <v>44.325719925000001</v>
      </c>
      <c r="Y35" s="266">
        <v>4.7931201493</v>
      </c>
      <c r="Z35" s="266">
        <v>0</v>
      </c>
      <c r="AA35" s="266">
        <v>4.3669113156999999E-2</v>
      </c>
      <c r="AB35" s="266">
        <v>0</v>
      </c>
      <c r="AC35" s="266">
        <v>10.001970528999999</v>
      </c>
      <c r="AD35" s="266">
        <v>49.733823602000001</v>
      </c>
      <c r="AE35" s="266">
        <v>56.003592898999997</v>
      </c>
      <c r="AF35" s="266">
        <v>230.28990844</v>
      </c>
      <c r="AG35" s="266">
        <v>392.08293677</v>
      </c>
      <c r="AH35" s="266">
        <v>382.15007032</v>
      </c>
      <c r="AI35" s="266">
        <v>204.50440599999999</v>
      </c>
      <c r="AJ35" s="266">
        <v>47.800670646999997</v>
      </c>
      <c r="AK35" s="266">
        <v>10.500643088</v>
      </c>
      <c r="AL35" s="266">
        <v>0</v>
      </c>
      <c r="AM35" s="266">
        <v>0</v>
      </c>
      <c r="AN35" s="266">
        <v>2.0089310698</v>
      </c>
      <c r="AO35" s="266">
        <v>8.1326444093999992</v>
      </c>
      <c r="AP35" s="266">
        <v>43.103196986999997</v>
      </c>
      <c r="AQ35" s="266">
        <v>159.12174639</v>
      </c>
      <c r="AR35" s="266">
        <v>262.27835872999998</v>
      </c>
      <c r="AS35" s="266">
        <v>413.52750315999998</v>
      </c>
      <c r="AT35" s="266">
        <v>439.31735702999998</v>
      </c>
      <c r="AU35" s="266">
        <v>226.84281881000001</v>
      </c>
      <c r="AV35" s="266">
        <v>102.89318663</v>
      </c>
      <c r="AW35" s="266">
        <v>14.532726478000001</v>
      </c>
      <c r="AX35" s="266">
        <v>0</v>
      </c>
      <c r="AY35" s="266">
        <v>4.3435064294E-2</v>
      </c>
      <c r="AZ35" s="266">
        <v>3.1588637195999998</v>
      </c>
      <c r="BA35" s="266">
        <v>7.3541439947000002</v>
      </c>
      <c r="BB35" s="266">
        <v>59.969629974999997</v>
      </c>
      <c r="BC35" s="266">
        <v>126.43747358</v>
      </c>
      <c r="BD35" s="266">
        <v>345.69017336000002</v>
      </c>
      <c r="BE35" s="266">
        <v>413.45921399999997</v>
      </c>
      <c r="BF35" s="266">
        <v>329.89848537</v>
      </c>
      <c r="BG35" s="266">
        <v>220.68784556</v>
      </c>
      <c r="BH35" s="266">
        <v>45.353671552999998</v>
      </c>
      <c r="BI35" s="266">
        <v>17.088183449999999</v>
      </c>
      <c r="BJ35" s="309">
        <v>0.28758876052999999</v>
      </c>
      <c r="BK35" s="309">
        <v>1.0311360518999999</v>
      </c>
      <c r="BL35" s="309">
        <v>3.1266440420000001</v>
      </c>
      <c r="BM35" s="309">
        <v>12.394802746</v>
      </c>
      <c r="BN35" s="309">
        <v>40.232199405999999</v>
      </c>
      <c r="BO35" s="309">
        <v>121.44650075</v>
      </c>
      <c r="BP35" s="309">
        <v>260.76779797</v>
      </c>
      <c r="BQ35" s="309">
        <v>388.32331156999999</v>
      </c>
      <c r="BR35" s="309">
        <v>342.58675142999999</v>
      </c>
      <c r="BS35" s="309">
        <v>201.12533166</v>
      </c>
      <c r="BT35" s="309">
        <v>66.708317842</v>
      </c>
      <c r="BU35" s="309">
        <v>8.2781909521999992</v>
      </c>
      <c r="BV35" s="309">
        <v>0.28813203845000002</v>
      </c>
    </row>
    <row r="36" spans="1:74" ht="11.15" customHeight="1" x14ac:dyDescent="0.25">
      <c r="A36" s="9" t="s">
        <v>46</v>
      </c>
      <c r="B36" s="206" t="s">
        <v>441</v>
      </c>
      <c r="C36" s="266">
        <v>7.1410821956000001</v>
      </c>
      <c r="D36" s="266">
        <v>6.7255414096999999</v>
      </c>
      <c r="E36" s="266">
        <v>16.903721707999999</v>
      </c>
      <c r="F36" s="266">
        <v>25.073197947000001</v>
      </c>
      <c r="G36" s="266">
        <v>45.853035304000002</v>
      </c>
      <c r="H36" s="266">
        <v>149.87149769000001</v>
      </c>
      <c r="I36" s="266">
        <v>283.44775012999997</v>
      </c>
      <c r="J36" s="266">
        <v>281.45463054999999</v>
      </c>
      <c r="K36" s="266">
        <v>139.34951154999999</v>
      </c>
      <c r="L36" s="266">
        <v>68.683623921000006</v>
      </c>
      <c r="M36" s="266">
        <v>20.841085081999999</v>
      </c>
      <c r="N36" s="266">
        <v>9.8789817591000002</v>
      </c>
      <c r="O36" s="266">
        <v>15.216738188000001</v>
      </c>
      <c r="P36" s="266">
        <v>7.7366040958999998</v>
      </c>
      <c r="Q36" s="266">
        <v>9.0480254643000002</v>
      </c>
      <c r="R36" s="266">
        <v>24.764694234</v>
      </c>
      <c r="S36" s="266">
        <v>39.455959057000001</v>
      </c>
      <c r="T36" s="266">
        <v>117.69564269</v>
      </c>
      <c r="U36" s="266">
        <v>320.48794449000002</v>
      </c>
      <c r="V36" s="266">
        <v>256.72470743000002</v>
      </c>
      <c r="W36" s="266">
        <v>141.97728584000001</v>
      </c>
      <c r="X36" s="266">
        <v>46.114574138999998</v>
      </c>
      <c r="Y36" s="266">
        <v>16.129023646</v>
      </c>
      <c r="Z36" s="266">
        <v>9.5618314541</v>
      </c>
      <c r="AA36" s="266">
        <v>8.4961540535999998</v>
      </c>
      <c r="AB36" s="266">
        <v>5.6347136483</v>
      </c>
      <c r="AC36" s="266">
        <v>8.4387160148000007</v>
      </c>
      <c r="AD36" s="266">
        <v>26.001505766000001</v>
      </c>
      <c r="AE36" s="266">
        <v>23.872489044000002</v>
      </c>
      <c r="AF36" s="266">
        <v>115.935894</v>
      </c>
      <c r="AG36" s="266">
        <v>209.62196723</v>
      </c>
      <c r="AH36" s="266">
        <v>246.25451645000001</v>
      </c>
      <c r="AI36" s="266">
        <v>131.83299514999999</v>
      </c>
      <c r="AJ36" s="266">
        <v>40.629383093000001</v>
      </c>
      <c r="AK36" s="266">
        <v>16.281730247999999</v>
      </c>
      <c r="AL36" s="266">
        <v>10.309317449</v>
      </c>
      <c r="AM36" s="266">
        <v>9.0590656025000005</v>
      </c>
      <c r="AN36" s="266">
        <v>7.7550308663000003</v>
      </c>
      <c r="AO36" s="266">
        <v>8.2408091341999992</v>
      </c>
      <c r="AP36" s="266">
        <v>19.221265306999999</v>
      </c>
      <c r="AQ36" s="266">
        <v>64.979112509999993</v>
      </c>
      <c r="AR36" s="266">
        <v>110.75112657</v>
      </c>
      <c r="AS36" s="266">
        <v>210.46782447999999</v>
      </c>
      <c r="AT36" s="266">
        <v>292.62788002000002</v>
      </c>
      <c r="AU36" s="266">
        <v>209.64754846</v>
      </c>
      <c r="AV36" s="266">
        <v>99.687790143000001</v>
      </c>
      <c r="AW36" s="266">
        <v>14.764827774</v>
      </c>
      <c r="AX36" s="266">
        <v>10.197939375000001</v>
      </c>
      <c r="AY36" s="266">
        <v>9.5483199426999992</v>
      </c>
      <c r="AZ36" s="266">
        <v>7.0587040857999996</v>
      </c>
      <c r="BA36" s="266">
        <v>7.5440939443000001</v>
      </c>
      <c r="BB36" s="266">
        <v>22.827861092999999</v>
      </c>
      <c r="BC36" s="266">
        <v>50.794695781999998</v>
      </c>
      <c r="BD36" s="266">
        <v>175.95018431</v>
      </c>
      <c r="BE36" s="266">
        <v>293.81203827000002</v>
      </c>
      <c r="BF36" s="266">
        <v>247.58394417</v>
      </c>
      <c r="BG36" s="266">
        <v>154.61056206999999</v>
      </c>
      <c r="BH36" s="266">
        <v>26.852858554000001</v>
      </c>
      <c r="BI36" s="266">
        <v>9.3297896015999999</v>
      </c>
      <c r="BJ36" s="309">
        <v>8.3434602668999993</v>
      </c>
      <c r="BK36" s="309">
        <v>8.5445477378000003</v>
      </c>
      <c r="BL36" s="309">
        <v>7.6563903550000001</v>
      </c>
      <c r="BM36" s="309">
        <v>11.276733922</v>
      </c>
      <c r="BN36" s="309">
        <v>18.265814246000001</v>
      </c>
      <c r="BO36" s="309">
        <v>45.081291534000002</v>
      </c>
      <c r="BP36" s="309">
        <v>104.3909621</v>
      </c>
      <c r="BQ36" s="309">
        <v>228.68429813</v>
      </c>
      <c r="BR36" s="309">
        <v>226.15099678000001</v>
      </c>
      <c r="BS36" s="309">
        <v>137.75995900000001</v>
      </c>
      <c r="BT36" s="309">
        <v>39.027661825999999</v>
      </c>
      <c r="BU36" s="309">
        <v>12.227748668</v>
      </c>
      <c r="BV36" s="309">
        <v>8.3128327715000001</v>
      </c>
    </row>
    <row r="37" spans="1:74" ht="11.15" customHeight="1" x14ac:dyDescent="0.25">
      <c r="A37" s="9" t="s">
        <v>569</v>
      </c>
      <c r="B37" s="206" t="s">
        <v>469</v>
      </c>
      <c r="C37" s="266">
        <v>16.567552364000001</v>
      </c>
      <c r="D37" s="266">
        <v>21.588470802</v>
      </c>
      <c r="E37" s="266">
        <v>31.704334195000001</v>
      </c>
      <c r="F37" s="266">
        <v>55.546050190000003</v>
      </c>
      <c r="G37" s="266">
        <v>105.03370280999999</v>
      </c>
      <c r="H37" s="266">
        <v>240.40715718999999</v>
      </c>
      <c r="I37" s="266">
        <v>362.08499614999999</v>
      </c>
      <c r="J37" s="266">
        <v>291.08180955</v>
      </c>
      <c r="K37" s="266">
        <v>183.4908476</v>
      </c>
      <c r="L37" s="266">
        <v>77.245885833000003</v>
      </c>
      <c r="M37" s="266">
        <v>27.189342700000001</v>
      </c>
      <c r="N37" s="266">
        <v>10.059064834000001</v>
      </c>
      <c r="O37" s="266">
        <v>7.4961456951000001</v>
      </c>
      <c r="P37" s="266">
        <v>22.753325462999999</v>
      </c>
      <c r="Q37" s="266">
        <v>20.977489721000001</v>
      </c>
      <c r="R37" s="266">
        <v>32.348679269000002</v>
      </c>
      <c r="S37" s="266">
        <v>173.4582498</v>
      </c>
      <c r="T37" s="266">
        <v>268.76992404999999</v>
      </c>
      <c r="U37" s="266">
        <v>375.13392470000002</v>
      </c>
      <c r="V37" s="266">
        <v>350.29853157000002</v>
      </c>
      <c r="W37" s="266">
        <v>230.03030709999999</v>
      </c>
      <c r="X37" s="266">
        <v>68.959078864999995</v>
      </c>
      <c r="Y37" s="266">
        <v>17.662973363999999</v>
      </c>
      <c r="Z37" s="266">
        <v>10.641427438999999</v>
      </c>
      <c r="AA37" s="266">
        <v>8.9648960169999992</v>
      </c>
      <c r="AB37" s="266">
        <v>17.942291274999999</v>
      </c>
      <c r="AC37" s="266">
        <v>18.235214188</v>
      </c>
      <c r="AD37" s="266">
        <v>41.573089688000003</v>
      </c>
      <c r="AE37" s="266">
        <v>128.57937989999999</v>
      </c>
      <c r="AF37" s="266">
        <v>226.00017907</v>
      </c>
      <c r="AG37" s="266">
        <v>372.39535433999998</v>
      </c>
      <c r="AH37" s="266">
        <v>334.98275599999999</v>
      </c>
      <c r="AI37" s="266">
        <v>241.57435902</v>
      </c>
      <c r="AJ37" s="266">
        <v>74.600894253000007</v>
      </c>
      <c r="AK37" s="266">
        <v>15.969872038</v>
      </c>
      <c r="AL37" s="266">
        <v>13.696916286</v>
      </c>
      <c r="AM37" s="266">
        <v>15.179976336999999</v>
      </c>
      <c r="AN37" s="266">
        <v>12.444220322</v>
      </c>
      <c r="AO37" s="266">
        <v>42.464977841</v>
      </c>
      <c r="AP37" s="266">
        <v>42.136428315000003</v>
      </c>
      <c r="AQ37" s="266">
        <v>104.58891274</v>
      </c>
      <c r="AR37" s="266">
        <v>245.86862604999999</v>
      </c>
      <c r="AS37" s="266">
        <v>396.15041107000002</v>
      </c>
      <c r="AT37" s="266">
        <v>355.40861424000002</v>
      </c>
      <c r="AU37" s="266">
        <v>179.34154052</v>
      </c>
      <c r="AV37" s="266">
        <v>81.885404245999993</v>
      </c>
      <c r="AW37" s="266">
        <v>31.331020863999999</v>
      </c>
      <c r="AX37" s="266">
        <v>6.8857810812000002</v>
      </c>
      <c r="AY37" s="266">
        <v>9.6460627174999996</v>
      </c>
      <c r="AZ37" s="266">
        <v>11.766375575</v>
      </c>
      <c r="BA37" s="266">
        <v>27.727473072999999</v>
      </c>
      <c r="BB37" s="266">
        <v>35.939031970999999</v>
      </c>
      <c r="BC37" s="266">
        <v>100.29786371</v>
      </c>
      <c r="BD37" s="266">
        <v>273.56078029999998</v>
      </c>
      <c r="BE37" s="266">
        <v>345.50630881000001</v>
      </c>
      <c r="BF37" s="266">
        <v>355.98686651999998</v>
      </c>
      <c r="BG37" s="266">
        <v>199.25953924000001</v>
      </c>
      <c r="BH37" s="266">
        <v>84.697172234999996</v>
      </c>
      <c r="BI37" s="266">
        <v>16.130813503999999</v>
      </c>
      <c r="BJ37" s="309">
        <v>11.135558783</v>
      </c>
      <c r="BK37" s="309">
        <v>11.285783665</v>
      </c>
      <c r="BL37" s="309">
        <v>12.311253202</v>
      </c>
      <c r="BM37" s="309">
        <v>24.029968963000002</v>
      </c>
      <c r="BN37" s="309">
        <v>42.200361569000002</v>
      </c>
      <c r="BO37" s="309">
        <v>120.46838307</v>
      </c>
      <c r="BP37" s="309">
        <v>236.97240993</v>
      </c>
      <c r="BQ37" s="309">
        <v>347.40812484000003</v>
      </c>
      <c r="BR37" s="309">
        <v>323.37174069999998</v>
      </c>
      <c r="BS37" s="309">
        <v>176.13168569999999</v>
      </c>
      <c r="BT37" s="309">
        <v>62.490711576999999</v>
      </c>
      <c r="BU37" s="309">
        <v>20.186234164999998</v>
      </c>
      <c r="BV37" s="309">
        <v>9.9802281319000006</v>
      </c>
    </row>
    <row r="38" spans="1:74" ht="11.15" customHeight="1" x14ac:dyDescent="0.25">
      <c r="A38" s="9"/>
      <c r="B38" s="190" t="s">
        <v>159</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241"/>
      <c r="BI38" s="241"/>
      <c r="BJ38" s="310"/>
      <c r="BK38" s="310"/>
      <c r="BL38" s="310"/>
      <c r="BM38" s="310"/>
      <c r="BN38" s="310"/>
      <c r="BO38" s="310"/>
      <c r="BP38" s="310"/>
      <c r="BQ38" s="310"/>
      <c r="BR38" s="310"/>
      <c r="BS38" s="310"/>
      <c r="BT38" s="310"/>
      <c r="BU38" s="310"/>
      <c r="BV38" s="310"/>
    </row>
    <row r="39" spans="1:74" ht="11.15" customHeight="1" x14ac:dyDescent="0.25">
      <c r="A39" s="9" t="s">
        <v>146</v>
      </c>
      <c r="B39" s="206" t="s">
        <v>434</v>
      </c>
      <c r="C39" s="249">
        <v>0</v>
      </c>
      <c r="D39" s="249">
        <v>0</v>
      </c>
      <c r="E39" s="249">
        <v>0</v>
      </c>
      <c r="F39" s="249">
        <v>0</v>
      </c>
      <c r="G39" s="249">
        <v>12.298909817</v>
      </c>
      <c r="H39" s="249">
        <v>68.626837180999999</v>
      </c>
      <c r="I39" s="249">
        <v>222.14798343000001</v>
      </c>
      <c r="J39" s="249">
        <v>168.30357029000001</v>
      </c>
      <c r="K39" s="249">
        <v>42.566708517999999</v>
      </c>
      <c r="L39" s="249">
        <v>0.76335934787000004</v>
      </c>
      <c r="M39" s="249">
        <v>0</v>
      </c>
      <c r="N39" s="249">
        <v>0</v>
      </c>
      <c r="O39" s="249">
        <v>0</v>
      </c>
      <c r="P39" s="249">
        <v>0</v>
      </c>
      <c r="Q39" s="249">
        <v>0</v>
      </c>
      <c r="R39" s="249">
        <v>0</v>
      </c>
      <c r="S39" s="249">
        <v>11.512399017</v>
      </c>
      <c r="T39" s="249">
        <v>69.350690904999993</v>
      </c>
      <c r="U39" s="249">
        <v>222.40288851</v>
      </c>
      <c r="V39" s="249">
        <v>165.71853002</v>
      </c>
      <c r="W39" s="249">
        <v>45.133226301000001</v>
      </c>
      <c r="X39" s="249">
        <v>1.1642532468</v>
      </c>
      <c r="Y39" s="249">
        <v>0</v>
      </c>
      <c r="Z39" s="249">
        <v>0</v>
      </c>
      <c r="AA39" s="249">
        <v>0</v>
      </c>
      <c r="AB39" s="249">
        <v>0</v>
      </c>
      <c r="AC39" s="249">
        <v>0</v>
      </c>
      <c r="AD39" s="249">
        <v>0</v>
      </c>
      <c r="AE39" s="249">
        <v>14.032664234</v>
      </c>
      <c r="AF39" s="249">
        <v>65.188146007</v>
      </c>
      <c r="AG39" s="249">
        <v>224.75524544999999</v>
      </c>
      <c r="AH39" s="249">
        <v>182.03135305000001</v>
      </c>
      <c r="AI39" s="249">
        <v>48.636846796999997</v>
      </c>
      <c r="AJ39" s="249">
        <v>1.1642532468</v>
      </c>
      <c r="AK39" s="249">
        <v>0</v>
      </c>
      <c r="AL39" s="249">
        <v>0</v>
      </c>
      <c r="AM39" s="249">
        <v>0</v>
      </c>
      <c r="AN39" s="249">
        <v>0</v>
      </c>
      <c r="AO39" s="249">
        <v>0</v>
      </c>
      <c r="AP39" s="249">
        <v>0</v>
      </c>
      <c r="AQ39" s="249">
        <v>13.838665269</v>
      </c>
      <c r="AR39" s="249">
        <v>68.756218704999995</v>
      </c>
      <c r="AS39" s="249">
        <v>241.37079055999999</v>
      </c>
      <c r="AT39" s="249">
        <v>178.96077518999999</v>
      </c>
      <c r="AU39" s="249">
        <v>50.282051275000001</v>
      </c>
      <c r="AV39" s="249">
        <v>1.1642532468</v>
      </c>
      <c r="AW39" s="249">
        <v>0</v>
      </c>
      <c r="AX39" s="249">
        <v>0</v>
      </c>
      <c r="AY39" s="249">
        <v>0</v>
      </c>
      <c r="AZ39" s="249">
        <v>0</v>
      </c>
      <c r="BA39" s="249">
        <v>0</v>
      </c>
      <c r="BB39" s="249">
        <v>0</v>
      </c>
      <c r="BC39" s="249">
        <v>12.127752345999999</v>
      </c>
      <c r="BD39" s="249">
        <v>68.266651865</v>
      </c>
      <c r="BE39" s="249">
        <v>242.18377842999999</v>
      </c>
      <c r="BF39" s="249">
        <v>183.18923050999999</v>
      </c>
      <c r="BG39" s="249">
        <v>47.947383418999998</v>
      </c>
      <c r="BH39" s="249">
        <v>1.1642532468</v>
      </c>
      <c r="BI39" s="249">
        <v>0</v>
      </c>
      <c r="BJ39" s="312">
        <v>0</v>
      </c>
      <c r="BK39" s="312">
        <v>0</v>
      </c>
      <c r="BL39" s="312">
        <v>0</v>
      </c>
      <c r="BM39" s="312">
        <v>0</v>
      </c>
      <c r="BN39" s="312">
        <v>0</v>
      </c>
      <c r="BO39" s="312">
        <v>11.73992</v>
      </c>
      <c r="BP39" s="312">
        <v>75.349860000000007</v>
      </c>
      <c r="BQ39" s="312">
        <v>232.99529999999999</v>
      </c>
      <c r="BR39" s="312">
        <v>189.86199999999999</v>
      </c>
      <c r="BS39" s="312">
        <v>47.747410000000002</v>
      </c>
      <c r="BT39" s="312">
        <v>1.8070250000000001</v>
      </c>
      <c r="BU39" s="312">
        <v>0</v>
      </c>
      <c r="BV39" s="312">
        <v>0</v>
      </c>
    </row>
    <row r="40" spans="1:74" ht="11.15" customHeight="1" x14ac:dyDescent="0.25">
      <c r="A40" s="9" t="s">
        <v>147</v>
      </c>
      <c r="B40" s="206" t="s">
        <v>467</v>
      </c>
      <c r="C40" s="249">
        <v>0</v>
      </c>
      <c r="D40" s="249">
        <v>0</v>
      </c>
      <c r="E40" s="249">
        <v>0.19748724655</v>
      </c>
      <c r="F40" s="249">
        <v>4.3026925034999997E-2</v>
      </c>
      <c r="G40" s="249">
        <v>34.812863237000002</v>
      </c>
      <c r="H40" s="249">
        <v>133.82358757</v>
      </c>
      <c r="I40" s="249">
        <v>273.65970550999998</v>
      </c>
      <c r="J40" s="249">
        <v>213.90490903</v>
      </c>
      <c r="K40" s="249">
        <v>78.795688049999995</v>
      </c>
      <c r="L40" s="249">
        <v>5.6636490866999996</v>
      </c>
      <c r="M40" s="249">
        <v>0</v>
      </c>
      <c r="N40" s="249">
        <v>8.6426902882000001E-2</v>
      </c>
      <c r="O40" s="249">
        <v>0</v>
      </c>
      <c r="P40" s="249">
        <v>0</v>
      </c>
      <c r="Q40" s="249">
        <v>0.19748724655</v>
      </c>
      <c r="R40" s="249">
        <v>0.26104390335</v>
      </c>
      <c r="S40" s="249">
        <v>32.888512949999999</v>
      </c>
      <c r="T40" s="249">
        <v>132.66370696000001</v>
      </c>
      <c r="U40" s="249">
        <v>278.62022880000001</v>
      </c>
      <c r="V40" s="249">
        <v>208.62086239999999</v>
      </c>
      <c r="W40" s="249">
        <v>79.246961377999995</v>
      </c>
      <c r="X40" s="249">
        <v>5.1279902163999997</v>
      </c>
      <c r="Y40" s="249">
        <v>0</v>
      </c>
      <c r="Z40" s="249">
        <v>8.6426902882000001E-2</v>
      </c>
      <c r="AA40" s="249">
        <v>0</v>
      </c>
      <c r="AB40" s="249">
        <v>0</v>
      </c>
      <c r="AC40" s="249">
        <v>0.19748724655</v>
      </c>
      <c r="AD40" s="249">
        <v>0.26104390335</v>
      </c>
      <c r="AE40" s="249">
        <v>38.809730066999997</v>
      </c>
      <c r="AF40" s="249">
        <v>126.14402173000001</v>
      </c>
      <c r="AG40" s="249">
        <v>280.53986971</v>
      </c>
      <c r="AH40" s="249">
        <v>223.86921373999999</v>
      </c>
      <c r="AI40" s="249">
        <v>84.259044469000003</v>
      </c>
      <c r="AJ40" s="249">
        <v>5.4335267250000001</v>
      </c>
      <c r="AK40" s="249">
        <v>0</v>
      </c>
      <c r="AL40" s="249">
        <v>8.6426902882000001E-2</v>
      </c>
      <c r="AM40" s="249">
        <v>0</v>
      </c>
      <c r="AN40" s="249">
        <v>0</v>
      </c>
      <c r="AO40" s="249">
        <v>0.19748724655</v>
      </c>
      <c r="AP40" s="249">
        <v>0.30464668276000001</v>
      </c>
      <c r="AQ40" s="249">
        <v>39.827682981000002</v>
      </c>
      <c r="AR40" s="249">
        <v>130.04993537999999</v>
      </c>
      <c r="AS40" s="249">
        <v>297.67854817</v>
      </c>
      <c r="AT40" s="249">
        <v>221.95831845999999</v>
      </c>
      <c r="AU40" s="249">
        <v>89.274880568</v>
      </c>
      <c r="AV40" s="249">
        <v>6.1621439137999996</v>
      </c>
      <c r="AW40" s="249">
        <v>0</v>
      </c>
      <c r="AX40" s="249">
        <v>8.6426902882000001E-2</v>
      </c>
      <c r="AY40" s="249">
        <v>0</v>
      </c>
      <c r="AZ40" s="249">
        <v>0</v>
      </c>
      <c r="BA40" s="249">
        <v>0.19748724655</v>
      </c>
      <c r="BB40" s="249">
        <v>0.26161975773000001</v>
      </c>
      <c r="BC40" s="249">
        <v>36.545425684999998</v>
      </c>
      <c r="BD40" s="249">
        <v>125.80817569</v>
      </c>
      <c r="BE40" s="249">
        <v>299.96145708</v>
      </c>
      <c r="BF40" s="249">
        <v>223.86313651</v>
      </c>
      <c r="BG40" s="249">
        <v>85.934317901</v>
      </c>
      <c r="BH40" s="249">
        <v>6.2851460771000003</v>
      </c>
      <c r="BI40" s="249">
        <v>0</v>
      </c>
      <c r="BJ40" s="312">
        <v>8.6426900000000001E-2</v>
      </c>
      <c r="BK40" s="312">
        <v>0</v>
      </c>
      <c r="BL40" s="312">
        <v>0</v>
      </c>
      <c r="BM40" s="312">
        <v>0.1974872</v>
      </c>
      <c r="BN40" s="312">
        <v>0.26161980000000001</v>
      </c>
      <c r="BO40" s="312">
        <v>34.175130000000003</v>
      </c>
      <c r="BP40" s="312">
        <v>127.63939999999999</v>
      </c>
      <c r="BQ40" s="312">
        <v>290.95229999999998</v>
      </c>
      <c r="BR40" s="312">
        <v>231.30529999999999</v>
      </c>
      <c r="BS40" s="312">
        <v>85.942080000000004</v>
      </c>
      <c r="BT40" s="312">
        <v>8.3252159999999993</v>
      </c>
      <c r="BU40" s="312">
        <v>0</v>
      </c>
      <c r="BV40" s="312">
        <v>8.6426900000000001E-2</v>
      </c>
    </row>
    <row r="41" spans="1:74" ht="11.15" customHeight="1" x14ac:dyDescent="0.25">
      <c r="A41" s="9" t="s">
        <v>148</v>
      </c>
      <c r="B41" s="206" t="s">
        <v>435</v>
      </c>
      <c r="C41" s="249">
        <v>0</v>
      </c>
      <c r="D41" s="249">
        <v>0</v>
      </c>
      <c r="E41" s="249">
        <v>3.0558809948999999</v>
      </c>
      <c r="F41" s="249">
        <v>1.3652509301</v>
      </c>
      <c r="G41" s="249">
        <v>64.189198390000001</v>
      </c>
      <c r="H41" s="249">
        <v>168.73921856000001</v>
      </c>
      <c r="I41" s="249">
        <v>247.01816632000001</v>
      </c>
      <c r="J41" s="249">
        <v>217.00550047999999</v>
      </c>
      <c r="K41" s="249">
        <v>78.443074723999999</v>
      </c>
      <c r="L41" s="249">
        <v>7.8176448615999998</v>
      </c>
      <c r="M41" s="249">
        <v>0</v>
      </c>
      <c r="N41" s="249">
        <v>0.15500339077</v>
      </c>
      <c r="O41" s="249">
        <v>0</v>
      </c>
      <c r="P41" s="249">
        <v>0</v>
      </c>
      <c r="Q41" s="249">
        <v>2.8139465361</v>
      </c>
      <c r="R41" s="249">
        <v>2.0232428233999999</v>
      </c>
      <c r="S41" s="249">
        <v>58.712183852999999</v>
      </c>
      <c r="T41" s="249">
        <v>167.50152073000001</v>
      </c>
      <c r="U41" s="249">
        <v>251.66789032</v>
      </c>
      <c r="V41" s="249">
        <v>203.68161185</v>
      </c>
      <c r="W41" s="249">
        <v>77.378149249000003</v>
      </c>
      <c r="X41" s="249">
        <v>6.6282385995000004</v>
      </c>
      <c r="Y41" s="249">
        <v>0</v>
      </c>
      <c r="Z41" s="249">
        <v>0.15500339077</v>
      </c>
      <c r="AA41" s="249">
        <v>0</v>
      </c>
      <c r="AB41" s="249">
        <v>0</v>
      </c>
      <c r="AC41" s="249">
        <v>2.8139465361</v>
      </c>
      <c r="AD41" s="249">
        <v>2.0093640707999998</v>
      </c>
      <c r="AE41" s="249">
        <v>70.543087417999999</v>
      </c>
      <c r="AF41" s="249">
        <v>169.25732601999999</v>
      </c>
      <c r="AG41" s="249">
        <v>254.7595302</v>
      </c>
      <c r="AH41" s="249">
        <v>211.86367129000001</v>
      </c>
      <c r="AI41" s="249">
        <v>81.271179971999999</v>
      </c>
      <c r="AJ41" s="249">
        <v>6.7998582484999996</v>
      </c>
      <c r="AK41" s="249">
        <v>0</v>
      </c>
      <c r="AL41" s="249">
        <v>0.15500339077</v>
      </c>
      <c r="AM41" s="249">
        <v>0</v>
      </c>
      <c r="AN41" s="249">
        <v>0</v>
      </c>
      <c r="AO41" s="249">
        <v>2.7060307470999998</v>
      </c>
      <c r="AP41" s="249">
        <v>2.0484109285000001</v>
      </c>
      <c r="AQ41" s="249">
        <v>70.485168181999995</v>
      </c>
      <c r="AR41" s="249">
        <v>167.85632418</v>
      </c>
      <c r="AS41" s="249">
        <v>274.77475132000001</v>
      </c>
      <c r="AT41" s="249">
        <v>215.16757898</v>
      </c>
      <c r="AU41" s="249">
        <v>88.585560810999993</v>
      </c>
      <c r="AV41" s="249">
        <v>7.4652138831999997</v>
      </c>
      <c r="AW41" s="249">
        <v>0</v>
      </c>
      <c r="AX41" s="249">
        <v>0.15500339077</v>
      </c>
      <c r="AY41" s="249">
        <v>0</v>
      </c>
      <c r="AZ41" s="249">
        <v>0</v>
      </c>
      <c r="BA41" s="249">
        <v>2.8648813912</v>
      </c>
      <c r="BB41" s="249">
        <v>1.2183132167999999</v>
      </c>
      <c r="BC41" s="249">
        <v>66.393501838999995</v>
      </c>
      <c r="BD41" s="249">
        <v>166.47240298</v>
      </c>
      <c r="BE41" s="249">
        <v>276.76346826999998</v>
      </c>
      <c r="BF41" s="249">
        <v>208.16520869999999</v>
      </c>
      <c r="BG41" s="249">
        <v>86.919656394</v>
      </c>
      <c r="BH41" s="249">
        <v>6.7825336538999998</v>
      </c>
      <c r="BI41" s="249">
        <v>0</v>
      </c>
      <c r="BJ41" s="312">
        <v>0.15500340000000001</v>
      </c>
      <c r="BK41" s="312">
        <v>0</v>
      </c>
      <c r="BL41" s="312">
        <v>0</v>
      </c>
      <c r="BM41" s="312">
        <v>3.0401630000000002</v>
      </c>
      <c r="BN41" s="312">
        <v>1.1122510000000001</v>
      </c>
      <c r="BO41" s="312">
        <v>65.018249999999995</v>
      </c>
      <c r="BP41" s="312">
        <v>171.3364</v>
      </c>
      <c r="BQ41" s="312">
        <v>263.0575</v>
      </c>
      <c r="BR41" s="312">
        <v>214.64169999999999</v>
      </c>
      <c r="BS41" s="312">
        <v>93.19547</v>
      </c>
      <c r="BT41" s="312">
        <v>9.3243480000000005</v>
      </c>
      <c r="BU41" s="312">
        <v>0</v>
      </c>
      <c r="BV41" s="312">
        <v>0.15500340000000001</v>
      </c>
    </row>
    <row r="42" spans="1:74" ht="11.15" customHeight="1" x14ac:dyDescent="0.25">
      <c r="A42" s="9" t="s">
        <v>149</v>
      </c>
      <c r="B42" s="206" t="s">
        <v>436</v>
      </c>
      <c r="C42" s="249">
        <v>0</v>
      </c>
      <c r="D42" s="249">
        <v>7.6363571575999998E-3</v>
      </c>
      <c r="E42" s="249">
        <v>7.2715678113999997</v>
      </c>
      <c r="F42" s="249">
        <v>6.3230380706</v>
      </c>
      <c r="G42" s="249">
        <v>64.645563099</v>
      </c>
      <c r="H42" s="249">
        <v>209.89362198000001</v>
      </c>
      <c r="I42" s="249">
        <v>307.93111329999999</v>
      </c>
      <c r="J42" s="249">
        <v>260.73317116999999</v>
      </c>
      <c r="K42" s="249">
        <v>103.68214799</v>
      </c>
      <c r="L42" s="249">
        <v>11.670882390999999</v>
      </c>
      <c r="M42" s="249">
        <v>0.27036156216000001</v>
      </c>
      <c r="N42" s="249">
        <v>0</v>
      </c>
      <c r="O42" s="249">
        <v>0</v>
      </c>
      <c r="P42" s="249">
        <v>0.30389143184</v>
      </c>
      <c r="Q42" s="249">
        <v>6.4383458415000003</v>
      </c>
      <c r="R42" s="249">
        <v>7.1661697790999996</v>
      </c>
      <c r="S42" s="249">
        <v>58.963891271000001</v>
      </c>
      <c r="T42" s="249">
        <v>210.38916738</v>
      </c>
      <c r="U42" s="249">
        <v>310.79791750999999</v>
      </c>
      <c r="V42" s="249">
        <v>243.25174179000001</v>
      </c>
      <c r="W42" s="249">
        <v>104.55760531</v>
      </c>
      <c r="X42" s="249">
        <v>11.064585072</v>
      </c>
      <c r="Y42" s="249">
        <v>0.27036156216000001</v>
      </c>
      <c r="Z42" s="249">
        <v>0</v>
      </c>
      <c r="AA42" s="249">
        <v>0</v>
      </c>
      <c r="AB42" s="249">
        <v>0.30389143184</v>
      </c>
      <c r="AC42" s="249">
        <v>6.5333888652000001</v>
      </c>
      <c r="AD42" s="249">
        <v>7.1384378221000002</v>
      </c>
      <c r="AE42" s="249">
        <v>71.732069791000001</v>
      </c>
      <c r="AF42" s="249">
        <v>219.41493249000001</v>
      </c>
      <c r="AG42" s="249">
        <v>312.41979809999998</v>
      </c>
      <c r="AH42" s="249">
        <v>246.92127013999999</v>
      </c>
      <c r="AI42" s="249">
        <v>108.98207116</v>
      </c>
      <c r="AJ42" s="249">
        <v>11.017274023000001</v>
      </c>
      <c r="AK42" s="249">
        <v>0.27036156216000001</v>
      </c>
      <c r="AL42" s="249">
        <v>0</v>
      </c>
      <c r="AM42" s="249">
        <v>0</v>
      </c>
      <c r="AN42" s="249">
        <v>0.30389143184</v>
      </c>
      <c r="AO42" s="249">
        <v>6.2161816512000003</v>
      </c>
      <c r="AP42" s="249">
        <v>7.5877094532999996</v>
      </c>
      <c r="AQ42" s="249">
        <v>70.420797342</v>
      </c>
      <c r="AR42" s="249">
        <v>218.02336489000001</v>
      </c>
      <c r="AS42" s="249">
        <v>325.87660417000001</v>
      </c>
      <c r="AT42" s="249">
        <v>251.24602024999999</v>
      </c>
      <c r="AU42" s="249">
        <v>118.92269518000001</v>
      </c>
      <c r="AV42" s="249">
        <v>11.257438064</v>
      </c>
      <c r="AW42" s="249">
        <v>0.19802665338</v>
      </c>
      <c r="AX42" s="249">
        <v>0</v>
      </c>
      <c r="AY42" s="249">
        <v>0</v>
      </c>
      <c r="AZ42" s="249">
        <v>0.30389143184</v>
      </c>
      <c r="BA42" s="249">
        <v>6.5643888638999996</v>
      </c>
      <c r="BB42" s="249">
        <v>5.7076821713000001</v>
      </c>
      <c r="BC42" s="249">
        <v>68.502768969000002</v>
      </c>
      <c r="BD42" s="249">
        <v>219.91066108999999</v>
      </c>
      <c r="BE42" s="249">
        <v>326.80121613</v>
      </c>
      <c r="BF42" s="249">
        <v>242.46558605000001</v>
      </c>
      <c r="BG42" s="249">
        <v>116.61949907</v>
      </c>
      <c r="BH42" s="249">
        <v>10.057866812</v>
      </c>
      <c r="BI42" s="249">
        <v>0.22647852265000001</v>
      </c>
      <c r="BJ42" s="312">
        <v>0</v>
      </c>
      <c r="BK42" s="312">
        <v>0</v>
      </c>
      <c r="BL42" s="312">
        <v>0.30389139999999998</v>
      </c>
      <c r="BM42" s="312">
        <v>7.1618040000000001</v>
      </c>
      <c r="BN42" s="312">
        <v>5.3995889999999997</v>
      </c>
      <c r="BO42" s="312">
        <v>68.182360000000003</v>
      </c>
      <c r="BP42" s="312">
        <v>225.1181</v>
      </c>
      <c r="BQ42" s="312">
        <v>312.99270000000001</v>
      </c>
      <c r="BR42" s="312">
        <v>242.65049999999999</v>
      </c>
      <c r="BS42" s="312">
        <v>125.486</v>
      </c>
      <c r="BT42" s="312">
        <v>11.09801</v>
      </c>
      <c r="BU42" s="312">
        <v>0.2264785</v>
      </c>
      <c r="BV42" s="312">
        <v>0</v>
      </c>
    </row>
    <row r="43" spans="1:74" ht="11.15" customHeight="1" x14ac:dyDescent="0.25">
      <c r="A43" s="9" t="s">
        <v>150</v>
      </c>
      <c r="B43" s="206" t="s">
        <v>468</v>
      </c>
      <c r="C43" s="249">
        <v>29.607321820999999</v>
      </c>
      <c r="D43" s="249">
        <v>29.666613888000001</v>
      </c>
      <c r="E43" s="249">
        <v>57.214898793000003</v>
      </c>
      <c r="F43" s="249">
        <v>87.658761921999997</v>
      </c>
      <c r="G43" s="249">
        <v>206.04944362000001</v>
      </c>
      <c r="H43" s="249">
        <v>371.53132900000003</v>
      </c>
      <c r="I43" s="249">
        <v>447.76116353999998</v>
      </c>
      <c r="J43" s="249">
        <v>429.33533884000002</v>
      </c>
      <c r="K43" s="249">
        <v>289.21778426999998</v>
      </c>
      <c r="L43" s="249">
        <v>130.71965259000001</v>
      </c>
      <c r="M43" s="249">
        <v>51.681881830999998</v>
      </c>
      <c r="N43" s="249">
        <v>47.065762909</v>
      </c>
      <c r="O43" s="249">
        <v>29.874561639</v>
      </c>
      <c r="P43" s="249">
        <v>32.894184774999999</v>
      </c>
      <c r="Q43" s="249">
        <v>56.371267312999997</v>
      </c>
      <c r="R43" s="249">
        <v>94.014602767</v>
      </c>
      <c r="S43" s="249">
        <v>209.2362493</v>
      </c>
      <c r="T43" s="249">
        <v>371.30413635999997</v>
      </c>
      <c r="U43" s="249">
        <v>453.75964026999998</v>
      </c>
      <c r="V43" s="249">
        <v>419.55203753000001</v>
      </c>
      <c r="W43" s="249">
        <v>286.58423957000002</v>
      </c>
      <c r="X43" s="249">
        <v>127.57045711000001</v>
      </c>
      <c r="Y43" s="249">
        <v>53.541152775</v>
      </c>
      <c r="Z43" s="249">
        <v>45.608046039999998</v>
      </c>
      <c r="AA43" s="249">
        <v>28.907060607999998</v>
      </c>
      <c r="AB43" s="249">
        <v>36.484777016999999</v>
      </c>
      <c r="AC43" s="249">
        <v>54.819787910999999</v>
      </c>
      <c r="AD43" s="249">
        <v>94.934834589000005</v>
      </c>
      <c r="AE43" s="249">
        <v>217.9463121</v>
      </c>
      <c r="AF43" s="249">
        <v>370.79284911000002</v>
      </c>
      <c r="AG43" s="249">
        <v>456.27991579000002</v>
      </c>
      <c r="AH43" s="249">
        <v>425.11785308999998</v>
      </c>
      <c r="AI43" s="249">
        <v>297.93068871999998</v>
      </c>
      <c r="AJ43" s="249">
        <v>135.32460817</v>
      </c>
      <c r="AK43" s="249">
        <v>57.490151726000001</v>
      </c>
      <c r="AL43" s="249">
        <v>45.889180201000002</v>
      </c>
      <c r="AM43" s="249">
        <v>29.589421770000001</v>
      </c>
      <c r="AN43" s="249">
        <v>41.354824743000002</v>
      </c>
      <c r="AO43" s="249">
        <v>55.718092579</v>
      </c>
      <c r="AP43" s="249">
        <v>97.756230183</v>
      </c>
      <c r="AQ43" s="249">
        <v>226.97267335000001</v>
      </c>
      <c r="AR43" s="249">
        <v>370.65570758000001</v>
      </c>
      <c r="AS43" s="249">
        <v>465.99654665000003</v>
      </c>
      <c r="AT43" s="249">
        <v>425.94480482</v>
      </c>
      <c r="AU43" s="249">
        <v>308.81307909999998</v>
      </c>
      <c r="AV43" s="249">
        <v>142.06318218000001</v>
      </c>
      <c r="AW43" s="249">
        <v>57.203339198000002</v>
      </c>
      <c r="AX43" s="249">
        <v>47.464885887999998</v>
      </c>
      <c r="AY43" s="249">
        <v>33.292927585999998</v>
      </c>
      <c r="AZ43" s="249">
        <v>45.183640277999999</v>
      </c>
      <c r="BA43" s="249">
        <v>64.199585863999999</v>
      </c>
      <c r="BB43" s="249">
        <v>100.51918858000001</v>
      </c>
      <c r="BC43" s="249">
        <v>218.33836711999999</v>
      </c>
      <c r="BD43" s="249">
        <v>359.85319091000002</v>
      </c>
      <c r="BE43" s="249">
        <v>466.30316405999997</v>
      </c>
      <c r="BF43" s="249">
        <v>424.05790073999998</v>
      </c>
      <c r="BG43" s="249">
        <v>303.56571203999999</v>
      </c>
      <c r="BH43" s="249">
        <v>148.60652984000001</v>
      </c>
      <c r="BI43" s="249">
        <v>61.897987630000003</v>
      </c>
      <c r="BJ43" s="312">
        <v>49.19979</v>
      </c>
      <c r="BK43" s="312">
        <v>34.332140000000003</v>
      </c>
      <c r="BL43" s="312">
        <v>46.469990000000003</v>
      </c>
      <c r="BM43" s="312">
        <v>65.765799999999999</v>
      </c>
      <c r="BN43" s="312">
        <v>96.879130000000004</v>
      </c>
      <c r="BO43" s="312">
        <v>215.9956</v>
      </c>
      <c r="BP43" s="312">
        <v>354.2978</v>
      </c>
      <c r="BQ43" s="312">
        <v>460.24439999999998</v>
      </c>
      <c r="BR43" s="312">
        <v>423.88560000000001</v>
      </c>
      <c r="BS43" s="312">
        <v>304.16019999999997</v>
      </c>
      <c r="BT43" s="312">
        <v>157.25290000000001</v>
      </c>
      <c r="BU43" s="312">
        <v>60.419699999999999</v>
      </c>
      <c r="BV43" s="312">
        <v>48.78087</v>
      </c>
    </row>
    <row r="44" spans="1:74" ht="11.15" customHeight="1" x14ac:dyDescent="0.25">
      <c r="A44" s="9" t="s">
        <v>151</v>
      </c>
      <c r="B44" s="206" t="s">
        <v>438</v>
      </c>
      <c r="C44" s="249">
        <v>4.1109523147000004</v>
      </c>
      <c r="D44" s="249">
        <v>2.3908134030000001</v>
      </c>
      <c r="E44" s="249">
        <v>26.324701782999998</v>
      </c>
      <c r="F44" s="249">
        <v>34.222788352000002</v>
      </c>
      <c r="G44" s="249">
        <v>156.58529813999999</v>
      </c>
      <c r="H44" s="249">
        <v>353.18619852</v>
      </c>
      <c r="I44" s="249">
        <v>411.99960148999998</v>
      </c>
      <c r="J44" s="249">
        <v>404.98613762999997</v>
      </c>
      <c r="K44" s="249">
        <v>238.72279997000001</v>
      </c>
      <c r="L44" s="249">
        <v>55.241665511999997</v>
      </c>
      <c r="M44" s="249">
        <v>5.0569527181999998</v>
      </c>
      <c r="N44" s="249">
        <v>5.1475706800000003</v>
      </c>
      <c r="O44" s="249">
        <v>5.5876476534000004</v>
      </c>
      <c r="P44" s="249">
        <v>4.0441892946999998</v>
      </c>
      <c r="Q44" s="249">
        <v>24.483179419999999</v>
      </c>
      <c r="R44" s="249">
        <v>40.377039441000001</v>
      </c>
      <c r="S44" s="249">
        <v>152.22506686</v>
      </c>
      <c r="T44" s="249">
        <v>346.15796879999999</v>
      </c>
      <c r="U44" s="249">
        <v>417.80143061000001</v>
      </c>
      <c r="V44" s="249">
        <v>383.64177235</v>
      </c>
      <c r="W44" s="249">
        <v>230.05625003</v>
      </c>
      <c r="X44" s="249">
        <v>52.914371080000002</v>
      </c>
      <c r="Y44" s="249">
        <v>5.3112401904000004</v>
      </c>
      <c r="Z44" s="249">
        <v>4.6908550311999999</v>
      </c>
      <c r="AA44" s="249">
        <v>5.4118153160000002</v>
      </c>
      <c r="AB44" s="249">
        <v>5.9122326194000001</v>
      </c>
      <c r="AC44" s="249">
        <v>24.544709830999999</v>
      </c>
      <c r="AD44" s="249">
        <v>38.588507151000002</v>
      </c>
      <c r="AE44" s="249">
        <v>166.89952983000001</v>
      </c>
      <c r="AF44" s="249">
        <v>349.05827309</v>
      </c>
      <c r="AG44" s="249">
        <v>420.81192049999999</v>
      </c>
      <c r="AH44" s="249">
        <v>387.84579574000003</v>
      </c>
      <c r="AI44" s="249">
        <v>240.36804813000001</v>
      </c>
      <c r="AJ44" s="249">
        <v>57.157606741000002</v>
      </c>
      <c r="AK44" s="249">
        <v>5.2505774224000001</v>
      </c>
      <c r="AL44" s="249">
        <v>4.6073996637999999</v>
      </c>
      <c r="AM44" s="249">
        <v>5.4796746010000001</v>
      </c>
      <c r="AN44" s="249">
        <v>7.0247932411000003</v>
      </c>
      <c r="AO44" s="249">
        <v>23.383505224</v>
      </c>
      <c r="AP44" s="249">
        <v>39.514658857999997</v>
      </c>
      <c r="AQ44" s="249">
        <v>173.95665104</v>
      </c>
      <c r="AR44" s="249">
        <v>343.54366900999997</v>
      </c>
      <c r="AS44" s="249">
        <v>431.82315038000002</v>
      </c>
      <c r="AT44" s="249">
        <v>394.71248200000002</v>
      </c>
      <c r="AU44" s="249">
        <v>255.72021547</v>
      </c>
      <c r="AV44" s="249">
        <v>61.896927587999997</v>
      </c>
      <c r="AW44" s="249">
        <v>5.0077400738</v>
      </c>
      <c r="AX44" s="249">
        <v>5.1153743544000001</v>
      </c>
      <c r="AY44" s="249">
        <v>6.6989644203000003</v>
      </c>
      <c r="AZ44" s="249">
        <v>7.4562666841</v>
      </c>
      <c r="BA44" s="249">
        <v>28.203259055</v>
      </c>
      <c r="BB44" s="249">
        <v>37.056497354000001</v>
      </c>
      <c r="BC44" s="249">
        <v>164.38504223999999</v>
      </c>
      <c r="BD44" s="249">
        <v>330.73780893000003</v>
      </c>
      <c r="BE44" s="249">
        <v>429.87186505</v>
      </c>
      <c r="BF44" s="249">
        <v>384.39998330999998</v>
      </c>
      <c r="BG44" s="249">
        <v>250.68525556</v>
      </c>
      <c r="BH44" s="249">
        <v>63.5032377</v>
      </c>
      <c r="BI44" s="249">
        <v>5.7118378324999997</v>
      </c>
      <c r="BJ44" s="312">
        <v>5.2278010000000004</v>
      </c>
      <c r="BK44" s="312">
        <v>7.1047859999999998</v>
      </c>
      <c r="BL44" s="312">
        <v>7.2642639999999998</v>
      </c>
      <c r="BM44" s="312">
        <v>29.34929</v>
      </c>
      <c r="BN44" s="312">
        <v>33.372570000000003</v>
      </c>
      <c r="BO44" s="312">
        <v>162.37</v>
      </c>
      <c r="BP44" s="312">
        <v>322.5958</v>
      </c>
      <c r="BQ44" s="312">
        <v>420.78500000000003</v>
      </c>
      <c r="BR44" s="312">
        <v>381.8408</v>
      </c>
      <c r="BS44" s="312">
        <v>254.9588</v>
      </c>
      <c r="BT44" s="312">
        <v>70.924199999999999</v>
      </c>
      <c r="BU44" s="312">
        <v>5.1673</v>
      </c>
      <c r="BV44" s="312">
        <v>5.3198879999999997</v>
      </c>
    </row>
    <row r="45" spans="1:74" ht="11.15" customHeight="1" x14ac:dyDescent="0.25">
      <c r="A45" s="9" t="s">
        <v>152</v>
      </c>
      <c r="B45" s="206" t="s">
        <v>439</v>
      </c>
      <c r="C45" s="249">
        <v>11.177135230999999</v>
      </c>
      <c r="D45" s="249">
        <v>16.251789882000001</v>
      </c>
      <c r="E45" s="249">
        <v>62.101653421999998</v>
      </c>
      <c r="F45" s="249">
        <v>113.61441031</v>
      </c>
      <c r="G45" s="249">
        <v>270.85999645999999</v>
      </c>
      <c r="H45" s="249">
        <v>491.80855205</v>
      </c>
      <c r="I45" s="249">
        <v>563.85856232000003</v>
      </c>
      <c r="J45" s="249">
        <v>579.67003509000006</v>
      </c>
      <c r="K45" s="249">
        <v>383.76570289</v>
      </c>
      <c r="L45" s="249">
        <v>154.26959502</v>
      </c>
      <c r="M45" s="249">
        <v>38.427993571000002</v>
      </c>
      <c r="N45" s="249">
        <v>11.851085335</v>
      </c>
      <c r="O45" s="249">
        <v>14.041375132000001</v>
      </c>
      <c r="P45" s="249">
        <v>22.071579469</v>
      </c>
      <c r="Q45" s="249">
        <v>63.642188085999997</v>
      </c>
      <c r="R45" s="249">
        <v>122.29957477000001</v>
      </c>
      <c r="S45" s="249">
        <v>269.42706883</v>
      </c>
      <c r="T45" s="249">
        <v>494.84694013000001</v>
      </c>
      <c r="U45" s="249">
        <v>576.24843899999996</v>
      </c>
      <c r="V45" s="249">
        <v>573.62285935</v>
      </c>
      <c r="W45" s="249">
        <v>381.76613803999999</v>
      </c>
      <c r="X45" s="249">
        <v>152.00905336</v>
      </c>
      <c r="Y45" s="249">
        <v>40.954237884999998</v>
      </c>
      <c r="Z45" s="249">
        <v>10.848786934</v>
      </c>
      <c r="AA45" s="249">
        <v>13.506319655</v>
      </c>
      <c r="AB45" s="249">
        <v>22.79016644</v>
      </c>
      <c r="AC45" s="249">
        <v>67.133380153000004</v>
      </c>
      <c r="AD45" s="249">
        <v>118.12870721</v>
      </c>
      <c r="AE45" s="249">
        <v>279.91427042999999</v>
      </c>
      <c r="AF45" s="249">
        <v>498.96208739999997</v>
      </c>
      <c r="AG45" s="249">
        <v>582.23497032</v>
      </c>
      <c r="AH45" s="249">
        <v>578.81612722</v>
      </c>
      <c r="AI45" s="249">
        <v>391.05113847000001</v>
      </c>
      <c r="AJ45" s="249">
        <v>155.29187715</v>
      </c>
      <c r="AK45" s="249">
        <v>38.734791727000001</v>
      </c>
      <c r="AL45" s="249">
        <v>10.899572094</v>
      </c>
      <c r="AM45" s="249">
        <v>13.161827914</v>
      </c>
      <c r="AN45" s="249">
        <v>21.889602190000002</v>
      </c>
      <c r="AO45" s="249">
        <v>64.825201632000002</v>
      </c>
      <c r="AP45" s="249">
        <v>118.15744201</v>
      </c>
      <c r="AQ45" s="249">
        <v>281.52088786000002</v>
      </c>
      <c r="AR45" s="249">
        <v>492.21756963000001</v>
      </c>
      <c r="AS45" s="249">
        <v>578.69250913999997</v>
      </c>
      <c r="AT45" s="249">
        <v>585.60093318999998</v>
      </c>
      <c r="AU45" s="249">
        <v>411.45130022000001</v>
      </c>
      <c r="AV45" s="249">
        <v>157.98010624</v>
      </c>
      <c r="AW45" s="249">
        <v>36.965941745000002</v>
      </c>
      <c r="AX45" s="249">
        <v>12.087423984999999</v>
      </c>
      <c r="AY45" s="249">
        <v>15.511925274999999</v>
      </c>
      <c r="AZ45" s="249">
        <v>23.106730032000002</v>
      </c>
      <c r="BA45" s="249">
        <v>75.598817593000007</v>
      </c>
      <c r="BB45" s="249">
        <v>118.32235747999999</v>
      </c>
      <c r="BC45" s="249">
        <v>277.62041285999999</v>
      </c>
      <c r="BD45" s="249">
        <v>484.51803993999999</v>
      </c>
      <c r="BE45" s="249">
        <v>583.82160417</v>
      </c>
      <c r="BF45" s="249">
        <v>580.10723424000003</v>
      </c>
      <c r="BG45" s="249">
        <v>403.85000486000001</v>
      </c>
      <c r="BH45" s="249">
        <v>157.47182376999999</v>
      </c>
      <c r="BI45" s="249">
        <v>40.537393741999999</v>
      </c>
      <c r="BJ45" s="312">
        <v>12.17536</v>
      </c>
      <c r="BK45" s="312">
        <v>16.238859999999999</v>
      </c>
      <c r="BL45" s="312">
        <v>22.538270000000001</v>
      </c>
      <c r="BM45" s="312">
        <v>74.318420000000003</v>
      </c>
      <c r="BN45" s="312">
        <v>108.27930000000001</v>
      </c>
      <c r="BO45" s="312">
        <v>272.75920000000002</v>
      </c>
      <c r="BP45" s="312">
        <v>471.93419999999998</v>
      </c>
      <c r="BQ45" s="312">
        <v>567.19299999999998</v>
      </c>
      <c r="BR45" s="312">
        <v>563.84939999999995</v>
      </c>
      <c r="BS45" s="312">
        <v>405.5539</v>
      </c>
      <c r="BT45" s="312">
        <v>165.422</v>
      </c>
      <c r="BU45" s="312">
        <v>40.322069999999997</v>
      </c>
      <c r="BV45" s="312">
        <v>12.55611</v>
      </c>
    </row>
    <row r="46" spans="1:74" ht="11.15" customHeight="1" x14ac:dyDescent="0.25">
      <c r="A46" s="9" t="s">
        <v>153</v>
      </c>
      <c r="B46" s="206" t="s">
        <v>440</v>
      </c>
      <c r="C46" s="249">
        <v>0.91022446698000004</v>
      </c>
      <c r="D46" s="249">
        <v>3.9563783299000002</v>
      </c>
      <c r="E46" s="249">
        <v>18.121710148999998</v>
      </c>
      <c r="F46" s="249">
        <v>41.175646018000002</v>
      </c>
      <c r="G46" s="249">
        <v>107.28344994</v>
      </c>
      <c r="H46" s="249">
        <v>274.35286933999998</v>
      </c>
      <c r="I46" s="249">
        <v>385.00511062999999</v>
      </c>
      <c r="J46" s="249">
        <v>338.14292547999997</v>
      </c>
      <c r="K46" s="249">
        <v>204.87054161</v>
      </c>
      <c r="L46" s="249">
        <v>69.991278141999999</v>
      </c>
      <c r="M46" s="249">
        <v>10.453671135</v>
      </c>
      <c r="N46" s="249">
        <v>0</v>
      </c>
      <c r="O46" s="249">
        <v>0.91022446698000004</v>
      </c>
      <c r="P46" s="249">
        <v>4.1649178062000001</v>
      </c>
      <c r="Q46" s="249">
        <v>18.907602497999999</v>
      </c>
      <c r="R46" s="249">
        <v>41.733195322</v>
      </c>
      <c r="S46" s="249">
        <v>104.66120831000001</v>
      </c>
      <c r="T46" s="249">
        <v>277.90610177999997</v>
      </c>
      <c r="U46" s="249">
        <v>383.37731317999999</v>
      </c>
      <c r="V46" s="249">
        <v>333.65196465000002</v>
      </c>
      <c r="W46" s="249">
        <v>202.47964777000001</v>
      </c>
      <c r="X46" s="249">
        <v>72.312277656000006</v>
      </c>
      <c r="Y46" s="249">
        <v>11.261249936</v>
      </c>
      <c r="Z46" s="249">
        <v>0.11454523375</v>
      </c>
      <c r="AA46" s="249">
        <v>1.3278743791000001</v>
      </c>
      <c r="AB46" s="249">
        <v>4.2478021607000001</v>
      </c>
      <c r="AC46" s="249">
        <v>18.991456207999999</v>
      </c>
      <c r="AD46" s="249">
        <v>44.776337269999999</v>
      </c>
      <c r="AE46" s="249">
        <v>109.98170422</v>
      </c>
      <c r="AF46" s="249">
        <v>280.95744703000003</v>
      </c>
      <c r="AG46" s="249">
        <v>386.84536394000003</v>
      </c>
      <c r="AH46" s="249">
        <v>335.07348507</v>
      </c>
      <c r="AI46" s="249">
        <v>206.43561919999999</v>
      </c>
      <c r="AJ46" s="249">
        <v>69.664718593999993</v>
      </c>
      <c r="AK46" s="249">
        <v>10.371729301</v>
      </c>
      <c r="AL46" s="249">
        <v>0.11454523375</v>
      </c>
      <c r="AM46" s="249">
        <v>1.1578918005000001</v>
      </c>
      <c r="AN46" s="249">
        <v>3.9863661991999999</v>
      </c>
      <c r="AO46" s="249">
        <v>18.523686728000001</v>
      </c>
      <c r="AP46" s="249">
        <v>46.542946864000001</v>
      </c>
      <c r="AQ46" s="249">
        <v>98.992477046000005</v>
      </c>
      <c r="AR46" s="249">
        <v>284.04624009999998</v>
      </c>
      <c r="AS46" s="249">
        <v>387.24530555000001</v>
      </c>
      <c r="AT46" s="249">
        <v>341.44056274000002</v>
      </c>
      <c r="AU46" s="249">
        <v>205.50339568999999</v>
      </c>
      <c r="AV46" s="249">
        <v>70.180170883000002</v>
      </c>
      <c r="AW46" s="249">
        <v>10.118634155000001</v>
      </c>
      <c r="AX46" s="249">
        <v>0.11454523375</v>
      </c>
      <c r="AY46" s="249">
        <v>1.0419904555999999</v>
      </c>
      <c r="AZ46" s="249">
        <v>4.0134455795999999</v>
      </c>
      <c r="BA46" s="249">
        <v>18.758973302000001</v>
      </c>
      <c r="BB46" s="249">
        <v>48.328020195000001</v>
      </c>
      <c r="BC46" s="249">
        <v>107.79917791</v>
      </c>
      <c r="BD46" s="249">
        <v>285.39524734999998</v>
      </c>
      <c r="BE46" s="249">
        <v>390.34362457999998</v>
      </c>
      <c r="BF46" s="249">
        <v>352.97839684000002</v>
      </c>
      <c r="BG46" s="249">
        <v>205.67870779</v>
      </c>
      <c r="BH46" s="249">
        <v>73.763692726000002</v>
      </c>
      <c r="BI46" s="249">
        <v>11.224992466</v>
      </c>
      <c r="BJ46" s="312">
        <v>0.1145452</v>
      </c>
      <c r="BK46" s="312">
        <v>1.0463340000000001</v>
      </c>
      <c r="BL46" s="312">
        <v>4.329332</v>
      </c>
      <c r="BM46" s="312">
        <v>17.881029999999999</v>
      </c>
      <c r="BN46" s="312">
        <v>49.832850000000001</v>
      </c>
      <c r="BO46" s="312">
        <v>112.9876</v>
      </c>
      <c r="BP46" s="312">
        <v>296.24110000000002</v>
      </c>
      <c r="BQ46" s="312">
        <v>393.81619999999998</v>
      </c>
      <c r="BR46" s="312">
        <v>345.97579999999999</v>
      </c>
      <c r="BS46" s="312">
        <v>205.90299999999999</v>
      </c>
      <c r="BT46" s="312">
        <v>71.019480000000001</v>
      </c>
      <c r="BU46" s="312">
        <v>12.50095</v>
      </c>
      <c r="BV46" s="312">
        <v>0.14330409999999999</v>
      </c>
    </row>
    <row r="47" spans="1:74" ht="11.15" customHeight="1" x14ac:dyDescent="0.25">
      <c r="A47" s="9" t="s">
        <v>154</v>
      </c>
      <c r="B47" s="206" t="s">
        <v>441</v>
      </c>
      <c r="C47" s="249">
        <v>8.9570050799000001</v>
      </c>
      <c r="D47" s="249">
        <v>8.4319640880000009</v>
      </c>
      <c r="E47" s="249">
        <v>12.961717355999999</v>
      </c>
      <c r="F47" s="249">
        <v>19.465863327000001</v>
      </c>
      <c r="G47" s="249">
        <v>44.801760782000002</v>
      </c>
      <c r="H47" s="249">
        <v>116.32139814</v>
      </c>
      <c r="I47" s="249">
        <v>224.32855649000001</v>
      </c>
      <c r="J47" s="249">
        <v>227.05959704</v>
      </c>
      <c r="K47" s="249">
        <v>156.14024972000001</v>
      </c>
      <c r="L47" s="249">
        <v>51.027174328999997</v>
      </c>
      <c r="M47" s="249">
        <v>14.407740797000001</v>
      </c>
      <c r="N47" s="249">
        <v>8.5360145070000009</v>
      </c>
      <c r="O47" s="249">
        <v>8.8606414946999994</v>
      </c>
      <c r="P47" s="249">
        <v>8.4846008953999998</v>
      </c>
      <c r="Q47" s="249">
        <v>13.123273409999999</v>
      </c>
      <c r="R47" s="249">
        <v>20.098010633000001</v>
      </c>
      <c r="S47" s="249">
        <v>44.606119780999997</v>
      </c>
      <c r="T47" s="249">
        <v>120.60930388</v>
      </c>
      <c r="U47" s="249">
        <v>228.93005875</v>
      </c>
      <c r="V47" s="249">
        <v>231.53090953</v>
      </c>
      <c r="W47" s="249">
        <v>160.66642747</v>
      </c>
      <c r="X47" s="249">
        <v>54.577284464999998</v>
      </c>
      <c r="Y47" s="249">
        <v>15.021968386999999</v>
      </c>
      <c r="Z47" s="249">
        <v>8.6591529099999995</v>
      </c>
      <c r="AA47" s="249">
        <v>9.7214140986000004</v>
      </c>
      <c r="AB47" s="249">
        <v>8.5510235731000002</v>
      </c>
      <c r="AC47" s="249">
        <v>12.787634143</v>
      </c>
      <c r="AD47" s="249">
        <v>20.804988015999999</v>
      </c>
      <c r="AE47" s="249">
        <v>45.141724037000003</v>
      </c>
      <c r="AF47" s="249">
        <v>119.33123870999999</v>
      </c>
      <c r="AG47" s="249">
        <v>238.43895866</v>
      </c>
      <c r="AH47" s="249">
        <v>233.43649970999999</v>
      </c>
      <c r="AI47" s="249">
        <v>158.99776251</v>
      </c>
      <c r="AJ47" s="249">
        <v>53.146864610000002</v>
      </c>
      <c r="AK47" s="249">
        <v>14.777405291999999</v>
      </c>
      <c r="AL47" s="249">
        <v>8.7907317565999996</v>
      </c>
      <c r="AM47" s="249">
        <v>9.5796498894000006</v>
      </c>
      <c r="AN47" s="249">
        <v>8.5266481549000002</v>
      </c>
      <c r="AO47" s="249">
        <v>12.89274331</v>
      </c>
      <c r="AP47" s="249">
        <v>22.100011044999999</v>
      </c>
      <c r="AQ47" s="249">
        <v>39.948129971999997</v>
      </c>
      <c r="AR47" s="249">
        <v>123.26232714</v>
      </c>
      <c r="AS47" s="249">
        <v>233.86952901999999</v>
      </c>
      <c r="AT47" s="249">
        <v>236.94117328999999</v>
      </c>
      <c r="AU47" s="249">
        <v>153.24824518</v>
      </c>
      <c r="AV47" s="249">
        <v>54.405424379000003</v>
      </c>
      <c r="AW47" s="249">
        <v>14.980170828</v>
      </c>
      <c r="AX47" s="249">
        <v>9.0774946291000003</v>
      </c>
      <c r="AY47" s="249">
        <v>9.6922377435999998</v>
      </c>
      <c r="AZ47" s="249">
        <v>8.6967496254000007</v>
      </c>
      <c r="BA47" s="249">
        <v>12.917482556</v>
      </c>
      <c r="BB47" s="249">
        <v>23.068443182999999</v>
      </c>
      <c r="BC47" s="249">
        <v>44.304037452999999</v>
      </c>
      <c r="BD47" s="249">
        <v>125.62902711</v>
      </c>
      <c r="BE47" s="249">
        <v>236.55094675999999</v>
      </c>
      <c r="BF47" s="249">
        <v>249.34952060000001</v>
      </c>
      <c r="BG47" s="249">
        <v>161.17824475</v>
      </c>
      <c r="BH47" s="249">
        <v>61.066221077999998</v>
      </c>
      <c r="BI47" s="249">
        <v>15.476467309</v>
      </c>
      <c r="BJ47" s="312">
        <v>9.2755620000000008</v>
      </c>
      <c r="BK47" s="312">
        <v>9.9428330000000003</v>
      </c>
      <c r="BL47" s="312">
        <v>8.6624529999999993</v>
      </c>
      <c r="BM47" s="312">
        <v>12.65659</v>
      </c>
      <c r="BN47" s="312">
        <v>23.71669</v>
      </c>
      <c r="BO47" s="312">
        <v>47.077959999999997</v>
      </c>
      <c r="BP47" s="312">
        <v>136.6369</v>
      </c>
      <c r="BQ47" s="312">
        <v>247.85159999999999</v>
      </c>
      <c r="BR47" s="312">
        <v>253.74359999999999</v>
      </c>
      <c r="BS47" s="312">
        <v>161.08369999999999</v>
      </c>
      <c r="BT47" s="312">
        <v>59.291930000000001</v>
      </c>
      <c r="BU47" s="312">
        <v>15.3415</v>
      </c>
      <c r="BV47" s="312">
        <v>9.1984329999999996</v>
      </c>
    </row>
    <row r="48" spans="1:74" ht="11.15" customHeight="1" x14ac:dyDescent="0.25">
      <c r="A48" s="9" t="s">
        <v>155</v>
      </c>
      <c r="B48" s="207" t="s">
        <v>469</v>
      </c>
      <c r="C48" s="247">
        <v>8.8302070578999992</v>
      </c>
      <c r="D48" s="247">
        <v>9.4793171499</v>
      </c>
      <c r="E48" s="247">
        <v>24.401406947000002</v>
      </c>
      <c r="F48" s="247">
        <v>39.313908581</v>
      </c>
      <c r="G48" s="247">
        <v>115.41302291</v>
      </c>
      <c r="H48" s="247">
        <v>250.03200034</v>
      </c>
      <c r="I48" s="247">
        <v>346.09277674999998</v>
      </c>
      <c r="J48" s="247">
        <v>323.04767951999997</v>
      </c>
      <c r="K48" s="247">
        <v>186.97245921999999</v>
      </c>
      <c r="L48" s="247">
        <v>63.130541839000003</v>
      </c>
      <c r="M48" s="247">
        <v>18.049795629999998</v>
      </c>
      <c r="N48" s="247">
        <v>12.316997259000001</v>
      </c>
      <c r="O48" s="247">
        <v>9.3328118056000005</v>
      </c>
      <c r="P48" s="247">
        <v>10.984666298</v>
      </c>
      <c r="Q48" s="247">
        <v>24.408130406000001</v>
      </c>
      <c r="R48" s="247">
        <v>42.395032237999999</v>
      </c>
      <c r="S48" s="247">
        <v>114.12184495</v>
      </c>
      <c r="T48" s="247">
        <v>250.90762265999999</v>
      </c>
      <c r="U48" s="247">
        <v>351.60476514999999</v>
      </c>
      <c r="V48" s="247">
        <v>315.97977828</v>
      </c>
      <c r="W48" s="247">
        <v>186.65371976</v>
      </c>
      <c r="X48" s="247">
        <v>62.766920659999997</v>
      </c>
      <c r="Y48" s="247">
        <v>18.960847637000001</v>
      </c>
      <c r="Z48" s="247">
        <v>11.94620332</v>
      </c>
      <c r="AA48" s="247">
        <v>9.2595207199999994</v>
      </c>
      <c r="AB48" s="247">
        <v>11.950670123</v>
      </c>
      <c r="AC48" s="247">
        <v>24.551162604000002</v>
      </c>
      <c r="AD48" s="247">
        <v>42.409558771999997</v>
      </c>
      <c r="AE48" s="247">
        <v>122.14778922000001</v>
      </c>
      <c r="AF48" s="247">
        <v>251.62899161000001</v>
      </c>
      <c r="AG48" s="247">
        <v>356.01580310000003</v>
      </c>
      <c r="AH48" s="247">
        <v>322.87499946999998</v>
      </c>
      <c r="AI48" s="247">
        <v>192.59414867999999</v>
      </c>
      <c r="AJ48" s="247">
        <v>64.729047205000001</v>
      </c>
      <c r="AK48" s="247">
        <v>19.405155929999999</v>
      </c>
      <c r="AL48" s="247">
        <v>12.050147329</v>
      </c>
      <c r="AM48" s="247">
        <v>9.3434969693000003</v>
      </c>
      <c r="AN48" s="247">
        <v>12.879715705000001</v>
      </c>
      <c r="AO48" s="247">
        <v>24.386037819999999</v>
      </c>
      <c r="AP48" s="247">
        <v>43.511100097000003</v>
      </c>
      <c r="AQ48" s="247">
        <v>123.17608190999999</v>
      </c>
      <c r="AR48" s="247">
        <v>252.04361754000001</v>
      </c>
      <c r="AS48" s="247">
        <v>364.61954308000003</v>
      </c>
      <c r="AT48" s="247">
        <v>326.05716647999998</v>
      </c>
      <c r="AU48" s="247">
        <v>199.88921779</v>
      </c>
      <c r="AV48" s="247">
        <v>67.276632495000001</v>
      </c>
      <c r="AW48" s="247">
        <v>19.180538352999999</v>
      </c>
      <c r="AX48" s="247">
        <v>12.607345612</v>
      </c>
      <c r="AY48" s="247">
        <v>10.4610656</v>
      </c>
      <c r="AZ48" s="247">
        <v>13.853502094</v>
      </c>
      <c r="BA48" s="247">
        <v>27.776588439000001</v>
      </c>
      <c r="BB48" s="247">
        <v>44.081278025000003</v>
      </c>
      <c r="BC48" s="247">
        <v>120.81328178</v>
      </c>
      <c r="BD48" s="247">
        <v>248.36320903000001</v>
      </c>
      <c r="BE48" s="247">
        <v>366.76931782000003</v>
      </c>
      <c r="BF48" s="247">
        <v>326.45472004999999</v>
      </c>
      <c r="BG48" s="247">
        <v>198.34079955999999</v>
      </c>
      <c r="BH48" s="247">
        <v>69.960264570999996</v>
      </c>
      <c r="BI48" s="247">
        <v>20.813230772000001</v>
      </c>
      <c r="BJ48" s="313">
        <v>13.00961</v>
      </c>
      <c r="BK48" s="313">
        <v>10.83881</v>
      </c>
      <c r="BL48" s="313">
        <v>14.07457</v>
      </c>
      <c r="BM48" s="313">
        <v>28.036239999999999</v>
      </c>
      <c r="BN48" s="313">
        <v>42.259799999999998</v>
      </c>
      <c r="BO48" s="313">
        <v>120.16459999999999</v>
      </c>
      <c r="BP48" s="313">
        <v>249.8006</v>
      </c>
      <c r="BQ48" s="313">
        <v>360.9058</v>
      </c>
      <c r="BR48" s="313">
        <v>327.08659999999998</v>
      </c>
      <c r="BS48" s="313">
        <v>200.74160000000001</v>
      </c>
      <c r="BT48" s="313">
        <v>73.484660000000005</v>
      </c>
      <c r="BU48" s="313">
        <v>20.59198</v>
      </c>
      <c r="BV48" s="313">
        <v>12.999359999999999</v>
      </c>
    </row>
    <row r="49" spans="1:74" s="192" customFormat="1" ht="12" customHeight="1" x14ac:dyDescent="0.25">
      <c r="A49" s="148"/>
      <c r="B49" s="787" t="s">
        <v>810</v>
      </c>
      <c r="C49" s="744"/>
      <c r="D49" s="744"/>
      <c r="E49" s="744"/>
      <c r="F49" s="744"/>
      <c r="G49" s="744"/>
      <c r="H49" s="744"/>
      <c r="I49" s="744"/>
      <c r="J49" s="744"/>
      <c r="K49" s="744"/>
      <c r="L49" s="744"/>
      <c r="M49" s="744"/>
      <c r="N49" s="744"/>
      <c r="O49" s="744"/>
      <c r="P49" s="744"/>
      <c r="Q49" s="744"/>
      <c r="AY49" s="454"/>
      <c r="AZ49" s="454"/>
      <c r="BA49" s="454"/>
      <c r="BB49" s="454"/>
      <c r="BC49" s="685"/>
      <c r="BD49" s="685"/>
      <c r="BE49" s="685"/>
      <c r="BF49" s="685"/>
      <c r="BG49" s="454"/>
      <c r="BH49" s="454"/>
      <c r="BI49" s="454"/>
      <c r="BJ49" s="454"/>
    </row>
    <row r="50" spans="1:74" s="429" customFormat="1" ht="12" customHeight="1" x14ac:dyDescent="0.25">
      <c r="A50" s="426"/>
      <c r="B50" s="780" t="str">
        <f>"Notes: "&amp;"EIA completed modeling and analysis for this report on " &amp;Dates!D2&amp;"."</f>
        <v>Notes: EIA completed modeling and analysis for this report on Thursday December 2, 2021.</v>
      </c>
      <c r="C50" s="780"/>
      <c r="D50" s="780"/>
      <c r="E50" s="780"/>
      <c r="F50" s="780"/>
      <c r="G50" s="780"/>
      <c r="H50" s="780"/>
      <c r="I50" s="780"/>
      <c r="J50" s="780"/>
      <c r="K50" s="780"/>
      <c r="L50" s="780"/>
      <c r="M50" s="780"/>
      <c r="N50" s="780"/>
      <c r="O50" s="780"/>
      <c r="P50" s="780"/>
      <c r="Q50" s="780"/>
      <c r="AY50" s="455"/>
      <c r="AZ50" s="455"/>
      <c r="BA50" s="455"/>
      <c r="BB50" s="455"/>
      <c r="BC50" s="644"/>
      <c r="BD50" s="644"/>
      <c r="BE50" s="644"/>
      <c r="BF50" s="644"/>
      <c r="BG50" s="455"/>
      <c r="BH50" s="455"/>
      <c r="BI50" s="455"/>
      <c r="BJ50" s="455"/>
    </row>
    <row r="51" spans="1:74" s="429" customFormat="1" ht="12" customHeight="1" x14ac:dyDescent="0.25">
      <c r="A51" s="426"/>
      <c r="B51" s="770" t="s">
        <v>352</v>
      </c>
      <c r="C51" s="769"/>
      <c r="D51" s="769"/>
      <c r="E51" s="769"/>
      <c r="F51" s="769"/>
      <c r="G51" s="769"/>
      <c r="H51" s="769"/>
      <c r="I51" s="769"/>
      <c r="J51" s="769"/>
      <c r="K51" s="769"/>
      <c r="L51" s="769"/>
      <c r="M51" s="769"/>
      <c r="N51" s="769"/>
      <c r="O51" s="769"/>
      <c r="P51" s="769"/>
      <c r="Q51" s="769"/>
      <c r="AY51" s="455"/>
      <c r="AZ51" s="455"/>
      <c r="BA51" s="455"/>
      <c r="BB51" s="455"/>
      <c r="BC51" s="644"/>
      <c r="BD51" s="644"/>
      <c r="BE51" s="644"/>
      <c r="BF51" s="644"/>
      <c r="BG51" s="455"/>
      <c r="BH51" s="455"/>
      <c r="BI51" s="455"/>
      <c r="BJ51" s="455"/>
    </row>
    <row r="52" spans="1:74" s="429" customFormat="1" ht="12" customHeight="1" x14ac:dyDescent="0.25">
      <c r="A52" s="430"/>
      <c r="B52" s="780" t="s">
        <v>1364</v>
      </c>
      <c r="C52" s="762"/>
      <c r="D52" s="762"/>
      <c r="E52" s="762"/>
      <c r="F52" s="762"/>
      <c r="G52" s="762"/>
      <c r="H52" s="762"/>
      <c r="I52" s="762"/>
      <c r="J52" s="762"/>
      <c r="K52" s="762"/>
      <c r="L52" s="762"/>
      <c r="M52" s="762"/>
      <c r="N52" s="762"/>
      <c r="O52" s="762"/>
      <c r="P52" s="762"/>
      <c r="Q52" s="759"/>
      <c r="AY52" s="455"/>
      <c r="AZ52" s="455"/>
      <c r="BA52" s="455"/>
      <c r="BB52" s="455"/>
      <c r="BC52" s="455"/>
      <c r="BD52" s="644"/>
      <c r="BE52" s="644"/>
      <c r="BF52" s="644"/>
      <c r="BG52" s="455"/>
      <c r="BH52" s="455"/>
      <c r="BI52" s="455"/>
      <c r="BJ52" s="455"/>
    </row>
    <row r="53" spans="1:74" s="429" customFormat="1" ht="12" customHeight="1" x14ac:dyDescent="0.25">
      <c r="A53" s="430"/>
      <c r="B53" s="780" t="s">
        <v>160</v>
      </c>
      <c r="C53" s="762"/>
      <c r="D53" s="762"/>
      <c r="E53" s="762"/>
      <c r="F53" s="762"/>
      <c r="G53" s="762"/>
      <c r="H53" s="762"/>
      <c r="I53" s="762"/>
      <c r="J53" s="762"/>
      <c r="K53" s="762"/>
      <c r="L53" s="762"/>
      <c r="M53" s="762"/>
      <c r="N53" s="762"/>
      <c r="O53" s="762"/>
      <c r="P53" s="762"/>
      <c r="Q53" s="759"/>
      <c r="AY53" s="455"/>
      <c r="AZ53" s="455"/>
      <c r="BA53" s="455"/>
      <c r="BB53" s="455"/>
      <c r="BC53" s="455"/>
      <c r="BD53" s="644"/>
      <c r="BE53" s="644"/>
      <c r="BF53" s="644"/>
      <c r="BG53" s="455"/>
      <c r="BH53" s="455"/>
      <c r="BI53" s="455"/>
      <c r="BJ53" s="455"/>
    </row>
    <row r="54" spans="1:74" s="429" customFormat="1" ht="12" customHeight="1" x14ac:dyDescent="0.25">
      <c r="A54" s="430"/>
      <c r="B54" s="780" t="s">
        <v>352</v>
      </c>
      <c r="C54" s="762"/>
      <c r="D54" s="762"/>
      <c r="E54" s="762"/>
      <c r="F54" s="762"/>
      <c r="G54" s="762"/>
      <c r="H54" s="762"/>
      <c r="I54" s="762"/>
      <c r="J54" s="762"/>
      <c r="K54" s="762"/>
      <c r="L54" s="762"/>
      <c r="M54" s="762"/>
      <c r="N54" s="762"/>
      <c r="O54" s="762"/>
      <c r="P54" s="762"/>
      <c r="Q54" s="759"/>
      <c r="AY54" s="455"/>
      <c r="AZ54" s="455"/>
      <c r="BA54" s="455"/>
      <c r="BB54" s="455"/>
      <c r="BC54" s="455"/>
      <c r="BD54" s="644"/>
      <c r="BE54" s="644"/>
      <c r="BF54" s="644"/>
      <c r="BG54" s="455"/>
      <c r="BH54" s="455"/>
      <c r="BI54" s="455"/>
      <c r="BJ54" s="455"/>
    </row>
    <row r="55" spans="1:74" s="431" customFormat="1" ht="12" customHeight="1" x14ac:dyDescent="0.25">
      <c r="A55" s="430"/>
      <c r="B55" s="780" t="s">
        <v>161</v>
      </c>
      <c r="C55" s="762"/>
      <c r="D55" s="762"/>
      <c r="E55" s="762"/>
      <c r="F55" s="762"/>
      <c r="G55" s="762"/>
      <c r="H55" s="762"/>
      <c r="I55" s="762"/>
      <c r="J55" s="762"/>
      <c r="K55" s="762"/>
      <c r="L55" s="762"/>
      <c r="M55" s="762"/>
      <c r="N55" s="762"/>
      <c r="O55" s="762"/>
      <c r="P55" s="762"/>
      <c r="Q55" s="759"/>
      <c r="AY55" s="456"/>
      <c r="AZ55" s="456"/>
      <c r="BA55" s="456"/>
      <c r="BB55" s="456"/>
      <c r="BC55" s="456"/>
      <c r="BD55" s="645"/>
      <c r="BE55" s="645"/>
      <c r="BF55" s="645"/>
      <c r="BG55" s="456"/>
      <c r="BH55" s="456"/>
      <c r="BI55" s="456"/>
      <c r="BJ55" s="456"/>
    </row>
    <row r="56" spans="1:74" s="431" customFormat="1" ht="12" customHeight="1" x14ac:dyDescent="0.25">
      <c r="A56" s="430"/>
      <c r="B56" s="763" t="s">
        <v>162</v>
      </c>
      <c r="C56" s="762"/>
      <c r="D56" s="762"/>
      <c r="E56" s="762"/>
      <c r="F56" s="762"/>
      <c r="G56" s="762"/>
      <c r="H56" s="762"/>
      <c r="I56" s="762"/>
      <c r="J56" s="762"/>
      <c r="K56" s="762"/>
      <c r="L56" s="762"/>
      <c r="M56" s="762"/>
      <c r="N56" s="762"/>
      <c r="O56" s="762"/>
      <c r="P56" s="762"/>
      <c r="Q56" s="759"/>
      <c r="AY56" s="456"/>
      <c r="AZ56" s="456"/>
      <c r="BA56" s="456"/>
      <c r="BB56" s="456"/>
      <c r="BC56" s="456"/>
      <c r="BD56" s="645"/>
      <c r="BE56" s="645"/>
      <c r="BF56" s="645"/>
      <c r="BG56" s="456"/>
      <c r="BH56" s="456"/>
      <c r="BI56" s="456"/>
      <c r="BJ56" s="456"/>
    </row>
    <row r="57" spans="1:74" s="431" customFormat="1" ht="12" customHeight="1" x14ac:dyDescent="0.25">
      <c r="A57" s="393"/>
      <c r="B57" s="771" t="s">
        <v>1372</v>
      </c>
      <c r="C57" s="759"/>
      <c r="D57" s="759"/>
      <c r="E57" s="759"/>
      <c r="F57" s="759"/>
      <c r="G57" s="759"/>
      <c r="H57" s="759"/>
      <c r="I57" s="759"/>
      <c r="J57" s="759"/>
      <c r="K57" s="759"/>
      <c r="L57" s="759"/>
      <c r="M57" s="759"/>
      <c r="N57" s="759"/>
      <c r="O57" s="759"/>
      <c r="P57" s="759"/>
      <c r="Q57" s="759"/>
      <c r="AY57" s="456"/>
      <c r="AZ57" s="456"/>
      <c r="BA57" s="456"/>
      <c r="BB57" s="456"/>
      <c r="BC57" s="456"/>
      <c r="BD57" s="645"/>
      <c r="BE57" s="645"/>
      <c r="BF57" s="645"/>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C5" transitionEvaluation="1" transitionEntry="1">
    <pageSetUpPr fitToPage="1"/>
  </sheetPr>
  <dimension ref="A1:BV144"/>
  <sheetViews>
    <sheetView showGridLines="0" zoomScaleNormal="100" workbookViewId="0">
      <pane xSplit="2" ySplit="4" topLeftCell="BC5" activePane="bottomRight" state="frozen"/>
      <selection activeCell="BF1" sqref="BF1"/>
      <selection pane="topRight" activeCell="BF1" sqref="BF1"/>
      <selection pane="bottomLeft" activeCell="BF1" sqref="BF1"/>
      <selection pane="bottomRight" activeCell="BD9" sqref="BD9"/>
    </sheetView>
  </sheetViews>
  <sheetFormatPr defaultColWidth="9.6328125" defaultRowHeight="10.5" x14ac:dyDescent="0.25"/>
  <cols>
    <col min="1" max="1" width="10.6328125" style="12" bestFit="1" customWidth="1"/>
    <col min="2" max="2" width="36.1796875" style="12" customWidth="1"/>
    <col min="3" max="12" width="6.6328125" style="12" customWidth="1"/>
    <col min="13" max="13" width="7.36328125" style="12" customWidth="1"/>
    <col min="14" max="50" width="6.6328125" style="12" customWidth="1"/>
    <col min="51" max="55" width="6.6328125" style="308" customWidth="1"/>
    <col min="56" max="58" width="6.6328125" style="678" customWidth="1"/>
    <col min="59" max="62" width="6.6328125" style="308" customWidth="1"/>
    <col min="63" max="74" width="6.6328125" style="12" customWidth="1"/>
    <col min="75" max="16384" width="9.6328125" style="12"/>
  </cols>
  <sheetData>
    <row r="1" spans="1:74" s="11" customFormat="1" ht="13" x14ac:dyDescent="0.3">
      <c r="A1" s="741" t="s">
        <v>794</v>
      </c>
      <c r="B1" s="743" t="s">
        <v>234</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Y1" s="447"/>
      <c r="AZ1" s="447"/>
      <c r="BA1" s="447"/>
      <c r="BB1" s="447"/>
      <c r="BC1" s="447"/>
      <c r="BD1" s="676"/>
      <c r="BE1" s="676"/>
      <c r="BF1" s="676"/>
      <c r="BG1" s="447"/>
      <c r="BH1" s="447"/>
      <c r="BI1" s="447"/>
      <c r="BJ1" s="447"/>
    </row>
    <row r="2" spans="1:74" s="13" customFormat="1"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19"/>
      <c r="B5" s="20" t="s">
        <v>1403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990</v>
      </c>
      <c r="BN6" s="387"/>
      <c r="BO6" s="387"/>
      <c r="BP6" s="387"/>
      <c r="BQ6" s="387"/>
      <c r="BR6" s="387"/>
      <c r="BS6" s="387"/>
      <c r="BT6" s="387"/>
      <c r="BU6" s="387"/>
      <c r="BV6" s="387"/>
    </row>
    <row r="7" spans="1:74" ht="11.15" customHeight="1" x14ac:dyDescent="0.25">
      <c r="A7" s="19"/>
      <c r="B7" s="22" t="s">
        <v>104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5" customHeight="1" x14ac:dyDescent="0.25">
      <c r="A8" s="19" t="s">
        <v>499</v>
      </c>
      <c r="B8" s="23" t="s">
        <v>88</v>
      </c>
      <c r="C8" s="210">
        <v>8.8728540000000002</v>
      </c>
      <c r="D8" s="210">
        <v>9.1092379999999995</v>
      </c>
      <c r="E8" s="210">
        <v>9.1680159999999997</v>
      </c>
      <c r="F8" s="210">
        <v>9.1029920000000004</v>
      </c>
      <c r="G8" s="210">
        <v>9.1844420000000007</v>
      </c>
      <c r="H8" s="210">
        <v>9.1102950000000007</v>
      </c>
      <c r="I8" s="210">
        <v>9.2462789999999995</v>
      </c>
      <c r="J8" s="210">
        <v>9.2450170000000007</v>
      </c>
      <c r="K8" s="210">
        <v>9.5162390000000006</v>
      </c>
      <c r="L8" s="210">
        <v>9.6590030000000002</v>
      </c>
      <c r="M8" s="210">
        <v>10.076983999999999</v>
      </c>
      <c r="N8" s="210">
        <v>9.9793120000000002</v>
      </c>
      <c r="O8" s="210">
        <v>9.9961610000000007</v>
      </c>
      <c r="P8" s="210">
        <v>10.275947</v>
      </c>
      <c r="Q8" s="210">
        <v>10.461175000000001</v>
      </c>
      <c r="R8" s="210">
        <v>10.493442</v>
      </c>
      <c r="S8" s="210">
        <v>10.424486999999999</v>
      </c>
      <c r="T8" s="210">
        <v>10.627898999999999</v>
      </c>
      <c r="U8" s="210">
        <v>10.888398</v>
      </c>
      <c r="V8" s="210">
        <v>11.373371000000001</v>
      </c>
      <c r="W8" s="210">
        <v>11.422010999999999</v>
      </c>
      <c r="X8" s="210">
        <v>11.48831</v>
      </c>
      <c r="Y8" s="210">
        <v>11.867607</v>
      </c>
      <c r="Z8" s="210">
        <v>11.923994</v>
      </c>
      <c r="AA8" s="210">
        <v>11.847951</v>
      </c>
      <c r="AB8" s="210">
        <v>11.65258</v>
      </c>
      <c r="AC8" s="210">
        <v>11.898941000000001</v>
      </c>
      <c r="AD8" s="210">
        <v>12.12458</v>
      </c>
      <c r="AE8" s="210">
        <v>12.140713</v>
      </c>
      <c r="AF8" s="210">
        <v>12.178872</v>
      </c>
      <c r="AG8" s="210">
        <v>11.895645999999999</v>
      </c>
      <c r="AH8" s="210">
        <v>12.475</v>
      </c>
      <c r="AI8" s="210">
        <v>12.5723</v>
      </c>
      <c r="AJ8" s="210">
        <v>12.770961</v>
      </c>
      <c r="AK8" s="210">
        <v>12.966120999999999</v>
      </c>
      <c r="AL8" s="210">
        <v>12.910303000000001</v>
      </c>
      <c r="AM8" s="210">
        <v>12.784808999999999</v>
      </c>
      <c r="AN8" s="210">
        <v>12.825811</v>
      </c>
      <c r="AO8" s="210">
        <v>12.816057000000001</v>
      </c>
      <c r="AP8" s="210">
        <v>11.911472</v>
      </c>
      <c r="AQ8" s="210">
        <v>9.7111169999999998</v>
      </c>
      <c r="AR8" s="210">
        <v>10.419767999999999</v>
      </c>
      <c r="AS8" s="210">
        <v>10.956484</v>
      </c>
      <c r="AT8" s="210">
        <v>10.557567000000001</v>
      </c>
      <c r="AU8" s="210">
        <v>10.868058</v>
      </c>
      <c r="AV8" s="210">
        <v>10.413411999999999</v>
      </c>
      <c r="AW8" s="210">
        <v>11.120706999999999</v>
      </c>
      <c r="AX8" s="210">
        <v>11.083595000000001</v>
      </c>
      <c r="AY8" s="210">
        <v>11.056365</v>
      </c>
      <c r="AZ8" s="210">
        <v>9.7730589999999999</v>
      </c>
      <c r="BA8" s="210">
        <v>11.159560000000001</v>
      </c>
      <c r="BB8" s="210">
        <v>11.230181</v>
      </c>
      <c r="BC8" s="210">
        <v>11.333753</v>
      </c>
      <c r="BD8" s="210">
        <v>11.288152</v>
      </c>
      <c r="BE8" s="210">
        <v>11.329926</v>
      </c>
      <c r="BF8" s="210">
        <v>11.189436000000001</v>
      </c>
      <c r="BG8" s="210">
        <v>10.808909999999999</v>
      </c>
      <c r="BH8" s="210">
        <v>11.520367475</v>
      </c>
      <c r="BI8" s="210">
        <v>11.668237796</v>
      </c>
      <c r="BJ8" s="299">
        <v>11.69571</v>
      </c>
      <c r="BK8" s="299">
        <v>11.65577</v>
      </c>
      <c r="BL8" s="299">
        <v>11.64241</v>
      </c>
      <c r="BM8" s="299">
        <v>11.71687</v>
      </c>
      <c r="BN8" s="299">
        <v>11.761469999999999</v>
      </c>
      <c r="BO8" s="299">
        <v>11.69665</v>
      </c>
      <c r="BP8" s="299">
        <v>11.703049999999999</v>
      </c>
      <c r="BQ8" s="299">
        <v>11.81554</v>
      </c>
      <c r="BR8" s="299">
        <v>11.915520000000001</v>
      </c>
      <c r="BS8" s="299">
        <v>11.986969999999999</v>
      </c>
      <c r="BT8" s="299">
        <v>11.9246</v>
      </c>
      <c r="BU8" s="299">
        <v>12.15624</v>
      </c>
      <c r="BV8" s="299">
        <v>12.20119</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99"/>
      <c r="BK9" s="299"/>
      <c r="BL9" s="299"/>
      <c r="BM9" s="299"/>
      <c r="BN9" s="299"/>
      <c r="BO9" s="299"/>
      <c r="BP9" s="299"/>
      <c r="BQ9" s="299"/>
      <c r="BR9" s="299"/>
      <c r="BS9" s="299"/>
      <c r="BT9" s="299"/>
      <c r="BU9" s="299"/>
      <c r="BV9" s="299"/>
    </row>
    <row r="10" spans="1:74" ht="11.15" customHeight="1" x14ac:dyDescent="0.25">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211"/>
      <c r="BH10" s="211"/>
      <c r="BI10" s="211"/>
      <c r="BJ10" s="300"/>
      <c r="BK10" s="300"/>
      <c r="BL10" s="300"/>
      <c r="BM10" s="300"/>
      <c r="BN10" s="300"/>
      <c r="BO10" s="300"/>
      <c r="BP10" s="300"/>
      <c r="BQ10" s="300"/>
      <c r="BR10" s="300"/>
      <c r="BS10" s="300"/>
      <c r="BT10" s="300"/>
      <c r="BU10" s="300"/>
      <c r="BV10" s="300"/>
    </row>
    <row r="11" spans="1:74" ht="11.15" customHeight="1" x14ac:dyDescent="0.25">
      <c r="A11" s="19" t="s">
        <v>530</v>
      </c>
      <c r="B11" s="23" t="s">
        <v>93</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89.253806452000006</v>
      </c>
      <c r="AB11" s="210">
        <v>89.861857142999995</v>
      </c>
      <c r="AC11" s="210">
        <v>90.273258064999993</v>
      </c>
      <c r="AD11" s="210">
        <v>90.7102</v>
      </c>
      <c r="AE11" s="210">
        <v>91.402483871000001</v>
      </c>
      <c r="AF11" s="210">
        <v>91.654566666999997</v>
      </c>
      <c r="AG11" s="210">
        <v>92.160129032</v>
      </c>
      <c r="AH11" s="210">
        <v>94.400935484000001</v>
      </c>
      <c r="AI11" s="210">
        <v>94.762033333000005</v>
      </c>
      <c r="AJ11" s="210">
        <v>95.594032257999999</v>
      </c>
      <c r="AK11" s="210">
        <v>97.1614</v>
      </c>
      <c r="AL11" s="210">
        <v>97.052064516000002</v>
      </c>
      <c r="AM11" s="210">
        <v>95.304419354999993</v>
      </c>
      <c r="AN11" s="210">
        <v>95.193275861999993</v>
      </c>
      <c r="AO11" s="210">
        <v>95.365838710000006</v>
      </c>
      <c r="AP11" s="210">
        <v>92.859566666999996</v>
      </c>
      <c r="AQ11" s="210">
        <v>87.333774194</v>
      </c>
      <c r="AR11" s="210">
        <v>88.578900000000004</v>
      </c>
      <c r="AS11" s="210">
        <v>90.147225805999994</v>
      </c>
      <c r="AT11" s="210">
        <v>89.856290322999996</v>
      </c>
      <c r="AU11" s="210">
        <v>89.952966666999998</v>
      </c>
      <c r="AV11" s="210">
        <v>89.266935484000001</v>
      </c>
      <c r="AW11" s="210">
        <v>92.017466666999994</v>
      </c>
      <c r="AX11" s="210">
        <v>92.157354839000007</v>
      </c>
      <c r="AY11" s="210">
        <v>92.846225806000007</v>
      </c>
      <c r="AZ11" s="210">
        <v>86.271500000000003</v>
      </c>
      <c r="BA11" s="210">
        <v>92.322903225999994</v>
      </c>
      <c r="BB11" s="210">
        <v>93.275866667000003</v>
      </c>
      <c r="BC11" s="210">
        <v>93.056483870999998</v>
      </c>
      <c r="BD11" s="210">
        <v>93.259933333000006</v>
      </c>
      <c r="BE11" s="210">
        <v>93.753548386999995</v>
      </c>
      <c r="BF11" s="210">
        <v>94.439225805999996</v>
      </c>
      <c r="BG11" s="210">
        <v>93.835766667000001</v>
      </c>
      <c r="BH11" s="210">
        <v>95.077889999999996</v>
      </c>
      <c r="BI11" s="210">
        <v>96.062169999999995</v>
      </c>
      <c r="BJ11" s="299">
        <v>95.647069999999999</v>
      </c>
      <c r="BK11" s="299">
        <v>95.43374</v>
      </c>
      <c r="BL11" s="299">
        <v>95.059039999999996</v>
      </c>
      <c r="BM11" s="299">
        <v>95.138400000000004</v>
      </c>
      <c r="BN11" s="299">
        <v>95.205839999999995</v>
      </c>
      <c r="BO11" s="299">
        <v>95.343369999999993</v>
      </c>
      <c r="BP11" s="299">
        <v>95.49933</v>
      </c>
      <c r="BQ11" s="299">
        <v>95.687629999999999</v>
      </c>
      <c r="BR11" s="299">
        <v>96.066119999999998</v>
      </c>
      <c r="BS11" s="299">
        <v>96.553669999999997</v>
      </c>
      <c r="BT11" s="299">
        <v>96.844089999999994</v>
      </c>
      <c r="BU11" s="299">
        <v>97.317059999999998</v>
      </c>
      <c r="BV11" s="299">
        <v>97.459010000000006</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99"/>
      <c r="BK12" s="299"/>
      <c r="BL12" s="299"/>
      <c r="BM12" s="299"/>
      <c r="BN12" s="299"/>
      <c r="BO12" s="299"/>
      <c r="BP12" s="299"/>
      <c r="BQ12" s="299"/>
      <c r="BR12" s="299"/>
      <c r="BS12" s="299"/>
      <c r="BT12" s="299"/>
      <c r="BU12" s="299"/>
      <c r="BV12" s="299"/>
    </row>
    <row r="13" spans="1:74" ht="11.15" customHeight="1" x14ac:dyDescent="0.25">
      <c r="A13" s="19"/>
      <c r="B13" s="22" t="s">
        <v>787</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300"/>
      <c r="BK13" s="300"/>
      <c r="BL13" s="300"/>
      <c r="BM13" s="300"/>
      <c r="BN13" s="300"/>
      <c r="BO13" s="300"/>
      <c r="BP13" s="300"/>
      <c r="BQ13" s="300"/>
      <c r="BR13" s="300"/>
      <c r="BS13" s="300"/>
      <c r="BT13" s="300"/>
      <c r="BU13" s="300"/>
      <c r="BV13" s="300"/>
    </row>
    <row r="14" spans="1:74" ht="11.15" customHeight="1" x14ac:dyDescent="0.25">
      <c r="A14" s="19" t="s">
        <v>199</v>
      </c>
      <c r="B14" s="23" t="s">
        <v>802</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55.656337999999998</v>
      </c>
      <c r="AN14" s="68">
        <v>47.416158000000003</v>
      </c>
      <c r="AO14" s="68">
        <v>46.097239000000002</v>
      </c>
      <c r="AP14" s="68">
        <v>39.333956999999998</v>
      </c>
      <c r="AQ14" s="68">
        <v>37.250770000000003</v>
      </c>
      <c r="AR14" s="68">
        <v>39.595498999999997</v>
      </c>
      <c r="AS14" s="68">
        <v>43.207604000000003</v>
      </c>
      <c r="AT14" s="68">
        <v>47.512340000000002</v>
      </c>
      <c r="AU14" s="68">
        <v>45.131293999999997</v>
      </c>
      <c r="AV14" s="68">
        <v>44.982326999999998</v>
      </c>
      <c r="AW14" s="68">
        <v>44.339050999999998</v>
      </c>
      <c r="AX14" s="68">
        <v>44.797727000000002</v>
      </c>
      <c r="AY14" s="68">
        <v>48.556348999999997</v>
      </c>
      <c r="AZ14" s="68">
        <v>40.868284000000003</v>
      </c>
      <c r="BA14" s="68">
        <v>50.881473</v>
      </c>
      <c r="BB14" s="68">
        <v>45.317715</v>
      </c>
      <c r="BC14" s="68">
        <v>48.632001000000002</v>
      </c>
      <c r="BD14" s="68">
        <v>48.797648000000002</v>
      </c>
      <c r="BE14" s="68">
        <v>50.334138000000003</v>
      </c>
      <c r="BF14" s="68">
        <v>51.924416000000001</v>
      </c>
      <c r="BG14" s="68">
        <v>51.076642</v>
      </c>
      <c r="BH14" s="68">
        <v>49.347633000000002</v>
      </c>
      <c r="BI14" s="68">
        <v>49.125743999999997</v>
      </c>
      <c r="BJ14" s="301">
        <v>48.094209999999997</v>
      </c>
      <c r="BK14" s="301">
        <v>51.96322</v>
      </c>
      <c r="BL14" s="301">
        <v>49.100729999999999</v>
      </c>
      <c r="BM14" s="301">
        <v>52.477899999999998</v>
      </c>
      <c r="BN14" s="301">
        <v>49.195129999999999</v>
      </c>
      <c r="BO14" s="301">
        <v>49.98883</v>
      </c>
      <c r="BP14" s="301">
        <v>50.144280000000002</v>
      </c>
      <c r="BQ14" s="301">
        <v>51.152099999999997</v>
      </c>
      <c r="BR14" s="301">
        <v>56.457610000000003</v>
      </c>
      <c r="BS14" s="301">
        <v>51.956699999999998</v>
      </c>
      <c r="BT14" s="301">
        <v>53.513730000000002</v>
      </c>
      <c r="BU14" s="301">
        <v>52.420020000000001</v>
      </c>
      <c r="BV14" s="301">
        <v>52.290509999999998</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211"/>
      <c r="BI15" s="211"/>
      <c r="BJ15" s="300"/>
      <c r="BK15" s="300"/>
      <c r="BL15" s="300"/>
      <c r="BM15" s="300"/>
      <c r="BN15" s="300"/>
      <c r="BO15" s="300"/>
      <c r="BP15" s="300"/>
      <c r="BQ15" s="300"/>
      <c r="BR15" s="300"/>
      <c r="BS15" s="300"/>
      <c r="BT15" s="300"/>
      <c r="BU15" s="300"/>
      <c r="BV15" s="300"/>
    </row>
    <row r="16" spans="1:74" ht="11.15" customHeight="1" x14ac:dyDescent="0.25">
      <c r="A16" s="16"/>
      <c r="B16" s="20" t="s">
        <v>788</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11"/>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300"/>
      <c r="BK17" s="300"/>
      <c r="BL17" s="300"/>
      <c r="BM17" s="300"/>
      <c r="BN17" s="300"/>
      <c r="BO17" s="300"/>
      <c r="BP17" s="300"/>
      <c r="BQ17" s="300"/>
      <c r="BR17" s="300"/>
      <c r="BS17" s="300"/>
      <c r="BT17" s="300"/>
      <c r="BU17" s="300"/>
      <c r="BV17" s="300"/>
    </row>
    <row r="18" spans="1:74" ht="11.15" customHeight="1" x14ac:dyDescent="0.25">
      <c r="A18" s="16"/>
      <c r="B18" s="25" t="s">
        <v>531</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02"/>
      <c r="BK18" s="302"/>
      <c r="BL18" s="302"/>
      <c r="BM18" s="302"/>
      <c r="BN18" s="302"/>
      <c r="BO18" s="302"/>
      <c r="BP18" s="302"/>
      <c r="BQ18" s="302"/>
      <c r="BR18" s="302"/>
      <c r="BS18" s="302"/>
      <c r="BT18" s="302"/>
      <c r="BU18" s="302"/>
      <c r="BV18" s="302"/>
    </row>
    <row r="19" spans="1:74" ht="11.15" customHeight="1" x14ac:dyDescent="0.25">
      <c r="A19" s="26" t="s">
        <v>513</v>
      </c>
      <c r="B19" s="27" t="s">
        <v>88</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19.933388999999998</v>
      </c>
      <c r="AN19" s="210">
        <v>20.132254</v>
      </c>
      <c r="AO19" s="210">
        <v>18.462842999999999</v>
      </c>
      <c r="AP19" s="210">
        <v>14.548507000000001</v>
      </c>
      <c r="AQ19" s="210">
        <v>16.078187</v>
      </c>
      <c r="AR19" s="210">
        <v>17.578064000000001</v>
      </c>
      <c r="AS19" s="210">
        <v>18.381074000000002</v>
      </c>
      <c r="AT19" s="210">
        <v>18.557877999999999</v>
      </c>
      <c r="AU19" s="210">
        <v>18.414832000000001</v>
      </c>
      <c r="AV19" s="210">
        <v>18.613651999999998</v>
      </c>
      <c r="AW19" s="210">
        <v>18.742522999999998</v>
      </c>
      <c r="AX19" s="210">
        <v>18.801691999999999</v>
      </c>
      <c r="AY19" s="210">
        <v>18.595400999999999</v>
      </c>
      <c r="AZ19" s="210">
        <v>17.444201</v>
      </c>
      <c r="BA19" s="210">
        <v>19.203831999999998</v>
      </c>
      <c r="BB19" s="210">
        <v>19.459365999999999</v>
      </c>
      <c r="BC19" s="210">
        <v>20.093637999999999</v>
      </c>
      <c r="BD19" s="210">
        <v>20.537154000000001</v>
      </c>
      <c r="BE19" s="210">
        <v>19.894012</v>
      </c>
      <c r="BF19" s="210">
        <v>20.510584999999999</v>
      </c>
      <c r="BG19" s="210">
        <v>20.223537</v>
      </c>
      <c r="BH19" s="210">
        <v>20.431870354000001</v>
      </c>
      <c r="BI19" s="210">
        <v>20.549124110000001</v>
      </c>
      <c r="BJ19" s="299">
        <v>20.084019999999999</v>
      </c>
      <c r="BK19" s="299">
        <v>19.827860000000001</v>
      </c>
      <c r="BL19" s="299">
        <v>19.617339999999999</v>
      </c>
      <c r="BM19" s="299">
        <v>19.915430000000001</v>
      </c>
      <c r="BN19" s="299">
        <v>20.042750000000002</v>
      </c>
      <c r="BO19" s="299">
        <v>20.457799999999999</v>
      </c>
      <c r="BP19" s="299">
        <v>20.77779</v>
      </c>
      <c r="BQ19" s="299">
        <v>20.815670000000001</v>
      </c>
      <c r="BR19" s="299">
        <v>21.152339999999999</v>
      </c>
      <c r="BS19" s="299">
        <v>20.616569999999999</v>
      </c>
      <c r="BT19" s="299">
        <v>20.8583</v>
      </c>
      <c r="BU19" s="299">
        <v>20.878869999999999</v>
      </c>
      <c r="BV19" s="299">
        <v>20.668900000000001</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99"/>
      <c r="BK20" s="299"/>
      <c r="BL20" s="299"/>
      <c r="BM20" s="299"/>
      <c r="BN20" s="299"/>
      <c r="BO20" s="299"/>
      <c r="BP20" s="299"/>
      <c r="BQ20" s="299"/>
      <c r="BR20" s="299"/>
      <c r="BS20" s="299"/>
      <c r="BT20" s="299"/>
      <c r="BU20" s="299"/>
      <c r="BV20" s="299"/>
    </row>
    <row r="21" spans="1:74" ht="11.15" customHeight="1" x14ac:dyDescent="0.25">
      <c r="A21" s="16"/>
      <c r="B21" s="25" t="s">
        <v>608</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303"/>
      <c r="BK21" s="303"/>
      <c r="BL21" s="303"/>
      <c r="BM21" s="303"/>
      <c r="BN21" s="303"/>
      <c r="BO21" s="303"/>
      <c r="BP21" s="303"/>
      <c r="BQ21" s="303"/>
      <c r="BR21" s="303"/>
      <c r="BS21" s="303"/>
      <c r="BT21" s="303"/>
      <c r="BU21" s="303"/>
      <c r="BV21" s="303"/>
    </row>
    <row r="22" spans="1:74" ht="11.15" customHeight="1" x14ac:dyDescent="0.25">
      <c r="A22" s="26" t="s">
        <v>545</v>
      </c>
      <c r="B22" s="27" t="s">
        <v>93</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110.46132258</v>
      </c>
      <c r="AB22" s="210">
        <v>107.82567856999999</v>
      </c>
      <c r="AC22" s="210">
        <v>94.445516128999998</v>
      </c>
      <c r="AD22" s="210">
        <v>73.746166666999997</v>
      </c>
      <c r="AE22" s="210">
        <v>68.838225805999997</v>
      </c>
      <c r="AF22" s="210">
        <v>70.644666666999996</v>
      </c>
      <c r="AG22" s="210">
        <v>77.222709676999997</v>
      </c>
      <c r="AH22" s="210">
        <v>78.513677419000004</v>
      </c>
      <c r="AI22" s="210">
        <v>73.541733332999996</v>
      </c>
      <c r="AJ22" s="210">
        <v>74.404645161000005</v>
      </c>
      <c r="AK22" s="210">
        <v>92.791799999999995</v>
      </c>
      <c r="AL22" s="210">
        <v>102.28116129</v>
      </c>
      <c r="AM22" s="210">
        <v>106.990984</v>
      </c>
      <c r="AN22" s="210">
        <v>105.351682</v>
      </c>
      <c r="AO22" s="210">
        <v>87.677398065000006</v>
      </c>
      <c r="AP22" s="210">
        <v>75.071194532999996</v>
      </c>
      <c r="AQ22" s="210">
        <v>66.718252871000004</v>
      </c>
      <c r="AR22" s="210">
        <v>70.824682100000004</v>
      </c>
      <c r="AS22" s="210">
        <v>79.395926613</v>
      </c>
      <c r="AT22" s="210">
        <v>77.304217323000003</v>
      </c>
      <c r="AU22" s="210">
        <v>71.635570767000004</v>
      </c>
      <c r="AV22" s="210">
        <v>74.605761645000001</v>
      </c>
      <c r="AW22" s="210">
        <v>81.294441133000007</v>
      </c>
      <c r="AX22" s="210">
        <v>102.55878642</v>
      </c>
      <c r="AY22" s="210">
        <v>106.20474071</v>
      </c>
      <c r="AZ22" s="210">
        <v>108.63355093</v>
      </c>
      <c r="BA22" s="210">
        <v>84.238302547999993</v>
      </c>
      <c r="BB22" s="210">
        <v>74.621295966999995</v>
      </c>
      <c r="BC22" s="210">
        <v>67.529065097</v>
      </c>
      <c r="BD22" s="210">
        <v>73.824615933000004</v>
      </c>
      <c r="BE22" s="210">
        <v>76.943383161</v>
      </c>
      <c r="BF22" s="210">
        <v>77.739921194000004</v>
      </c>
      <c r="BG22" s="210">
        <v>70.302028300000003</v>
      </c>
      <c r="BH22" s="210">
        <v>72.201179999999994</v>
      </c>
      <c r="BI22" s="210">
        <v>86.397257999999994</v>
      </c>
      <c r="BJ22" s="299">
        <v>104.37260000000001</v>
      </c>
      <c r="BK22" s="299">
        <v>106.53489999999999</v>
      </c>
      <c r="BL22" s="299">
        <v>102.0604</v>
      </c>
      <c r="BM22" s="299">
        <v>84.250039999999998</v>
      </c>
      <c r="BN22" s="299">
        <v>73.830560000000006</v>
      </c>
      <c r="BO22" s="299">
        <v>67.443359999999998</v>
      </c>
      <c r="BP22" s="299">
        <v>72.597790000000003</v>
      </c>
      <c r="BQ22" s="299">
        <v>76.659019999999998</v>
      </c>
      <c r="BR22" s="299">
        <v>76.020150000000001</v>
      </c>
      <c r="BS22" s="299">
        <v>72.207189999999997</v>
      </c>
      <c r="BT22" s="299">
        <v>75.162679999999995</v>
      </c>
      <c r="BU22" s="299">
        <v>86.340990000000005</v>
      </c>
      <c r="BV22" s="299">
        <v>105.04640000000001</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99"/>
      <c r="BK23" s="299"/>
      <c r="BL23" s="299"/>
      <c r="BM23" s="299"/>
      <c r="BN23" s="299"/>
      <c r="BO23" s="299"/>
      <c r="BP23" s="299"/>
      <c r="BQ23" s="299"/>
      <c r="BR23" s="299"/>
      <c r="BS23" s="299"/>
      <c r="BT23" s="299"/>
      <c r="BU23" s="299"/>
      <c r="BV23" s="299"/>
    </row>
    <row r="24" spans="1:74" ht="11.15" customHeight="1" x14ac:dyDescent="0.25">
      <c r="A24" s="16"/>
      <c r="B24" s="25" t="s">
        <v>105</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99"/>
      <c r="BK24" s="299"/>
      <c r="BL24" s="299"/>
      <c r="BM24" s="299"/>
      <c r="BN24" s="299"/>
      <c r="BO24" s="299"/>
      <c r="BP24" s="299"/>
      <c r="BQ24" s="299"/>
      <c r="BR24" s="299"/>
      <c r="BS24" s="299"/>
      <c r="BT24" s="299"/>
      <c r="BU24" s="299"/>
      <c r="BV24" s="299"/>
    </row>
    <row r="25" spans="1:74" ht="11.15" customHeight="1" x14ac:dyDescent="0.25">
      <c r="A25" s="26" t="s">
        <v>217</v>
      </c>
      <c r="B25" s="27" t="s">
        <v>802</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40.765204556999997</v>
      </c>
      <c r="AN25" s="68">
        <v>36.016129952999997</v>
      </c>
      <c r="AO25" s="68">
        <v>32.845511148</v>
      </c>
      <c r="AP25" s="68">
        <v>26.751683092</v>
      </c>
      <c r="AQ25" s="68">
        <v>29.78444095</v>
      </c>
      <c r="AR25" s="68">
        <v>39.800593990000003</v>
      </c>
      <c r="AS25" s="68">
        <v>52.854271009000001</v>
      </c>
      <c r="AT25" s="68">
        <v>53.610988018999997</v>
      </c>
      <c r="AU25" s="68">
        <v>41.826401361999999</v>
      </c>
      <c r="AV25" s="68">
        <v>37.395864981000003</v>
      </c>
      <c r="AW25" s="68">
        <v>37.871718518000002</v>
      </c>
      <c r="AX25" s="68">
        <v>47.174822122000002</v>
      </c>
      <c r="AY25" s="68">
        <v>49.116752251000001</v>
      </c>
      <c r="AZ25" s="68">
        <v>51.665797027000004</v>
      </c>
      <c r="BA25" s="68">
        <v>38.368046073000002</v>
      </c>
      <c r="BB25" s="68">
        <v>33.692992044999997</v>
      </c>
      <c r="BC25" s="68">
        <v>39.256834992000002</v>
      </c>
      <c r="BD25" s="68">
        <v>51.627356075000002</v>
      </c>
      <c r="BE25" s="68">
        <v>60.054384184</v>
      </c>
      <c r="BF25" s="68">
        <v>59.666243989000002</v>
      </c>
      <c r="BG25" s="68">
        <v>48.053833241</v>
      </c>
      <c r="BH25" s="68">
        <v>38.797020179999997</v>
      </c>
      <c r="BI25" s="68">
        <v>36.1016859</v>
      </c>
      <c r="BJ25" s="301">
        <v>47.790050000000001</v>
      </c>
      <c r="BK25" s="301">
        <v>48.311520000000002</v>
      </c>
      <c r="BL25" s="301">
        <v>41.234630000000003</v>
      </c>
      <c r="BM25" s="301">
        <v>37.105609999999999</v>
      </c>
      <c r="BN25" s="301">
        <v>33.809040000000003</v>
      </c>
      <c r="BO25" s="301">
        <v>39.11703</v>
      </c>
      <c r="BP25" s="301">
        <v>49.196350000000002</v>
      </c>
      <c r="BQ25" s="301">
        <v>59.280090000000001</v>
      </c>
      <c r="BR25" s="301">
        <v>58.584629999999997</v>
      </c>
      <c r="BS25" s="301">
        <v>44.275790000000001</v>
      </c>
      <c r="BT25" s="301">
        <v>41.104179999999999</v>
      </c>
      <c r="BU25" s="301">
        <v>40.227469999999997</v>
      </c>
      <c r="BV25" s="301">
        <v>51.168729999999996</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303"/>
      <c r="BK26" s="303"/>
      <c r="BL26" s="303"/>
      <c r="BM26" s="303"/>
      <c r="BN26" s="303"/>
      <c r="BO26" s="303"/>
      <c r="BP26" s="303"/>
      <c r="BQ26" s="303"/>
      <c r="BR26" s="303"/>
      <c r="BS26" s="303"/>
      <c r="BT26" s="303"/>
      <c r="BU26" s="303"/>
      <c r="BV26" s="303"/>
    </row>
    <row r="27" spans="1:74" ht="11.15" customHeight="1" x14ac:dyDescent="0.25">
      <c r="A27" s="16"/>
      <c r="B27" s="29" t="s">
        <v>786</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99"/>
      <c r="BK27" s="299"/>
      <c r="BL27" s="299"/>
      <c r="BM27" s="299"/>
      <c r="BN27" s="299"/>
      <c r="BO27" s="299"/>
      <c r="BP27" s="299"/>
      <c r="BQ27" s="299"/>
      <c r="BR27" s="299"/>
      <c r="BS27" s="299"/>
      <c r="BT27" s="299"/>
      <c r="BU27" s="299"/>
      <c r="BV27" s="299"/>
    </row>
    <row r="28" spans="1:74" ht="11.15" customHeight="1" x14ac:dyDescent="0.25">
      <c r="A28" s="16" t="s">
        <v>606</v>
      </c>
      <c r="B28" s="27" t="s">
        <v>96</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10.586618003</v>
      </c>
      <c r="AN28" s="210">
        <v>10.564441460999999</v>
      </c>
      <c r="AO28" s="210">
        <v>9.7321276841</v>
      </c>
      <c r="AP28" s="210">
        <v>9.1027377201000004</v>
      </c>
      <c r="AQ28" s="210">
        <v>9.2120944524000006</v>
      </c>
      <c r="AR28" s="210">
        <v>11.043399515000001</v>
      </c>
      <c r="AS28" s="210">
        <v>12.629683543000001</v>
      </c>
      <c r="AT28" s="210">
        <v>12.28780587</v>
      </c>
      <c r="AU28" s="210">
        <v>11.12097696</v>
      </c>
      <c r="AV28" s="210">
        <v>9.9295675980000002</v>
      </c>
      <c r="AW28" s="210">
        <v>9.6058857438</v>
      </c>
      <c r="AX28" s="210">
        <v>10.562688058000001</v>
      </c>
      <c r="AY28" s="210">
        <v>10.748588942</v>
      </c>
      <c r="AZ28" s="210">
        <v>11.021345181999999</v>
      </c>
      <c r="BA28" s="210">
        <v>9.8071955941999995</v>
      </c>
      <c r="BB28" s="210">
        <v>9.3968220130999995</v>
      </c>
      <c r="BC28" s="210">
        <v>9.6716808410000006</v>
      </c>
      <c r="BD28" s="210">
        <v>11.626227273</v>
      </c>
      <c r="BE28" s="210">
        <v>12.410630334</v>
      </c>
      <c r="BF28" s="210">
        <v>12.679420647000001</v>
      </c>
      <c r="BG28" s="210">
        <v>11.569133620000001</v>
      </c>
      <c r="BH28" s="210">
        <v>10.05636</v>
      </c>
      <c r="BI28" s="210">
        <v>9.8201560000000008</v>
      </c>
      <c r="BJ28" s="299">
        <v>10.770440000000001</v>
      </c>
      <c r="BK28" s="299">
        <v>10.8324</v>
      </c>
      <c r="BL28" s="299">
        <v>10.7864</v>
      </c>
      <c r="BM28" s="299">
        <v>9.8168980000000001</v>
      </c>
      <c r="BN28" s="299">
        <v>9.5490530000000007</v>
      </c>
      <c r="BO28" s="299">
        <v>9.8749079999999996</v>
      </c>
      <c r="BP28" s="299">
        <v>11.607810000000001</v>
      </c>
      <c r="BQ28" s="299">
        <v>12.487690000000001</v>
      </c>
      <c r="BR28" s="299">
        <v>12.58649</v>
      </c>
      <c r="BS28" s="299">
        <v>11.52106</v>
      </c>
      <c r="BT28" s="299">
        <v>10.29635</v>
      </c>
      <c r="BU28" s="299">
        <v>10.11495</v>
      </c>
      <c r="BV28" s="299">
        <v>10.93295</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99"/>
      <c r="BK29" s="299"/>
      <c r="BL29" s="299"/>
      <c r="BM29" s="299"/>
      <c r="BN29" s="299"/>
      <c r="BO29" s="299"/>
      <c r="BP29" s="299"/>
      <c r="BQ29" s="299"/>
      <c r="BR29" s="299"/>
      <c r="BS29" s="299"/>
      <c r="BT29" s="299"/>
      <c r="BU29" s="299"/>
      <c r="BV29" s="299"/>
    </row>
    <row r="30" spans="1:74" ht="11.15" customHeight="1" x14ac:dyDescent="0.25">
      <c r="A30" s="16"/>
      <c r="B30" s="25" t="s">
        <v>226</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99"/>
      <c r="BK30" s="299"/>
      <c r="BL30" s="299"/>
      <c r="BM30" s="299"/>
      <c r="BN30" s="299"/>
      <c r="BO30" s="299"/>
      <c r="BP30" s="299"/>
      <c r="BQ30" s="299"/>
      <c r="BR30" s="299"/>
      <c r="BS30" s="299"/>
      <c r="BT30" s="299"/>
      <c r="BU30" s="299"/>
      <c r="BV30" s="299"/>
    </row>
    <row r="31" spans="1:74" ht="11.15" customHeight="1" x14ac:dyDescent="0.25">
      <c r="A31" s="133" t="s">
        <v>24</v>
      </c>
      <c r="B31" s="30" t="s">
        <v>97</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0.97013277191000002</v>
      </c>
      <c r="AN31" s="210">
        <v>0.97728613761000005</v>
      </c>
      <c r="AO31" s="210">
        <v>0.96468155768999997</v>
      </c>
      <c r="AP31" s="210">
        <v>0.91451722293000004</v>
      </c>
      <c r="AQ31" s="210">
        <v>1.037490475</v>
      </c>
      <c r="AR31" s="210">
        <v>1.0520284880999999</v>
      </c>
      <c r="AS31" s="210">
        <v>0.99890763811000005</v>
      </c>
      <c r="AT31" s="210">
        <v>0.95266503191999996</v>
      </c>
      <c r="AU31" s="210">
        <v>0.88284342795000004</v>
      </c>
      <c r="AV31" s="210">
        <v>0.92165525602999998</v>
      </c>
      <c r="AW31" s="210">
        <v>0.97930275332000005</v>
      </c>
      <c r="AX31" s="210">
        <v>0.98868607872000003</v>
      </c>
      <c r="AY31" s="210">
        <v>0.97989139280000004</v>
      </c>
      <c r="AZ31" s="210">
        <v>0.88115280611000002</v>
      </c>
      <c r="BA31" s="210">
        <v>1.0900630188</v>
      </c>
      <c r="BB31" s="210">
        <v>1.0349135909</v>
      </c>
      <c r="BC31" s="210">
        <v>1.1007631561</v>
      </c>
      <c r="BD31" s="210">
        <v>1.0326406909000001</v>
      </c>
      <c r="BE31" s="210">
        <v>0.97958399086000003</v>
      </c>
      <c r="BF31" s="210">
        <v>1.0052474128</v>
      </c>
      <c r="BG31" s="210">
        <v>0.93375129999999995</v>
      </c>
      <c r="BH31" s="210">
        <v>1.0133639999999999</v>
      </c>
      <c r="BI31" s="210">
        <v>1.0485599999999999</v>
      </c>
      <c r="BJ31" s="299">
        <v>1.0500149999999999</v>
      </c>
      <c r="BK31" s="299">
        <v>1.0608850000000001</v>
      </c>
      <c r="BL31" s="299">
        <v>1.008928</v>
      </c>
      <c r="BM31" s="299">
        <v>1.198807</v>
      </c>
      <c r="BN31" s="299">
        <v>1.170102</v>
      </c>
      <c r="BO31" s="299">
        <v>1.223584</v>
      </c>
      <c r="BP31" s="299">
        <v>1.1402000000000001</v>
      </c>
      <c r="BQ31" s="299">
        <v>1.08927</v>
      </c>
      <c r="BR31" s="299">
        <v>1.089934</v>
      </c>
      <c r="BS31" s="299">
        <v>1.046916</v>
      </c>
      <c r="BT31" s="299">
        <v>1.074643</v>
      </c>
      <c r="BU31" s="299">
        <v>1.1054010000000001</v>
      </c>
      <c r="BV31" s="299">
        <v>1.097591</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10"/>
      <c r="BI32" s="210"/>
      <c r="BJ32" s="299"/>
      <c r="BK32" s="299"/>
      <c r="BL32" s="299"/>
      <c r="BM32" s="299"/>
      <c r="BN32" s="299"/>
      <c r="BO32" s="299"/>
      <c r="BP32" s="299"/>
      <c r="BQ32" s="299"/>
      <c r="BR32" s="299"/>
      <c r="BS32" s="299"/>
      <c r="BT32" s="299"/>
      <c r="BU32" s="299"/>
      <c r="BV32" s="299"/>
    </row>
    <row r="33" spans="1:74" ht="11.15" customHeight="1" x14ac:dyDescent="0.25">
      <c r="A33" s="16"/>
      <c r="B33" s="29" t="s">
        <v>227</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212"/>
      <c r="BI33" s="212"/>
      <c r="BJ33" s="303"/>
      <c r="BK33" s="303"/>
      <c r="BL33" s="303"/>
      <c r="BM33" s="303"/>
      <c r="BN33" s="303"/>
      <c r="BO33" s="303"/>
      <c r="BP33" s="303"/>
      <c r="BQ33" s="303"/>
      <c r="BR33" s="303"/>
      <c r="BS33" s="303"/>
      <c r="BT33" s="303"/>
      <c r="BU33" s="303"/>
      <c r="BV33" s="303"/>
    </row>
    <row r="34" spans="1:74" ht="11.15" customHeight="1" x14ac:dyDescent="0.25">
      <c r="A34" s="26" t="s">
        <v>609</v>
      </c>
      <c r="B34" s="30" t="s">
        <v>97</v>
      </c>
      <c r="C34" s="210">
        <v>8.9737152009999992</v>
      </c>
      <c r="D34" s="210">
        <v>7.619413131</v>
      </c>
      <c r="E34" s="210">
        <v>8.4284671020000008</v>
      </c>
      <c r="F34" s="210">
        <v>7.4508678990000003</v>
      </c>
      <c r="G34" s="210">
        <v>7.7912969429999999</v>
      </c>
      <c r="H34" s="210">
        <v>7.9568454940000004</v>
      </c>
      <c r="I34" s="210">
        <v>8.4199643870000003</v>
      </c>
      <c r="J34" s="210">
        <v>8.2903432989999999</v>
      </c>
      <c r="K34" s="210">
        <v>7.6160713280000003</v>
      </c>
      <c r="L34" s="210">
        <v>7.8063984309999999</v>
      </c>
      <c r="M34" s="210">
        <v>8.0950313759999997</v>
      </c>
      <c r="N34" s="210">
        <v>9.1853277890000005</v>
      </c>
      <c r="O34" s="210">
        <v>9.6615506660000001</v>
      </c>
      <c r="P34" s="210">
        <v>8.0609784970000007</v>
      </c>
      <c r="Q34" s="210">
        <v>8.7019779780000004</v>
      </c>
      <c r="R34" s="210">
        <v>7.8829940629999999</v>
      </c>
      <c r="S34" s="210">
        <v>7.982831257</v>
      </c>
      <c r="T34" s="210">
        <v>8.1395905519999996</v>
      </c>
      <c r="U34" s="210">
        <v>8.6062608859999994</v>
      </c>
      <c r="V34" s="210">
        <v>8.6857444699999995</v>
      </c>
      <c r="W34" s="210">
        <v>7.8600811290000001</v>
      </c>
      <c r="X34" s="210">
        <v>8.083374439</v>
      </c>
      <c r="Y34" s="210">
        <v>8.5125974699999993</v>
      </c>
      <c r="Z34" s="210">
        <v>9.0254373470000004</v>
      </c>
      <c r="AA34" s="210">
        <v>9.5442937539999999</v>
      </c>
      <c r="AB34" s="210">
        <v>8.3883148369999994</v>
      </c>
      <c r="AC34" s="210">
        <v>8.7045714679999993</v>
      </c>
      <c r="AD34" s="210">
        <v>7.672540841</v>
      </c>
      <c r="AE34" s="210">
        <v>7.9485838019999999</v>
      </c>
      <c r="AF34" s="210">
        <v>7.9145847439999999</v>
      </c>
      <c r="AG34" s="210">
        <v>8.5590966690000005</v>
      </c>
      <c r="AH34" s="210">
        <v>8.562283485</v>
      </c>
      <c r="AI34" s="210">
        <v>7.8639196230000001</v>
      </c>
      <c r="AJ34" s="210">
        <v>7.9385830420000003</v>
      </c>
      <c r="AK34" s="210">
        <v>8.3928695330000007</v>
      </c>
      <c r="AL34" s="210">
        <v>8.9444324549999994</v>
      </c>
      <c r="AM34" s="210">
        <v>8.9694442809999995</v>
      </c>
      <c r="AN34" s="210">
        <v>8.3637477659999995</v>
      </c>
      <c r="AO34" s="210">
        <v>7.8744725039999999</v>
      </c>
      <c r="AP34" s="210">
        <v>6.4977324879999996</v>
      </c>
      <c r="AQ34" s="210">
        <v>6.8434528449999998</v>
      </c>
      <c r="AR34" s="210">
        <v>7.2924062660000004</v>
      </c>
      <c r="AS34" s="210">
        <v>8.1054835510000007</v>
      </c>
      <c r="AT34" s="210">
        <v>8.0276341729999992</v>
      </c>
      <c r="AU34" s="210">
        <v>7.3358809809999999</v>
      </c>
      <c r="AV34" s="210">
        <v>7.4896654729999996</v>
      </c>
      <c r="AW34" s="210">
        <v>7.6031820000000003</v>
      </c>
      <c r="AX34" s="210">
        <v>8.7313344629999996</v>
      </c>
      <c r="AY34" s="210">
        <v>8.8733207709999995</v>
      </c>
      <c r="AZ34" s="210">
        <v>8.0798105590000002</v>
      </c>
      <c r="BA34" s="210">
        <v>8.0977223580000004</v>
      </c>
      <c r="BB34" s="210">
        <v>7.4455873480000001</v>
      </c>
      <c r="BC34" s="210">
        <v>7.6972454219999999</v>
      </c>
      <c r="BD34" s="210">
        <v>8.0216074150000001</v>
      </c>
      <c r="BE34" s="210">
        <v>8.3455602429999995</v>
      </c>
      <c r="BF34" s="210">
        <v>8.4926474850000009</v>
      </c>
      <c r="BG34" s="210">
        <v>7.5282340000000003</v>
      </c>
      <c r="BH34" s="210">
        <v>7.6564069999999997</v>
      </c>
      <c r="BI34" s="210">
        <v>7.9226760000000001</v>
      </c>
      <c r="BJ34" s="299">
        <v>8.9468779999999999</v>
      </c>
      <c r="BK34" s="299">
        <v>8.9968249999999994</v>
      </c>
      <c r="BL34" s="299">
        <v>7.9467670000000004</v>
      </c>
      <c r="BM34" s="299">
        <v>8.184647</v>
      </c>
      <c r="BN34" s="299">
        <v>7.5415720000000004</v>
      </c>
      <c r="BO34" s="299">
        <v>7.8307979999999997</v>
      </c>
      <c r="BP34" s="299">
        <v>7.993601</v>
      </c>
      <c r="BQ34" s="299">
        <v>8.4564730000000008</v>
      </c>
      <c r="BR34" s="299">
        <v>8.4786129999999993</v>
      </c>
      <c r="BS34" s="299">
        <v>7.7385039999999998</v>
      </c>
      <c r="BT34" s="299">
        <v>7.9384589999999999</v>
      </c>
      <c r="BU34" s="299">
        <v>8.1462249999999994</v>
      </c>
      <c r="BV34" s="299">
        <v>9.1609379999999998</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213"/>
      <c r="BI35" s="213"/>
      <c r="BJ35" s="304"/>
      <c r="BK35" s="304"/>
      <c r="BL35" s="304"/>
      <c r="BM35" s="304"/>
      <c r="BN35" s="304"/>
      <c r="BO35" s="304"/>
      <c r="BP35" s="304"/>
      <c r="BQ35" s="304"/>
      <c r="BR35" s="304"/>
      <c r="BS35" s="304"/>
      <c r="BT35" s="304"/>
      <c r="BU35" s="304"/>
      <c r="BV35" s="304"/>
    </row>
    <row r="36" spans="1:74" ht="11.15" customHeight="1" x14ac:dyDescent="0.25">
      <c r="A36" s="16"/>
      <c r="B36" s="31" t="s">
        <v>126</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c r="BH37" s="211"/>
      <c r="BI37" s="211"/>
      <c r="BJ37" s="300"/>
      <c r="BK37" s="300"/>
      <c r="BL37" s="300"/>
      <c r="BM37" s="300"/>
      <c r="BN37" s="300"/>
      <c r="BO37" s="300"/>
      <c r="BP37" s="300"/>
      <c r="BQ37" s="300"/>
      <c r="BR37" s="300"/>
      <c r="BS37" s="300"/>
      <c r="BT37" s="300"/>
      <c r="BU37" s="300"/>
      <c r="BV37" s="300"/>
    </row>
    <row r="38" spans="1:74" ht="11.15" customHeight="1" x14ac:dyDescent="0.25">
      <c r="A38" s="647"/>
      <c r="B38" s="22" t="s">
        <v>991</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211"/>
      <c r="BH38" s="211"/>
      <c r="BI38" s="211"/>
      <c r="BJ38" s="300"/>
      <c r="BK38" s="300"/>
      <c r="BL38" s="300"/>
      <c r="BM38" s="300"/>
      <c r="BN38" s="300"/>
      <c r="BO38" s="300"/>
      <c r="BP38" s="300"/>
      <c r="BQ38" s="300"/>
      <c r="BR38" s="300"/>
      <c r="BS38" s="300"/>
      <c r="BT38" s="300"/>
      <c r="BU38" s="300"/>
      <c r="BV38" s="300"/>
    </row>
    <row r="39" spans="1:74" ht="11.15" customHeight="1" x14ac:dyDescent="0.25">
      <c r="A39" s="647" t="s">
        <v>520</v>
      </c>
      <c r="B39" s="32" t="s">
        <v>101</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10">
        <v>72.489999999999995</v>
      </c>
      <c r="BF39" s="210">
        <v>67.73</v>
      </c>
      <c r="BG39" s="210">
        <v>71.650000000000006</v>
      </c>
      <c r="BH39" s="210">
        <v>81.48</v>
      </c>
      <c r="BI39" s="210">
        <v>79.150000000000006</v>
      </c>
      <c r="BJ39" s="299">
        <v>68</v>
      </c>
      <c r="BK39" s="299">
        <v>70</v>
      </c>
      <c r="BL39" s="299">
        <v>69.5</v>
      </c>
      <c r="BM39" s="299">
        <v>69.5</v>
      </c>
      <c r="BN39" s="299">
        <v>67.5</v>
      </c>
      <c r="BO39" s="299">
        <v>67.5</v>
      </c>
      <c r="BP39" s="299">
        <v>66.5</v>
      </c>
      <c r="BQ39" s="299">
        <v>66.5</v>
      </c>
      <c r="BR39" s="299">
        <v>66.5</v>
      </c>
      <c r="BS39" s="299">
        <v>65</v>
      </c>
      <c r="BT39" s="299">
        <v>64</v>
      </c>
      <c r="BU39" s="299">
        <v>63</v>
      </c>
      <c r="BV39" s="299">
        <v>62</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211"/>
      <c r="BH40" s="211"/>
      <c r="BI40" s="211"/>
      <c r="BJ40" s="300"/>
      <c r="BK40" s="300"/>
      <c r="BL40" s="300"/>
      <c r="BM40" s="300"/>
      <c r="BN40" s="300"/>
      <c r="BO40" s="300"/>
      <c r="BP40" s="300"/>
      <c r="BQ40" s="300"/>
      <c r="BR40" s="300"/>
      <c r="BS40" s="300"/>
      <c r="BT40" s="300"/>
      <c r="BU40" s="300"/>
      <c r="BV40" s="300"/>
    </row>
    <row r="41" spans="1:74" ht="11.15" customHeight="1" x14ac:dyDescent="0.25">
      <c r="A41" s="551"/>
      <c r="B41" s="29" t="s">
        <v>814</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213"/>
      <c r="BI41" s="213"/>
      <c r="BJ41" s="304"/>
      <c r="BK41" s="304"/>
      <c r="BL41" s="304"/>
      <c r="BM41" s="304"/>
      <c r="BN41" s="304"/>
      <c r="BO41" s="304"/>
      <c r="BP41" s="304"/>
      <c r="BQ41" s="304"/>
      <c r="BR41" s="304"/>
      <c r="BS41" s="304"/>
      <c r="BT41" s="304"/>
      <c r="BU41" s="304"/>
      <c r="BV41" s="304"/>
    </row>
    <row r="42" spans="1:74" ht="11.15" customHeight="1" x14ac:dyDescent="0.25">
      <c r="A42" s="552" t="s">
        <v>132</v>
      </c>
      <c r="B42" s="30" t="s">
        <v>102</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10">
        <v>3.84</v>
      </c>
      <c r="BF42" s="210">
        <v>4.07</v>
      </c>
      <c r="BG42" s="210">
        <v>5.16</v>
      </c>
      <c r="BH42" s="210">
        <v>5.51</v>
      </c>
      <c r="BI42" s="210">
        <v>5.05</v>
      </c>
      <c r="BJ42" s="299">
        <v>4.5</v>
      </c>
      <c r="BK42" s="299">
        <v>4.6399999999999997</v>
      </c>
      <c r="BL42" s="299">
        <v>4.6100000000000003</v>
      </c>
      <c r="BM42" s="299">
        <v>4.4800000000000004</v>
      </c>
      <c r="BN42" s="299">
        <v>3.9</v>
      </c>
      <c r="BO42" s="299">
        <v>3.75</v>
      </c>
      <c r="BP42" s="299">
        <v>3.81</v>
      </c>
      <c r="BQ42" s="299">
        <v>3.82</v>
      </c>
      <c r="BR42" s="299">
        <v>3.83</v>
      </c>
      <c r="BS42" s="299">
        <v>3.69</v>
      </c>
      <c r="BT42" s="299">
        <v>3.67</v>
      </c>
      <c r="BU42" s="299">
        <v>3.72</v>
      </c>
      <c r="BV42" s="299">
        <v>3.79</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212"/>
      <c r="BH43" s="212"/>
      <c r="BI43" s="212"/>
      <c r="BJ43" s="303"/>
      <c r="BK43" s="303"/>
      <c r="BL43" s="303"/>
      <c r="BM43" s="303"/>
      <c r="BN43" s="303"/>
      <c r="BO43" s="303"/>
      <c r="BP43" s="303"/>
      <c r="BQ43" s="303"/>
      <c r="BR43" s="303"/>
      <c r="BS43" s="303"/>
      <c r="BT43" s="303"/>
      <c r="BU43" s="303"/>
      <c r="BV43" s="303"/>
    </row>
    <row r="44" spans="1:74" ht="11.15" customHeight="1" x14ac:dyDescent="0.25">
      <c r="A44" s="33"/>
      <c r="B44" s="29" t="s">
        <v>789</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212"/>
      <c r="BH44" s="212"/>
      <c r="BI44" s="212"/>
      <c r="BJ44" s="303"/>
      <c r="BK44" s="303"/>
      <c r="BL44" s="303"/>
      <c r="BM44" s="303"/>
      <c r="BN44" s="303"/>
      <c r="BO44" s="303"/>
      <c r="BP44" s="303"/>
      <c r="BQ44" s="303"/>
      <c r="BR44" s="303"/>
      <c r="BS44" s="303"/>
      <c r="BT44" s="303"/>
      <c r="BU44" s="303"/>
      <c r="BV44" s="303"/>
    </row>
    <row r="45" spans="1:74" ht="11.15" customHeight="1" x14ac:dyDescent="0.25">
      <c r="A45" s="26" t="s">
        <v>525</v>
      </c>
      <c r="B45" s="30" t="s">
        <v>102</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1.9360287529</v>
      </c>
      <c r="AN45" s="210">
        <v>1.9044576946</v>
      </c>
      <c r="AO45" s="210">
        <v>1.9306326428</v>
      </c>
      <c r="AP45" s="210">
        <v>1.9229253076999999</v>
      </c>
      <c r="AQ45" s="210">
        <v>1.8920969184</v>
      </c>
      <c r="AR45" s="210">
        <v>1.9045386050999999</v>
      </c>
      <c r="AS45" s="210">
        <v>1.9081920777000001</v>
      </c>
      <c r="AT45" s="210">
        <v>1.9374620145999999</v>
      </c>
      <c r="AU45" s="210">
        <v>1.9396412607</v>
      </c>
      <c r="AV45" s="210">
        <v>1.9119282651</v>
      </c>
      <c r="AW45" s="210">
        <v>1.9084583820000001</v>
      </c>
      <c r="AX45" s="210">
        <v>1.9164044434</v>
      </c>
      <c r="AY45" s="210">
        <v>1.9058865382000001</v>
      </c>
      <c r="AZ45" s="210">
        <v>1.9322427148000001</v>
      </c>
      <c r="BA45" s="210">
        <v>1.8987337578000001</v>
      </c>
      <c r="BB45" s="210">
        <v>1.8992450505</v>
      </c>
      <c r="BC45" s="210">
        <v>1.8975332478</v>
      </c>
      <c r="BD45" s="210">
        <v>1.9571917764</v>
      </c>
      <c r="BE45" s="210">
        <v>2.0135645623</v>
      </c>
      <c r="BF45" s="210">
        <v>2.0616329758999998</v>
      </c>
      <c r="BG45" s="210">
        <v>2.0133359871000001</v>
      </c>
      <c r="BH45" s="210">
        <v>2.030878</v>
      </c>
      <c r="BI45" s="210">
        <v>2.0240499999999999</v>
      </c>
      <c r="BJ45" s="299">
        <v>2.0250409999999999</v>
      </c>
      <c r="BK45" s="299">
        <v>2.024508</v>
      </c>
      <c r="BL45" s="299">
        <v>2.039282</v>
      </c>
      <c r="BM45" s="299">
        <v>2.047215</v>
      </c>
      <c r="BN45" s="299">
        <v>2.0728740000000001</v>
      </c>
      <c r="BO45" s="299">
        <v>2.0419299999999998</v>
      </c>
      <c r="BP45" s="299">
        <v>2.0152549999999998</v>
      </c>
      <c r="BQ45" s="299">
        <v>2.0274839999999998</v>
      </c>
      <c r="BR45" s="299">
        <v>2.0276689999999999</v>
      </c>
      <c r="BS45" s="299">
        <v>2.0503450000000001</v>
      </c>
      <c r="BT45" s="299">
        <v>2.0075059999999998</v>
      </c>
      <c r="BU45" s="299">
        <v>2.0303450000000001</v>
      </c>
      <c r="BV45" s="299">
        <v>2.0324810000000002</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211"/>
      <c r="BH46" s="211"/>
      <c r="BI46" s="211"/>
      <c r="BJ46" s="300"/>
      <c r="BK46" s="300"/>
      <c r="BL46" s="300"/>
      <c r="BM46" s="300"/>
      <c r="BN46" s="300"/>
      <c r="BO46" s="300"/>
      <c r="BP46" s="300"/>
      <c r="BQ46" s="300"/>
      <c r="BR46" s="300"/>
      <c r="BS46" s="300"/>
      <c r="BT46" s="300"/>
      <c r="BU46" s="300"/>
      <c r="BV46" s="300"/>
    </row>
    <row r="47" spans="1:74" ht="11.15" customHeight="1" x14ac:dyDescent="0.25">
      <c r="A47" s="19"/>
      <c r="B47" s="20" t="s">
        <v>790</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211"/>
      <c r="BI47" s="211"/>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211"/>
      <c r="BI48" s="211"/>
      <c r="BJ48" s="300"/>
      <c r="BK48" s="300"/>
      <c r="BL48" s="300"/>
      <c r="BM48" s="300"/>
      <c r="BN48" s="300"/>
      <c r="BO48" s="300"/>
      <c r="BP48" s="300"/>
      <c r="BQ48" s="300"/>
      <c r="BR48" s="300"/>
      <c r="BS48" s="300"/>
      <c r="BT48" s="300"/>
      <c r="BU48" s="300"/>
      <c r="BV48" s="300"/>
    </row>
    <row r="49" spans="1:74" ht="11.15" customHeight="1" x14ac:dyDescent="0.25">
      <c r="A49" s="35"/>
      <c r="B49" s="36" t="s">
        <v>555</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211"/>
      <c r="BH49" s="211"/>
      <c r="BI49" s="211"/>
      <c r="BJ49" s="300"/>
      <c r="BK49" s="300"/>
      <c r="BL49" s="300"/>
      <c r="BM49" s="300"/>
      <c r="BN49" s="300"/>
      <c r="BO49" s="300"/>
      <c r="BP49" s="300"/>
      <c r="BQ49" s="300"/>
      <c r="BR49" s="300"/>
      <c r="BS49" s="300"/>
      <c r="BT49" s="300"/>
      <c r="BU49" s="300"/>
      <c r="BV49" s="300"/>
    </row>
    <row r="50" spans="1:74" ht="11.15" customHeight="1" x14ac:dyDescent="0.25">
      <c r="A50" s="37" t="s">
        <v>556</v>
      </c>
      <c r="B50" s="38" t="s">
        <v>1105</v>
      </c>
      <c r="C50" s="232">
        <v>17896.623</v>
      </c>
      <c r="D50" s="232">
        <v>17896.623</v>
      </c>
      <c r="E50" s="232">
        <v>17896.623</v>
      </c>
      <c r="F50" s="232">
        <v>17996.802</v>
      </c>
      <c r="G50" s="232">
        <v>17996.802</v>
      </c>
      <c r="H50" s="232">
        <v>17996.802</v>
      </c>
      <c r="I50" s="232">
        <v>18126.225999999999</v>
      </c>
      <c r="J50" s="232">
        <v>18126.225999999999</v>
      </c>
      <c r="K50" s="232">
        <v>18126.225999999999</v>
      </c>
      <c r="L50" s="232">
        <v>18296.685000000001</v>
      </c>
      <c r="M50" s="232">
        <v>18296.685000000001</v>
      </c>
      <c r="N50" s="232">
        <v>18296.685000000001</v>
      </c>
      <c r="O50" s="232">
        <v>18436.261999999999</v>
      </c>
      <c r="P50" s="232">
        <v>18436.261999999999</v>
      </c>
      <c r="Q50" s="232">
        <v>18436.261999999999</v>
      </c>
      <c r="R50" s="232">
        <v>18590.004000000001</v>
      </c>
      <c r="S50" s="232">
        <v>18590.004000000001</v>
      </c>
      <c r="T50" s="232">
        <v>18590.004000000001</v>
      </c>
      <c r="U50" s="232">
        <v>18679.598999999998</v>
      </c>
      <c r="V50" s="232">
        <v>18679.598999999998</v>
      </c>
      <c r="W50" s="232">
        <v>18679.598999999998</v>
      </c>
      <c r="X50" s="232">
        <v>18721.280999999999</v>
      </c>
      <c r="Y50" s="232">
        <v>18721.280999999999</v>
      </c>
      <c r="Z50" s="232">
        <v>18721.280999999999</v>
      </c>
      <c r="AA50" s="232">
        <v>18833.195</v>
      </c>
      <c r="AB50" s="232">
        <v>18833.195</v>
      </c>
      <c r="AC50" s="232">
        <v>18833.195</v>
      </c>
      <c r="AD50" s="232">
        <v>18982.527999999998</v>
      </c>
      <c r="AE50" s="232">
        <v>18982.527999999998</v>
      </c>
      <c r="AF50" s="232">
        <v>18982.527999999998</v>
      </c>
      <c r="AG50" s="232">
        <v>19112.652999999998</v>
      </c>
      <c r="AH50" s="232">
        <v>19112.652999999998</v>
      </c>
      <c r="AI50" s="232">
        <v>19112.652999999998</v>
      </c>
      <c r="AJ50" s="232">
        <v>19202.310000000001</v>
      </c>
      <c r="AK50" s="232">
        <v>19202.310000000001</v>
      </c>
      <c r="AL50" s="232">
        <v>19202.310000000001</v>
      </c>
      <c r="AM50" s="232">
        <v>18951.991999999998</v>
      </c>
      <c r="AN50" s="232">
        <v>18951.991999999998</v>
      </c>
      <c r="AO50" s="232">
        <v>18951.991999999998</v>
      </c>
      <c r="AP50" s="232">
        <v>17258.205000000002</v>
      </c>
      <c r="AQ50" s="232">
        <v>17258.205000000002</v>
      </c>
      <c r="AR50" s="232">
        <v>17258.205000000002</v>
      </c>
      <c r="AS50" s="232">
        <v>18560.774000000001</v>
      </c>
      <c r="AT50" s="232">
        <v>18560.774000000001</v>
      </c>
      <c r="AU50" s="232">
        <v>18560.774000000001</v>
      </c>
      <c r="AV50" s="232">
        <v>18767.777999999998</v>
      </c>
      <c r="AW50" s="232">
        <v>18767.777999999998</v>
      </c>
      <c r="AX50" s="232">
        <v>18767.777999999998</v>
      </c>
      <c r="AY50" s="232">
        <v>19055.654999999999</v>
      </c>
      <c r="AZ50" s="232">
        <v>19055.654999999999</v>
      </c>
      <c r="BA50" s="232">
        <v>19055.654999999999</v>
      </c>
      <c r="BB50" s="232">
        <v>19368.310000000001</v>
      </c>
      <c r="BC50" s="232">
        <v>19368.310000000001</v>
      </c>
      <c r="BD50" s="232">
        <v>19368.310000000001</v>
      </c>
      <c r="BE50" s="232">
        <v>19465.195</v>
      </c>
      <c r="BF50" s="232">
        <v>19465.195</v>
      </c>
      <c r="BG50" s="232">
        <v>19465.195</v>
      </c>
      <c r="BH50" s="232">
        <v>19600.182777999999</v>
      </c>
      <c r="BI50" s="232">
        <v>19673.446111000001</v>
      </c>
      <c r="BJ50" s="305">
        <v>19750.169999999998</v>
      </c>
      <c r="BK50" s="305">
        <v>19835.87</v>
      </c>
      <c r="BL50" s="305">
        <v>19915.38</v>
      </c>
      <c r="BM50" s="305">
        <v>19994.23</v>
      </c>
      <c r="BN50" s="305">
        <v>20074.669999999998</v>
      </c>
      <c r="BO50" s="305">
        <v>20150.48</v>
      </c>
      <c r="BP50" s="305">
        <v>20223.919999999998</v>
      </c>
      <c r="BQ50" s="305">
        <v>20300.46</v>
      </c>
      <c r="BR50" s="305">
        <v>20365.060000000001</v>
      </c>
      <c r="BS50" s="305">
        <v>20423.189999999999</v>
      </c>
      <c r="BT50" s="305">
        <v>20469.63</v>
      </c>
      <c r="BU50" s="305">
        <v>20518.740000000002</v>
      </c>
      <c r="BV50" s="305">
        <v>20565.29</v>
      </c>
    </row>
    <row r="51" spans="1:74" ht="11.15" customHeight="1" x14ac:dyDescent="0.25">
      <c r="A51" s="37" t="s">
        <v>25</v>
      </c>
      <c r="B51" s="39" t="s">
        <v>9</v>
      </c>
      <c r="C51" s="68">
        <v>1.8852788696</v>
      </c>
      <c r="D51" s="68">
        <v>1.8852788696</v>
      </c>
      <c r="E51" s="68">
        <v>1.8852788696</v>
      </c>
      <c r="F51" s="68">
        <v>2.1467165828999999</v>
      </c>
      <c r="G51" s="68">
        <v>2.1467165828999999</v>
      </c>
      <c r="H51" s="68">
        <v>2.1467165828999999</v>
      </c>
      <c r="I51" s="68">
        <v>2.2665646383000002</v>
      </c>
      <c r="J51" s="68">
        <v>2.2665646383000002</v>
      </c>
      <c r="K51" s="68">
        <v>2.2665646383000002</v>
      </c>
      <c r="L51" s="68">
        <v>2.7178855819000001</v>
      </c>
      <c r="M51" s="68">
        <v>2.7178855819000001</v>
      </c>
      <c r="N51" s="68">
        <v>2.7178855819000001</v>
      </c>
      <c r="O51" s="68">
        <v>3.0153118830999999</v>
      </c>
      <c r="P51" s="68">
        <v>3.0153118830999999</v>
      </c>
      <c r="Q51" s="68">
        <v>3.0153118830999999</v>
      </c>
      <c r="R51" s="68">
        <v>3.2961522831000001</v>
      </c>
      <c r="S51" s="68">
        <v>3.2961522831000001</v>
      </c>
      <c r="T51" s="68">
        <v>3.2961522831000001</v>
      </c>
      <c r="U51" s="68">
        <v>3.0528859123999998</v>
      </c>
      <c r="V51" s="68">
        <v>3.0528859123999998</v>
      </c>
      <c r="W51" s="68">
        <v>3.0528859123999998</v>
      </c>
      <c r="X51" s="68">
        <v>2.3206170953999998</v>
      </c>
      <c r="Y51" s="68">
        <v>2.3206170953999998</v>
      </c>
      <c r="Z51" s="68">
        <v>2.3206170953999998</v>
      </c>
      <c r="AA51" s="68">
        <v>2.1530015141000001</v>
      </c>
      <c r="AB51" s="68">
        <v>2.1530015141000001</v>
      </c>
      <c r="AC51" s="68">
        <v>2.1530015141000001</v>
      </c>
      <c r="AD51" s="68">
        <v>2.1114788355999998</v>
      </c>
      <c r="AE51" s="68">
        <v>2.1114788355999998</v>
      </c>
      <c r="AF51" s="68">
        <v>2.1114788355999998</v>
      </c>
      <c r="AG51" s="68">
        <v>2.3183259983000002</v>
      </c>
      <c r="AH51" s="68">
        <v>2.3183259983000002</v>
      </c>
      <c r="AI51" s="68">
        <v>2.3183259983000002</v>
      </c>
      <c r="AJ51" s="68">
        <v>2.5694235345999998</v>
      </c>
      <c r="AK51" s="68">
        <v>2.5694235345999998</v>
      </c>
      <c r="AL51" s="68">
        <v>2.5694235345999998</v>
      </c>
      <c r="AM51" s="68">
        <v>0.63078516416999997</v>
      </c>
      <c r="AN51" s="68">
        <v>0.63078516416999997</v>
      </c>
      <c r="AO51" s="68">
        <v>0.63078516416999997</v>
      </c>
      <c r="AP51" s="68">
        <v>-9.0837374242000006</v>
      </c>
      <c r="AQ51" s="68">
        <v>-9.0837374242000006</v>
      </c>
      <c r="AR51" s="68">
        <v>-9.0837374242000006</v>
      </c>
      <c r="AS51" s="68">
        <v>-2.8875059888000001</v>
      </c>
      <c r="AT51" s="68">
        <v>-2.8875059888000001</v>
      </c>
      <c r="AU51" s="68">
        <v>-2.8875059888000001</v>
      </c>
      <c r="AV51" s="68">
        <v>-2.2629152430000001</v>
      </c>
      <c r="AW51" s="68">
        <v>-2.2629152430000001</v>
      </c>
      <c r="AX51" s="68">
        <v>-2.2629152430000001</v>
      </c>
      <c r="AY51" s="68">
        <v>0.54697680327999998</v>
      </c>
      <c r="AZ51" s="68">
        <v>0.54697680327999998</v>
      </c>
      <c r="BA51" s="68">
        <v>0.54697680327999998</v>
      </c>
      <c r="BB51" s="68">
        <v>12.226677108000001</v>
      </c>
      <c r="BC51" s="68">
        <v>12.226677108000001</v>
      </c>
      <c r="BD51" s="68">
        <v>12.226677108000001</v>
      </c>
      <c r="BE51" s="68">
        <v>4.8727547677</v>
      </c>
      <c r="BF51" s="68">
        <v>4.8727547677</v>
      </c>
      <c r="BG51" s="68">
        <v>4.8727547677</v>
      </c>
      <c r="BH51" s="68">
        <v>4.4352867865999999</v>
      </c>
      <c r="BI51" s="68">
        <v>4.8256544334000004</v>
      </c>
      <c r="BJ51" s="301">
        <v>5.2344670000000004</v>
      </c>
      <c r="BK51" s="301">
        <v>4.0943839999999998</v>
      </c>
      <c r="BL51" s="301">
        <v>4.5116699999999996</v>
      </c>
      <c r="BM51" s="301">
        <v>4.9254410000000002</v>
      </c>
      <c r="BN51" s="301">
        <v>3.646998</v>
      </c>
      <c r="BO51" s="301">
        <v>4.0383990000000001</v>
      </c>
      <c r="BP51" s="301">
        <v>4.4175690000000003</v>
      </c>
      <c r="BQ51" s="301">
        <v>4.2910450000000004</v>
      </c>
      <c r="BR51" s="301">
        <v>4.6229250000000004</v>
      </c>
      <c r="BS51" s="301">
        <v>4.9215720000000003</v>
      </c>
      <c r="BT51" s="301">
        <v>4.4359349999999997</v>
      </c>
      <c r="BU51" s="301">
        <v>4.2966329999999999</v>
      </c>
      <c r="BV51" s="301">
        <v>4.1271690000000003</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211"/>
      <c r="BH52" s="211"/>
      <c r="BI52" s="211"/>
      <c r="BJ52" s="300"/>
      <c r="BK52" s="300"/>
      <c r="BL52" s="300"/>
      <c r="BM52" s="300"/>
      <c r="BN52" s="300"/>
      <c r="BO52" s="300"/>
      <c r="BP52" s="300"/>
      <c r="BQ52" s="300"/>
      <c r="BR52" s="300"/>
      <c r="BS52" s="300"/>
      <c r="BT52" s="300"/>
      <c r="BU52" s="300"/>
      <c r="BV52" s="300"/>
    </row>
    <row r="53" spans="1:74" ht="11.15" customHeight="1" x14ac:dyDescent="0.25">
      <c r="A53" s="35"/>
      <c r="B53" s="36" t="s">
        <v>557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304"/>
      <c r="BK53" s="304"/>
      <c r="BL53" s="304"/>
      <c r="BM53" s="304"/>
      <c r="BN53" s="304"/>
      <c r="BO53" s="304"/>
      <c r="BP53" s="304"/>
      <c r="BQ53" s="304"/>
      <c r="BR53" s="304"/>
      <c r="BS53" s="304"/>
      <c r="BT53" s="304"/>
      <c r="BU53" s="304"/>
      <c r="BV53" s="304"/>
    </row>
    <row r="54" spans="1:74" ht="11.15" customHeight="1" x14ac:dyDescent="0.25">
      <c r="A54" s="37" t="s">
        <v>558</v>
      </c>
      <c r="B54" s="38" t="s">
        <v>1090</v>
      </c>
      <c r="C54" s="68">
        <v>107.00700000000001</v>
      </c>
      <c r="D54" s="68">
        <v>107.00700000000001</v>
      </c>
      <c r="E54" s="68">
        <v>107.00700000000001</v>
      </c>
      <c r="F54" s="68">
        <v>107.361</v>
      </c>
      <c r="G54" s="68">
        <v>107.361</v>
      </c>
      <c r="H54" s="68">
        <v>107.361</v>
      </c>
      <c r="I54" s="68">
        <v>107.94199999999999</v>
      </c>
      <c r="J54" s="68">
        <v>107.94199999999999</v>
      </c>
      <c r="K54" s="68">
        <v>107.94199999999999</v>
      </c>
      <c r="L54" s="68">
        <v>108.658</v>
      </c>
      <c r="M54" s="68">
        <v>108.658</v>
      </c>
      <c r="N54" s="68">
        <v>108.658</v>
      </c>
      <c r="O54" s="68">
        <v>109.312</v>
      </c>
      <c r="P54" s="68">
        <v>109.312</v>
      </c>
      <c r="Q54" s="68">
        <v>109.312</v>
      </c>
      <c r="R54" s="68">
        <v>110.15600000000001</v>
      </c>
      <c r="S54" s="68">
        <v>110.15600000000001</v>
      </c>
      <c r="T54" s="68">
        <v>110.15600000000001</v>
      </c>
      <c r="U54" s="68">
        <v>110.64700000000001</v>
      </c>
      <c r="V54" s="68">
        <v>110.64700000000001</v>
      </c>
      <c r="W54" s="68">
        <v>110.64700000000001</v>
      </c>
      <c r="X54" s="68">
        <v>111.191</v>
      </c>
      <c r="Y54" s="68">
        <v>111.191</v>
      </c>
      <c r="Z54" s="68">
        <v>111.191</v>
      </c>
      <c r="AA54" s="68">
        <v>111.502</v>
      </c>
      <c r="AB54" s="68">
        <v>111.502</v>
      </c>
      <c r="AC54" s="68">
        <v>111.502</v>
      </c>
      <c r="AD54" s="68">
        <v>112.142</v>
      </c>
      <c r="AE54" s="68">
        <v>112.142</v>
      </c>
      <c r="AF54" s="68">
        <v>112.142</v>
      </c>
      <c r="AG54" s="68">
        <v>112.524</v>
      </c>
      <c r="AH54" s="68">
        <v>112.524</v>
      </c>
      <c r="AI54" s="68">
        <v>112.524</v>
      </c>
      <c r="AJ54" s="68">
        <v>112.947</v>
      </c>
      <c r="AK54" s="68">
        <v>112.947</v>
      </c>
      <c r="AL54" s="68">
        <v>112.947</v>
      </c>
      <c r="AM54" s="68">
        <v>113.39700000000001</v>
      </c>
      <c r="AN54" s="68">
        <v>113.39700000000001</v>
      </c>
      <c r="AO54" s="68">
        <v>113.39700000000001</v>
      </c>
      <c r="AP54" s="68">
        <v>112.96899999999999</v>
      </c>
      <c r="AQ54" s="68">
        <v>112.96899999999999</v>
      </c>
      <c r="AR54" s="68">
        <v>112.96899999999999</v>
      </c>
      <c r="AS54" s="68">
        <v>113.98399999999999</v>
      </c>
      <c r="AT54" s="68">
        <v>113.98399999999999</v>
      </c>
      <c r="AU54" s="68">
        <v>113.98399999999999</v>
      </c>
      <c r="AV54" s="68">
        <v>114.611</v>
      </c>
      <c r="AW54" s="68">
        <v>114.611</v>
      </c>
      <c r="AX54" s="68">
        <v>114.611</v>
      </c>
      <c r="AY54" s="68">
        <v>115.82599999999999</v>
      </c>
      <c r="AZ54" s="68">
        <v>115.82599999999999</v>
      </c>
      <c r="BA54" s="68">
        <v>115.82599999999999</v>
      </c>
      <c r="BB54" s="68">
        <v>117.54600000000001</v>
      </c>
      <c r="BC54" s="68">
        <v>117.54600000000001</v>
      </c>
      <c r="BD54" s="68">
        <v>117.54600000000001</v>
      </c>
      <c r="BE54" s="68">
        <v>119.19</v>
      </c>
      <c r="BF54" s="68">
        <v>119.19</v>
      </c>
      <c r="BG54" s="68">
        <v>119.19</v>
      </c>
      <c r="BH54" s="68">
        <v>119.91800000000001</v>
      </c>
      <c r="BI54" s="68">
        <v>120.254</v>
      </c>
      <c r="BJ54" s="301">
        <v>120.5732</v>
      </c>
      <c r="BK54" s="301">
        <v>120.8934</v>
      </c>
      <c r="BL54" s="301">
        <v>121.1657</v>
      </c>
      <c r="BM54" s="301">
        <v>121.40770000000001</v>
      </c>
      <c r="BN54" s="301">
        <v>121.59399999999999</v>
      </c>
      <c r="BO54" s="301">
        <v>121.7949</v>
      </c>
      <c r="BP54" s="301">
        <v>121.9847</v>
      </c>
      <c r="BQ54" s="301">
        <v>122.14530000000001</v>
      </c>
      <c r="BR54" s="301">
        <v>122.3267</v>
      </c>
      <c r="BS54" s="301">
        <v>122.5107</v>
      </c>
      <c r="BT54" s="301">
        <v>122.6808</v>
      </c>
      <c r="BU54" s="301">
        <v>122.8824</v>
      </c>
      <c r="BV54" s="301">
        <v>123.099</v>
      </c>
    </row>
    <row r="55" spans="1:74" ht="11.15" customHeight="1" x14ac:dyDescent="0.25">
      <c r="A55" s="37" t="s">
        <v>26</v>
      </c>
      <c r="B55" s="39" t="s">
        <v>9</v>
      </c>
      <c r="C55" s="68">
        <v>2.0348421424000001</v>
      </c>
      <c r="D55" s="68">
        <v>2.0348421424000001</v>
      </c>
      <c r="E55" s="68">
        <v>2.0348421424000001</v>
      </c>
      <c r="F55" s="68">
        <v>1.6907251647999999</v>
      </c>
      <c r="G55" s="68">
        <v>1.6907251647999999</v>
      </c>
      <c r="H55" s="68">
        <v>1.6907251647999999</v>
      </c>
      <c r="I55" s="68">
        <v>1.9340094811999999</v>
      </c>
      <c r="J55" s="68">
        <v>1.9340094811999999</v>
      </c>
      <c r="K55" s="68">
        <v>1.9340094811999999</v>
      </c>
      <c r="L55" s="68">
        <v>2.0550389780999998</v>
      </c>
      <c r="M55" s="68">
        <v>2.0550389780999998</v>
      </c>
      <c r="N55" s="68">
        <v>2.0550389780999998</v>
      </c>
      <c r="O55" s="68">
        <v>2.1540646874</v>
      </c>
      <c r="P55" s="68">
        <v>2.1540646874</v>
      </c>
      <c r="Q55" s="68">
        <v>2.1540646874</v>
      </c>
      <c r="R55" s="68">
        <v>2.6033662131000002</v>
      </c>
      <c r="S55" s="68">
        <v>2.6033662131000002</v>
      </c>
      <c r="T55" s="68">
        <v>2.6033662131000002</v>
      </c>
      <c r="U55" s="68">
        <v>2.5059754313</v>
      </c>
      <c r="V55" s="68">
        <v>2.5059754313</v>
      </c>
      <c r="W55" s="68">
        <v>2.5059754313</v>
      </c>
      <c r="X55" s="68">
        <v>2.3311675163999999</v>
      </c>
      <c r="Y55" s="68">
        <v>2.3311675163999999</v>
      </c>
      <c r="Z55" s="68">
        <v>2.3311675163999999</v>
      </c>
      <c r="AA55" s="68">
        <v>2.0034396956</v>
      </c>
      <c r="AB55" s="68">
        <v>2.0034396956</v>
      </c>
      <c r="AC55" s="68">
        <v>2.0034396956</v>
      </c>
      <c r="AD55" s="68">
        <v>1.8028977087</v>
      </c>
      <c r="AE55" s="68">
        <v>1.8028977087</v>
      </c>
      <c r="AF55" s="68">
        <v>1.8028977087</v>
      </c>
      <c r="AG55" s="68">
        <v>1.6963858034999999</v>
      </c>
      <c r="AH55" s="68">
        <v>1.6963858034999999</v>
      </c>
      <c r="AI55" s="68">
        <v>1.6963858034999999</v>
      </c>
      <c r="AJ55" s="68">
        <v>1.5792645087999999</v>
      </c>
      <c r="AK55" s="68">
        <v>1.5792645087999999</v>
      </c>
      <c r="AL55" s="68">
        <v>1.5792645087999999</v>
      </c>
      <c r="AM55" s="68">
        <v>1.6995210848</v>
      </c>
      <c r="AN55" s="68">
        <v>1.6995210848</v>
      </c>
      <c r="AO55" s="68">
        <v>1.6995210848</v>
      </c>
      <c r="AP55" s="68">
        <v>0.73745786591999996</v>
      </c>
      <c r="AQ55" s="68">
        <v>0.73745786591999996</v>
      </c>
      <c r="AR55" s="68">
        <v>0.73745786591999996</v>
      </c>
      <c r="AS55" s="68">
        <v>1.2975009775999999</v>
      </c>
      <c r="AT55" s="68">
        <v>1.2975009775999999</v>
      </c>
      <c r="AU55" s="68">
        <v>1.2975009775999999</v>
      </c>
      <c r="AV55" s="68">
        <v>1.4732573685000001</v>
      </c>
      <c r="AW55" s="68">
        <v>1.4732573685000001</v>
      </c>
      <c r="AX55" s="68">
        <v>1.4732573685000001</v>
      </c>
      <c r="AY55" s="68">
        <v>2.1420319762000002</v>
      </c>
      <c r="AZ55" s="68">
        <v>2.1420319762000002</v>
      </c>
      <c r="BA55" s="68">
        <v>2.1420319762000002</v>
      </c>
      <c r="BB55" s="68">
        <v>4.0515539661000002</v>
      </c>
      <c r="BC55" s="68">
        <v>4.0515539661000002</v>
      </c>
      <c r="BD55" s="68">
        <v>4.0515539661000002</v>
      </c>
      <c r="BE55" s="68">
        <v>4.5673076923</v>
      </c>
      <c r="BF55" s="68">
        <v>4.5673076923</v>
      </c>
      <c r="BG55" s="68">
        <v>4.5673076923</v>
      </c>
      <c r="BH55" s="68">
        <v>4.6304455942000002</v>
      </c>
      <c r="BI55" s="68">
        <v>4.9236111717000002</v>
      </c>
      <c r="BJ55" s="301">
        <v>5.2021179999999996</v>
      </c>
      <c r="BK55" s="301">
        <v>4.3750429999999998</v>
      </c>
      <c r="BL55" s="301">
        <v>4.6100700000000003</v>
      </c>
      <c r="BM55" s="301">
        <v>4.8190419999999996</v>
      </c>
      <c r="BN55" s="301">
        <v>3.4437829999999998</v>
      </c>
      <c r="BO55" s="301">
        <v>3.6146479999999999</v>
      </c>
      <c r="BP55" s="301">
        <v>3.7761360000000002</v>
      </c>
      <c r="BQ55" s="301">
        <v>2.4795150000000001</v>
      </c>
      <c r="BR55" s="301">
        <v>2.6317080000000002</v>
      </c>
      <c r="BS55" s="301">
        <v>2.7860839999999998</v>
      </c>
      <c r="BT55" s="301">
        <v>2.3039079999999998</v>
      </c>
      <c r="BU55" s="301">
        <v>2.1857069999999998</v>
      </c>
      <c r="BV55" s="301">
        <v>2.094827</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214"/>
      <c r="BJ56" s="306"/>
      <c r="BK56" s="306"/>
      <c r="BL56" s="306"/>
      <c r="BM56" s="306"/>
      <c r="BN56" s="306"/>
      <c r="BO56" s="306"/>
      <c r="BP56" s="306"/>
      <c r="BQ56" s="306"/>
      <c r="BR56" s="306"/>
      <c r="BS56" s="306"/>
      <c r="BT56" s="306"/>
      <c r="BU56" s="306"/>
      <c r="BV56" s="306"/>
    </row>
    <row r="57" spans="1:74" ht="11.15" customHeight="1" x14ac:dyDescent="0.25">
      <c r="A57" s="35"/>
      <c r="B57" s="36" t="s">
        <v>559</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304"/>
      <c r="BK57" s="304"/>
      <c r="BL57" s="304"/>
      <c r="BM57" s="304"/>
      <c r="BN57" s="304"/>
      <c r="BO57" s="304"/>
      <c r="BP57" s="304"/>
      <c r="BQ57" s="304"/>
      <c r="BR57" s="304"/>
      <c r="BS57" s="304"/>
      <c r="BT57" s="304"/>
      <c r="BU57" s="304"/>
      <c r="BV57" s="304"/>
    </row>
    <row r="58" spans="1:74" ht="11.15" customHeight="1" x14ac:dyDescent="0.25">
      <c r="A58" s="37" t="s">
        <v>560</v>
      </c>
      <c r="B58" s="38" t="s">
        <v>1105</v>
      </c>
      <c r="C58" s="232">
        <v>13742.1</v>
      </c>
      <c r="D58" s="232">
        <v>13792.3</v>
      </c>
      <c r="E58" s="232">
        <v>13851.3</v>
      </c>
      <c r="F58" s="232">
        <v>13869.6</v>
      </c>
      <c r="G58" s="232">
        <v>13962.6</v>
      </c>
      <c r="H58" s="232">
        <v>13963.5</v>
      </c>
      <c r="I58" s="232">
        <v>13999.9</v>
      </c>
      <c r="J58" s="232">
        <v>14015.8</v>
      </c>
      <c r="K58" s="232">
        <v>14030.9</v>
      </c>
      <c r="L58" s="232">
        <v>14062.7</v>
      </c>
      <c r="M58" s="232">
        <v>14078.4</v>
      </c>
      <c r="N58" s="232">
        <v>14111.5</v>
      </c>
      <c r="O58" s="232">
        <v>14211.4</v>
      </c>
      <c r="P58" s="232">
        <v>14250.1</v>
      </c>
      <c r="Q58" s="232">
        <v>14298.3</v>
      </c>
      <c r="R58" s="232">
        <v>14329.5</v>
      </c>
      <c r="S58" s="232">
        <v>14373.2</v>
      </c>
      <c r="T58" s="232">
        <v>14416.2</v>
      </c>
      <c r="U58" s="232">
        <v>14467</v>
      </c>
      <c r="V58" s="232">
        <v>14509.6</v>
      </c>
      <c r="W58" s="232">
        <v>14498.8</v>
      </c>
      <c r="X58" s="232">
        <v>14527.7</v>
      </c>
      <c r="Y58" s="232">
        <v>14550.4</v>
      </c>
      <c r="Z58" s="232">
        <v>14719.3</v>
      </c>
      <c r="AA58" s="232">
        <v>14714.3</v>
      </c>
      <c r="AB58" s="232">
        <v>14742.1</v>
      </c>
      <c r="AC58" s="232">
        <v>14732.5</v>
      </c>
      <c r="AD58" s="232">
        <v>14678</v>
      </c>
      <c r="AE58" s="232">
        <v>14673.5</v>
      </c>
      <c r="AF58" s="232">
        <v>14686.4</v>
      </c>
      <c r="AG58" s="232">
        <v>14703.7</v>
      </c>
      <c r="AH58" s="232">
        <v>14777.8</v>
      </c>
      <c r="AI58" s="232">
        <v>14807.9</v>
      </c>
      <c r="AJ58" s="232">
        <v>14821.4</v>
      </c>
      <c r="AK58" s="232">
        <v>14885.9</v>
      </c>
      <c r="AL58" s="232">
        <v>14844.1</v>
      </c>
      <c r="AM58" s="232">
        <v>14976.5</v>
      </c>
      <c r="AN58" s="232">
        <v>15068.8</v>
      </c>
      <c r="AO58" s="232">
        <v>14844</v>
      </c>
      <c r="AP58" s="232">
        <v>17170.7</v>
      </c>
      <c r="AQ58" s="232">
        <v>16333</v>
      </c>
      <c r="AR58" s="232">
        <v>16057.3</v>
      </c>
      <c r="AS58" s="232">
        <v>16151.9</v>
      </c>
      <c r="AT58" s="232">
        <v>15553.9</v>
      </c>
      <c r="AU58" s="232">
        <v>15643.4</v>
      </c>
      <c r="AV58" s="232">
        <v>15568.4</v>
      </c>
      <c r="AW58" s="232">
        <v>15366.5</v>
      </c>
      <c r="AX58" s="232">
        <v>15393.8</v>
      </c>
      <c r="AY58" s="232">
        <v>16988.599999999999</v>
      </c>
      <c r="AZ58" s="232">
        <v>15548.2</v>
      </c>
      <c r="BA58" s="232">
        <v>19119.5</v>
      </c>
      <c r="BB58" s="232">
        <v>16102.8</v>
      </c>
      <c r="BC58" s="232">
        <v>15598.1</v>
      </c>
      <c r="BD58" s="232">
        <v>15517.7</v>
      </c>
      <c r="BE58" s="232">
        <v>15617.6</v>
      </c>
      <c r="BF58" s="232">
        <v>15587.5</v>
      </c>
      <c r="BG58" s="232">
        <v>15334.7</v>
      </c>
      <c r="BH58" s="232">
        <v>15320.697259</v>
      </c>
      <c r="BI58" s="232">
        <v>15266.643480999999</v>
      </c>
      <c r="BJ58" s="305">
        <v>15237.93</v>
      </c>
      <c r="BK58" s="305">
        <v>15245.2</v>
      </c>
      <c r="BL58" s="305">
        <v>15259.17</v>
      </c>
      <c r="BM58" s="305">
        <v>15290.51</v>
      </c>
      <c r="BN58" s="305">
        <v>15360.28</v>
      </c>
      <c r="BO58" s="305">
        <v>15410.51</v>
      </c>
      <c r="BP58" s="305">
        <v>15462.27</v>
      </c>
      <c r="BQ58" s="305">
        <v>15528.29</v>
      </c>
      <c r="BR58" s="305">
        <v>15573.6</v>
      </c>
      <c r="BS58" s="305">
        <v>15610.92</v>
      </c>
      <c r="BT58" s="305">
        <v>15628.69</v>
      </c>
      <c r="BU58" s="305">
        <v>15658.69</v>
      </c>
      <c r="BV58" s="305">
        <v>15689.35</v>
      </c>
    </row>
    <row r="59" spans="1:74" ht="11.15" customHeight="1" x14ac:dyDescent="0.25">
      <c r="A59" s="37" t="s">
        <v>27</v>
      </c>
      <c r="B59" s="39" t="s">
        <v>9</v>
      </c>
      <c r="C59" s="68">
        <v>1.5556179609</v>
      </c>
      <c r="D59" s="68">
        <v>1.8174972869999999</v>
      </c>
      <c r="E59" s="68">
        <v>2.2447443013999999</v>
      </c>
      <c r="F59" s="68">
        <v>2.5706256471</v>
      </c>
      <c r="G59" s="68">
        <v>3.3111112755000001</v>
      </c>
      <c r="H59" s="68">
        <v>3.2688680990000001</v>
      </c>
      <c r="I59" s="68">
        <v>3.1900700959999999</v>
      </c>
      <c r="J59" s="68">
        <v>3.217491844</v>
      </c>
      <c r="K59" s="68">
        <v>3.1054576986</v>
      </c>
      <c r="L59" s="68">
        <v>3.1920280017999998</v>
      </c>
      <c r="M59" s="68">
        <v>3.0795589334</v>
      </c>
      <c r="N59" s="68">
        <v>3.1142905161000001</v>
      </c>
      <c r="O59" s="68">
        <v>3.4150530123</v>
      </c>
      <c r="P59" s="68">
        <v>3.3192433458999999</v>
      </c>
      <c r="Q59" s="68">
        <v>3.2271339152</v>
      </c>
      <c r="R59" s="68">
        <v>3.3158851012000001</v>
      </c>
      <c r="S59" s="68">
        <v>2.9407130477000001</v>
      </c>
      <c r="T59" s="68">
        <v>3.2420238479000001</v>
      </c>
      <c r="U59" s="68">
        <v>3.3364524032</v>
      </c>
      <c r="V59" s="68">
        <v>3.5231667119000001</v>
      </c>
      <c r="W59" s="68">
        <v>3.3347825157000002</v>
      </c>
      <c r="X59" s="68">
        <v>3.3066196392</v>
      </c>
      <c r="Y59" s="68">
        <v>3.3526537105999998</v>
      </c>
      <c r="Z59" s="68">
        <v>4.3071253941999998</v>
      </c>
      <c r="AA59" s="68">
        <v>3.5387083608999998</v>
      </c>
      <c r="AB59" s="68">
        <v>3.4526073501000001</v>
      </c>
      <c r="AC59" s="68">
        <v>3.0367246456000001</v>
      </c>
      <c r="AD59" s="68">
        <v>2.4320457797000001</v>
      </c>
      <c r="AE59" s="68">
        <v>2.0893050955999999</v>
      </c>
      <c r="AF59" s="68">
        <v>1.8742803235000001</v>
      </c>
      <c r="AG59" s="68">
        <v>1.6361374162</v>
      </c>
      <c r="AH59" s="68">
        <v>1.8484313833999999</v>
      </c>
      <c r="AI59" s="68">
        <v>2.1319005711000001</v>
      </c>
      <c r="AJ59" s="68">
        <v>2.0216551829</v>
      </c>
      <c r="AK59" s="68">
        <v>2.3057785353</v>
      </c>
      <c r="AL59" s="68">
        <v>0.84786640669000002</v>
      </c>
      <c r="AM59" s="68">
        <v>1.7819400175</v>
      </c>
      <c r="AN59" s="68">
        <v>2.2161021834999999</v>
      </c>
      <c r="AO59" s="68">
        <v>0.75683013745000005</v>
      </c>
      <c r="AP59" s="68">
        <v>16.982558932</v>
      </c>
      <c r="AQ59" s="68">
        <v>11.309503527</v>
      </c>
      <c r="AR59" s="68">
        <v>9.3344863275000005</v>
      </c>
      <c r="AS59" s="68">
        <v>9.8492216245000002</v>
      </c>
      <c r="AT59" s="68">
        <v>5.2517966137999998</v>
      </c>
      <c r="AU59" s="68">
        <v>5.6422585241999998</v>
      </c>
      <c r="AV59" s="68">
        <v>5.0400097157000001</v>
      </c>
      <c r="AW59" s="68">
        <v>3.2285585688</v>
      </c>
      <c r="AX59" s="68">
        <v>3.7031547888</v>
      </c>
      <c r="AY59" s="68">
        <v>13.435048242000001</v>
      </c>
      <c r="AZ59" s="68">
        <v>3.1814079421999999</v>
      </c>
      <c r="BA59" s="68">
        <v>28.802883319999999</v>
      </c>
      <c r="BB59" s="68">
        <v>-6.2193154617999999</v>
      </c>
      <c r="BC59" s="68">
        <v>-4.4994795812000001</v>
      </c>
      <c r="BD59" s="68">
        <v>-3.3604653335000001</v>
      </c>
      <c r="BE59" s="68">
        <v>-3.3079699601999999</v>
      </c>
      <c r="BF59" s="68">
        <v>0.21602299102</v>
      </c>
      <c r="BG59" s="68">
        <v>-1.9733561758</v>
      </c>
      <c r="BH59" s="68">
        <v>-1.5910610001000001</v>
      </c>
      <c r="BI59" s="68">
        <v>-0.64983254820000003</v>
      </c>
      <c r="BJ59" s="301">
        <v>-1.012562</v>
      </c>
      <c r="BK59" s="301">
        <v>-10.26219</v>
      </c>
      <c r="BL59" s="301">
        <v>-1.8588979999999999</v>
      </c>
      <c r="BM59" s="301">
        <v>-20.02664</v>
      </c>
      <c r="BN59" s="301">
        <v>-4.6111259999999996</v>
      </c>
      <c r="BO59" s="301">
        <v>-1.2026699999999999</v>
      </c>
      <c r="BP59" s="301">
        <v>-0.35718569999999999</v>
      </c>
      <c r="BQ59" s="301">
        <v>-0.57184040000000003</v>
      </c>
      <c r="BR59" s="301">
        <v>-8.9145299999999997E-2</v>
      </c>
      <c r="BS59" s="301">
        <v>1.8012889999999999</v>
      </c>
      <c r="BT59" s="301">
        <v>2.0103249999999999</v>
      </c>
      <c r="BU59" s="301">
        <v>2.5679699999999999</v>
      </c>
      <c r="BV59" s="301">
        <v>2.962485</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211"/>
      <c r="BH60" s="211"/>
      <c r="BI60" s="211"/>
      <c r="BJ60" s="300"/>
      <c r="BK60" s="300"/>
      <c r="BL60" s="300"/>
      <c r="BM60" s="300"/>
      <c r="BN60" s="300"/>
      <c r="BO60" s="300"/>
      <c r="BP60" s="300"/>
      <c r="BQ60" s="300"/>
      <c r="BR60" s="300"/>
      <c r="BS60" s="300"/>
      <c r="BT60" s="300"/>
      <c r="BU60" s="300"/>
      <c r="BV60" s="300"/>
    </row>
    <row r="61" spans="1:74" ht="11.15" customHeight="1" x14ac:dyDescent="0.25">
      <c r="A61" s="35"/>
      <c r="B61" s="36" t="s">
        <v>791</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211"/>
      <c r="BH61" s="211"/>
      <c r="BI61" s="211"/>
      <c r="BJ61" s="300"/>
      <c r="BK61" s="300"/>
      <c r="BL61" s="300"/>
      <c r="BM61" s="300"/>
      <c r="BN61" s="300"/>
      <c r="BO61" s="300"/>
      <c r="BP61" s="300"/>
      <c r="BQ61" s="300"/>
      <c r="BR61" s="300"/>
      <c r="BS61" s="300"/>
      <c r="BT61" s="300"/>
      <c r="BU61" s="300"/>
      <c r="BV61" s="300"/>
    </row>
    <row r="62" spans="1:74" ht="11.15" customHeight="1" x14ac:dyDescent="0.25">
      <c r="A62" s="37" t="s">
        <v>561</v>
      </c>
      <c r="B62" s="40" t="s">
        <v>1393</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98.7911</v>
      </c>
      <c r="AZ62" s="68">
        <v>94.994600000000005</v>
      </c>
      <c r="BA62" s="68">
        <v>98.251199999999997</v>
      </c>
      <c r="BB62" s="68">
        <v>98.1511</v>
      </c>
      <c r="BC62" s="68">
        <v>99.100800000000007</v>
      </c>
      <c r="BD62" s="68">
        <v>98.917400000000001</v>
      </c>
      <c r="BE62" s="68">
        <v>100.4601</v>
      </c>
      <c r="BF62" s="68">
        <v>100.0398</v>
      </c>
      <c r="BG62" s="68">
        <v>99.356499999999997</v>
      </c>
      <c r="BH62" s="68">
        <v>100.6525</v>
      </c>
      <c r="BI62" s="68">
        <v>100.86489259</v>
      </c>
      <c r="BJ62" s="301">
        <v>101.23650000000001</v>
      </c>
      <c r="BK62" s="301">
        <v>101.6296</v>
      </c>
      <c r="BL62" s="301">
        <v>102.07299999999999</v>
      </c>
      <c r="BM62" s="301">
        <v>102.5561</v>
      </c>
      <c r="BN62" s="301">
        <v>103.1018</v>
      </c>
      <c r="BO62" s="301">
        <v>103.6473</v>
      </c>
      <c r="BP62" s="301">
        <v>104.2154</v>
      </c>
      <c r="BQ62" s="301">
        <v>104.8914</v>
      </c>
      <c r="BR62" s="301">
        <v>105.4409</v>
      </c>
      <c r="BS62" s="301">
        <v>105.9491</v>
      </c>
      <c r="BT62" s="301">
        <v>106.4101</v>
      </c>
      <c r="BU62" s="301">
        <v>106.8403</v>
      </c>
      <c r="BV62" s="301">
        <v>107.2336</v>
      </c>
    </row>
    <row r="63" spans="1:74" ht="11.15" customHeight="1" x14ac:dyDescent="0.25">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-0.21776304027999999</v>
      </c>
      <c r="AZ63" s="68">
        <v>-4.0692114343999997</v>
      </c>
      <c r="BA63" s="68">
        <v>3.7421692777</v>
      </c>
      <c r="BB63" s="68">
        <v>23.189486275</v>
      </c>
      <c r="BC63" s="68">
        <v>18.771640294000001</v>
      </c>
      <c r="BD63" s="68">
        <v>10.414903947999999</v>
      </c>
      <c r="BE63" s="68">
        <v>7.7000183324</v>
      </c>
      <c r="BF63" s="68">
        <v>5.7180206047000004</v>
      </c>
      <c r="BG63" s="68">
        <v>5.0334531069999997</v>
      </c>
      <c r="BH63" s="68">
        <v>4.8680924482999997</v>
      </c>
      <c r="BI63" s="68">
        <v>4.3600138153000003</v>
      </c>
      <c r="BJ63" s="301">
        <v>4.0208630000000003</v>
      </c>
      <c r="BK63" s="301">
        <v>2.8732799999999998</v>
      </c>
      <c r="BL63" s="301">
        <v>7.4513480000000003</v>
      </c>
      <c r="BM63" s="301">
        <v>4.3815010000000001</v>
      </c>
      <c r="BN63" s="301">
        <v>5.043946</v>
      </c>
      <c r="BO63" s="301">
        <v>4.5877420000000004</v>
      </c>
      <c r="BP63" s="301">
        <v>5.3560059999999998</v>
      </c>
      <c r="BQ63" s="301">
        <v>4.4109939999999996</v>
      </c>
      <c r="BR63" s="301">
        <v>5.3989399999999996</v>
      </c>
      <c r="BS63" s="301">
        <v>6.6353210000000002</v>
      </c>
      <c r="BT63" s="301">
        <v>5.7203229999999996</v>
      </c>
      <c r="BU63" s="301">
        <v>5.9241729999999997</v>
      </c>
      <c r="BV63" s="301">
        <v>5.9238600000000003</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211"/>
      <c r="BI64" s="211"/>
      <c r="BJ64" s="300"/>
      <c r="BK64" s="300"/>
      <c r="BL64" s="300"/>
      <c r="BM64" s="300"/>
      <c r="BN64" s="300"/>
      <c r="BO64" s="300"/>
      <c r="BP64" s="300"/>
      <c r="BQ64" s="300"/>
      <c r="BR64" s="300"/>
      <c r="BS64" s="300"/>
      <c r="BT64" s="300"/>
      <c r="BU64" s="300"/>
      <c r="BV64" s="300"/>
    </row>
    <row r="65" spans="1:74" ht="11.15" customHeight="1" x14ac:dyDescent="0.25">
      <c r="A65" s="19"/>
      <c r="B65" s="20" t="s">
        <v>792</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211"/>
      <c r="BI65" s="211"/>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211"/>
      <c r="BI66" s="211"/>
      <c r="BJ66" s="300"/>
      <c r="BK66" s="300"/>
      <c r="BL66" s="300"/>
      <c r="BM66" s="300"/>
      <c r="BN66" s="300"/>
      <c r="BO66" s="300"/>
      <c r="BP66" s="300"/>
      <c r="BQ66" s="300"/>
      <c r="BR66" s="300"/>
      <c r="BS66" s="300"/>
      <c r="BT66" s="300"/>
      <c r="BU66" s="300"/>
      <c r="BV66" s="300"/>
    </row>
    <row r="67" spans="1:74" ht="11.15" customHeight="1" x14ac:dyDescent="0.25">
      <c r="A67" s="37" t="s">
        <v>562</v>
      </c>
      <c r="B67" s="41" t="s">
        <v>793</v>
      </c>
      <c r="C67" s="232">
        <v>767.99554477000004</v>
      </c>
      <c r="D67" s="232">
        <v>548.80817923999996</v>
      </c>
      <c r="E67" s="232">
        <v>544.87626555999998</v>
      </c>
      <c r="F67" s="232">
        <v>248.70618390000001</v>
      </c>
      <c r="G67" s="232">
        <v>154.38107622000001</v>
      </c>
      <c r="H67" s="232">
        <v>24.789034548</v>
      </c>
      <c r="I67" s="232">
        <v>5.2257020029000003</v>
      </c>
      <c r="J67" s="232">
        <v>15.227203829</v>
      </c>
      <c r="K67" s="232">
        <v>44.640946958999997</v>
      </c>
      <c r="L67" s="232">
        <v>193.39199260999999</v>
      </c>
      <c r="M67" s="232">
        <v>491.83257314999997</v>
      </c>
      <c r="N67" s="232">
        <v>800.20978566999997</v>
      </c>
      <c r="O67" s="232">
        <v>898.66374611000003</v>
      </c>
      <c r="P67" s="232">
        <v>626.88032684999996</v>
      </c>
      <c r="Q67" s="232">
        <v>610.96560586999999</v>
      </c>
      <c r="R67" s="232">
        <v>412.08706251000001</v>
      </c>
      <c r="S67" s="232">
        <v>85.657945312999999</v>
      </c>
      <c r="T67" s="232">
        <v>26.471681568000001</v>
      </c>
      <c r="U67" s="232">
        <v>3.5468552290000002</v>
      </c>
      <c r="V67" s="232">
        <v>6.9667562562000001</v>
      </c>
      <c r="W67" s="232">
        <v>37.777571794000004</v>
      </c>
      <c r="X67" s="232">
        <v>254.67553018999999</v>
      </c>
      <c r="Y67" s="232">
        <v>595.41541946999996</v>
      </c>
      <c r="Z67" s="232">
        <v>733.53041493000001</v>
      </c>
      <c r="AA67" s="232">
        <v>861.54190299000004</v>
      </c>
      <c r="AB67" s="232">
        <v>721.53463144</v>
      </c>
      <c r="AC67" s="232">
        <v>634.07224597000004</v>
      </c>
      <c r="AD67" s="232">
        <v>289.04415945</v>
      </c>
      <c r="AE67" s="232">
        <v>159.04834342000001</v>
      </c>
      <c r="AF67" s="232">
        <v>34.301378491000001</v>
      </c>
      <c r="AG67" s="232">
        <v>5.2700498714000004</v>
      </c>
      <c r="AH67" s="232">
        <v>10.280453423999999</v>
      </c>
      <c r="AI67" s="232">
        <v>41.395192815999998</v>
      </c>
      <c r="AJ67" s="232">
        <v>254.92159839000001</v>
      </c>
      <c r="AK67" s="232">
        <v>591.28723226</v>
      </c>
      <c r="AL67" s="232">
        <v>717.69573176999995</v>
      </c>
      <c r="AM67" s="232">
        <v>741.18705265999995</v>
      </c>
      <c r="AN67" s="232">
        <v>653.85725998999999</v>
      </c>
      <c r="AO67" s="232">
        <v>485.43459846000002</v>
      </c>
      <c r="AP67" s="232">
        <v>360.46423471000003</v>
      </c>
      <c r="AQ67" s="232">
        <v>157.33687843000001</v>
      </c>
      <c r="AR67" s="232">
        <v>25.636547597</v>
      </c>
      <c r="AS67" s="232">
        <v>4.7973748034000003</v>
      </c>
      <c r="AT67" s="232">
        <v>7.2662140052000002</v>
      </c>
      <c r="AU67" s="232">
        <v>58.91691153</v>
      </c>
      <c r="AV67" s="232">
        <v>248.56243563999999</v>
      </c>
      <c r="AW67" s="232">
        <v>423.36753527000002</v>
      </c>
      <c r="AX67" s="232">
        <v>751.86990975000003</v>
      </c>
      <c r="AY67" s="232">
        <v>805.06905527000004</v>
      </c>
      <c r="AZ67" s="232">
        <v>794.61138108</v>
      </c>
      <c r="BA67" s="232">
        <v>507.94807849</v>
      </c>
      <c r="BB67" s="232">
        <v>309.13555072000003</v>
      </c>
      <c r="BC67" s="232">
        <v>151.40774067000001</v>
      </c>
      <c r="BD67" s="232">
        <v>12.348325595</v>
      </c>
      <c r="BE67" s="232">
        <v>4.7113734900999997</v>
      </c>
      <c r="BF67" s="232">
        <v>5.9594268074999999</v>
      </c>
      <c r="BG67" s="232">
        <v>40.246646071000001</v>
      </c>
      <c r="BH67" s="232">
        <v>180.70821548999999</v>
      </c>
      <c r="BI67" s="232">
        <v>479.41138122000001</v>
      </c>
      <c r="BJ67" s="305">
        <v>775.62627729999997</v>
      </c>
      <c r="BK67" s="305">
        <v>842.29968043999997</v>
      </c>
      <c r="BL67" s="305">
        <v>679.22260117999997</v>
      </c>
      <c r="BM67" s="305">
        <v>555.59783123</v>
      </c>
      <c r="BN67" s="305">
        <v>315.73495630000002</v>
      </c>
      <c r="BO67" s="305">
        <v>144.30274413000001</v>
      </c>
      <c r="BP67" s="305">
        <v>31.740129194000001</v>
      </c>
      <c r="BQ67" s="305">
        <v>7.2535136002999998</v>
      </c>
      <c r="BR67" s="305">
        <v>11.153436866</v>
      </c>
      <c r="BS67" s="305">
        <v>58.564069207000003</v>
      </c>
      <c r="BT67" s="305">
        <v>253.72519790000001</v>
      </c>
      <c r="BU67" s="305">
        <v>501.43563449999999</v>
      </c>
      <c r="BV67" s="305">
        <v>785.95354687999998</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211"/>
      <c r="BH68" s="211"/>
      <c r="BI68" s="211"/>
      <c r="BJ68" s="300"/>
      <c r="BK68" s="300"/>
      <c r="BL68" s="300"/>
      <c r="BM68" s="300"/>
      <c r="BN68" s="300"/>
      <c r="BO68" s="300"/>
      <c r="BP68" s="300"/>
      <c r="BQ68" s="300"/>
      <c r="BR68" s="300"/>
      <c r="BS68" s="300"/>
      <c r="BT68" s="300"/>
      <c r="BU68" s="300"/>
      <c r="BV68" s="300"/>
    </row>
    <row r="69" spans="1:74" ht="11.15" customHeight="1" x14ac:dyDescent="0.25">
      <c r="A69" s="37" t="s">
        <v>569</v>
      </c>
      <c r="B69" s="42" t="s">
        <v>3</v>
      </c>
      <c r="C69" s="261">
        <v>16.567552364000001</v>
      </c>
      <c r="D69" s="261">
        <v>21.588470802</v>
      </c>
      <c r="E69" s="261">
        <v>31.704334195000001</v>
      </c>
      <c r="F69" s="261">
        <v>55.546050190000003</v>
      </c>
      <c r="G69" s="261">
        <v>105.03370280999999</v>
      </c>
      <c r="H69" s="261">
        <v>240.40715718999999</v>
      </c>
      <c r="I69" s="261">
        <v>362.08499614999999</v>
      </c>
      <c r="J69" s="261">
        <v>291.08180955</v>
      </c>
      <c r="K69" s="261">
        <v>183.4908476</v>
      </c>
      <c r="L69" s="261">
        <v>77.245885833000003</v>
      </c>
      <c r="M69" s="261">
        <v>27.189342700000001</v>
      </c>
      <c r="N69" s="261">
        <v>10.059064834000001</v>
      </c>
      <c r="O69" s="261">
        <v>7.4961456951000001</v>
      </c>
      <c r="P69" s="261">
        <v>22.753325462999999</v>
      </c>
      <c r="Q69" s="261">
        <v>20.977489721000001</v>
      </c>
      <c r="R69" s="261">
        <v>32.348679269000002</v>
      </c>
      <c r="S69" s="261">
        <v>173.4582498</v>
      </c>
      <c r="T69" s="261">
        <v>268.76992404999999</v>
      </c>
      <c r="U69" s="261">
        <v>375.13392470000002</v>
      </c>
      <c r="V69" s="261">
        <v>350.29853157000002</v>
      </c>
      <c r="W69" s="261">
        <v>230.03030709999999</v>
      </c>
      <c r="X69" s="261">
        <v>68.959078864999995</v>
      </c>
      <c r="Y69" s="261">
        <v>17.662973363999999</v>
      </c>
      <c r="Z69" s="261">
        <v>10.641427438999999</v>
      </c>
      <c r="AA69" s="261">
        <v>8.9648960169999992</v>
      </c>
      <c r="AB69" s="261">
        <v>17.942291274999999</v>
      </c>
      <c r="AC69" s="261">
        <v>18.235214188</v>
      </c>
      <c r="AD69" s="261">
        <v>41.573089688000003</v>
      </c>
      <c r="AE69" s="261">
        <v>128.57937989999999</v>
      </c>
      <c r="AF69" s="261">
        <v>226.00017907</v>
      </c>
      <c r="AG69" s="261">
        <v>372.39535433999998</v>
      </c>
      <c r="AH69" s="261">
        <v>334.98275599999999</v>
      </c>
      <c r="AI69" s="261">
        <v>241.57435902</v>
      </c>
      <c r="AJ69" s="261">
        <v>74.600894253000007</v>
      </c>
      <c r="AK69" s="261">
        <v>15.969872038</v>
      </c>
      <c r="AL69" s="261">
        <v>13.696916286</v>
      </c>
      <c r="AM69" s="261">
        <v>15.179976336999999</v>
      </c>
      <c r="AN69" s="261">
        <v>12.444220322</v>
      </c>
      <c r="AO69" s="261">
        <v>42.464977841</v>
      </c>
      <c r="AP69" s="261">
        <v>42.136428315000003</v>
      </c>
      <c r="AQ69" s="261">
        <v>104.58891274</v>
      </c>
      <c r="AR69" s="261">
        <v>245.86862604999999</v>
      </c>
      <c r="AS69" s="261">
        <v>396.15041107000002</v>
      </c>
      <c r="AT69" s="261">
        <v>355.40861424000002</v>
      </c>
      <c r="AU69" s="261">
        <v>179.34154052</v>
      </c>
      <c r="AV69" s="261">
        <v>81.885404245999993</v>
      </c>
      <c r="AW69" s="261">
        <v>31.331020863999999</v>
      </c>
      <c r="AX69" s="261">
        <v>6.8857810812000002</v>
      </c>
      <c r="AY69" s="261">
        <v>9.6460627174999996</v>
      </c>
      <c r="AZ69" s="261">
        <v>11.766375575</v>
      </c>
      <c r="BA69" s="261">
        <v>27.727473072999999</v>
      </c>
      <c r="BB69" s="261">
        <v>35.939031970999999</v>
      </c>
      <c r="BC69" s="261">
        <v>100.29786371</v>
      </c>
      <c r="BD69" s="261">
        <v>273.56078029999998</v>
      </c>
      <c r="BE69" s="261">
        <v>345.50630881000001</v>
      </c>
      <c r="BF69" s="261">
        <v>355.98686651999998</v>
      </c>
      <c r="BG69" s="261">
        <v>199.25953924000001</v>
      </c>
      <c r="BH69" s="261">
        <v>84.697172234999996</v>
      </c>
      <c r="BI69" s="261">
        <v>16.130813503999999</v>
      </c>
      <c r="BJ69" s="307">
        <v>11.135558783</v>
      </c>
      <c r="BK69" s="307">
        <v>11.285783665</v>
      </c>
      <c r="BL69" s="307">
        <v>12.311253202</v>
      </c>
      <c r="BM69" s="307">
        <v>24.029968963000002</v>
      </c>
      <c r="BN69" s="307">
        <v>42.200361569000002</v>
      </c>
      <c r="BO69" s="307">
        <v>120.46838307</v>
      </c>
      <c r="BP69" s="307">
        <v>236.97240993</v>
      </c>
      <c r="BQ69" s="307">
        <v>347.40812484000003</v>
      </c>
      <c r="BR69" s="307">
        <v>323.37174069999998</v>
      </c>
      <c r="BS69" s="307">
        <v>176.13168569999999</v>
      </c>
      <c r="BT69" s="307">
        <v>62.490711576999999</v>
      </c>
      <c r="BU69" s="307">
        <v>20.186234164999998</v>
      </c>
      <c r="BV69" s="307">
        <v>9.9802281319000006</v>
      </c>
    </row>
    <row r="70" spans="1:74" s="389" customFormat="1" ht="12" customHeight="1" x14ac:dyDescent="0.25">
      <c r="A70" s="388"/>
      <c r="B70" s="754" t="s">
        <v>811</v>
      </c>
      <c r="C70" s="755"/>
      <c r="D70" s="755"/>
      <c r="E70" s="755"/>
      <c r="F70" s="755"/>
      <c r="G70" s="755"/>
      <c r="H70" s="755"/>
      <c r="I70" s="755"/>
      <c r="J70" s="755"/>
      <c r="K70" s="755"/>
      <c r="L70" s="755"/>
      <c r="M70" s="755"/>
      <c r="N70" s="755"/>
      <c r="O70" s="755"/>
      <c r="P70" s="755"/>
      <c r="Q70" s="756"/>
      <c r="AY70" s="448"/>
      <c r="AZ70" s="448"/>
      <c r="BA70" s="448"/>
      <c r="BB70" s="448"/>
      <c r="BC70" s="448"/>
      <c r="BD70" s="542"/>
      <c r="BE70" s="542"/>
      <c r="BF70" s="542"/>
      <c r="BG70" s="448"/>
      <c r="BH70" s="448"/>
      <c r="BI70" s="448"/>
      <c r="BJ70" s="448"/>
    </row>
    <row r="71" spans="1:74" s="389" customFormat="1" ht="12" customHeight="1" x14ac:dyDescent="0.25">
      <c r="A71" s="388"/>
      <c r="B71" s="754" t="s">
        <v>812</v>
      </c>
      <c r="C71" s="757"/>
      <c r="D71" s="757"/>
      <c r="E71" s="757"/>
      <c r="F71" s="757"/>
      <c r="G71" s="757"/>
      <c r="H71" s="757"/>
      <c r="I71" s="757"/>
      <c r="J71" s="757"/>
      <c r="K71" s="757"/>
      <c r="L71" s="757"/>
      <c r="M71" s="757"/>
      <c r="N71" s="757"/>
      <c r="O71" s="757"/>
      <c r="P71" s="757"/>
      <c r="Q71" s="756"/>
      <c r="AY71" s="448"/>
      <c r="AZ71" s="448"/>
      <c r="BA71" s="448"/>
      <c r="BB71" s="448"/>
      <c r="BC71" s="448"/>
      <c r="BD71" s="542"/>
      <c r="BE71" s="542"/>
      <c r="BF71" s="542"/>
      <c r="BG71" s="448"/>
      <c r="BH71" s="448"/>
      <c r="BI71" s="448"/>
      <c r="BJ71" s="448"/>
    </row>
    <row r="72" spans="1:74" s="389" customFormat="1" ht="12" customHeight="1" x14ac:dyDescent="0.25">
      <c r="A72" s="388"/>
      <c r="B72" s="754" t="s">
        <v>813</v>
      </c>
      <c r="C72" s="757"/>
      <c r="D72" s="757"/>
      <c r="E72" s="757"/>
      <c r="F72" s="757"/>
      <c r="G72" s="757"/>
      <c r="H72" s="757"/>
      <c r="I72" s="757"/>
      <c r="J72" s="757"/>
      <c r="K72" s="757"/>
      <c r="L72" s="757"/>
      <c r="M72" s="757"/>
      <c r="N72" s="757"/>
      <c r="O72" s="757"/>
      <c r="P72" s="757"/>
      <c r="Q72" s="756"/>
      <c r="AY72" s="448"/>
      <c r="AZ72" s="448"/>
      <c r="BA72" s="448"/>
      <c r="BB72" s="448"/>
      <c r="BC72" s="448"/>
      <c r="BD72" s="542"/>
      <c r="BE72" s="542"/>
      <c r="BF72" s="542"/>
      <c r="BG72" s="448"/>
      <c r="BH72" s="448"/>
      <c r="BI72" s="448"/>
      <c r="BJ72" s="448"/>
    </row>
    <row r="73" spans="1:74" s="389" customFormat="1" ht="12" customHeight="1" x14ac:dyDescent="0.25">
      <c r="A73" s="388"/>
      <c r="B73" s="754" t="s">
        <v>824</v>
      </c>
      <c r="C73" s="756"/>
      <c r="D73" s="756"/>
      <c r="E73" s="756"/>
      <c r="F73" s="756"/>
      <c r="G73" s="756"/>
      <c r="H73" s="756"/>
      <c r="I73" s="756"/>
      <c r="J73" s="756"/>
      <c r="K73" s="756"/>
      <c r="L73" s="756"/>
      <c r="M73" s="756"/>
      <c r="N73" s="756"/>
      <c r="O73" s="756"/>
      <c r="P73" s="756"/>
      <c r="Q73" s="756"/>
      <c r="AY73" s="448"/>
      <c r="AZ73" s="448"/>
      <c r="BA73" s="448"/>
      <c r="BB73" s="448"/>
      <c r="BC73" s="448"/>
      <c r="BD73" s="542"/>
      <c r="BE73" s="542"/>
      <c r="BF73" s="542"/>
      <c r="BG73" s="448"/>
      <c r="BH73" s="448"/>
      <c r="BI73" s="448"/>
      <c r="BJ73" s="448"/>
    </row>
    <row r="74" spans="1:74" s="389" customFormat="1" ht="12" customHeight="1" x14ac:dyDescent="0.25">
      <c r="A74" s="388"/>
      <c r="B74" s="754" t="s">
        <v>827</v>
      </c>
      <c r="C74" s="757"/>
      <c r="D74" s="757"/>
      <c r="E74" s="757"/>
      <c r="F74" s="757"/>
      <c r="G74" s="757"/>
      <c r="H74" s="757"/>
      <c r="I74" s="757"/>
      <c r="J74" s="757"/>
      <c r="K74" s="757"/>
      <c r="L74" s="757"/>
      <c r="M74" s="757"/>
      <c r="N74" s="757"/>
      <c r="O74" s="757"/>
      <c r="P74" s="757"/>
      <c r="Q74" s="756"/>
      <c r="AY74" s="448"/>
      <c r="AZ74" s="448"/>
      <c r="BA74" s="448"/>
      <c r="BB74" s="448"/>
      <c r="BC74" s="448"/>
      <c r="BD74" s="542"/>
      <c r="BE74" s="542"/>
      <c r="BF74" s="542"/>
      <c r="BG74" s="448"/>
      <c r="BH74" s="448"/>
      <c r="BI74" s="448"/>
      <c r="BJ74" s="448"/>
    </row>
    <row r="75" spans="1:74" s="389" customFormat="1" ht="12" customHeight="1" x14ac:dyDescent="0.25">
      <c r="A75" s="388"/>
      <c r="B75" s="760" t="s">
        <v>828</v>
      </c>
      <c r="C75" s="756"/>
      <c r="D75" s="756"/>
      <c r="E75" s="756"/>
      <c r="F75" s="756"/>
      <c r="G75" s="756"/>
      <c r="H75" s="756"/>
      <c r="I75" s="756"/>
      <c r="J75" s="756"/>
      <c r="K75" s="756"/>
      <c r="L75" s="756"/>
      <c r="M75" s="756"/>
      <c r="N75" s="756"/>
      <c r="O75" s="756"/>
      <c r="P75" s="756"/>
      <c r="Q75" s="756"/>
      <c r="AY75" s="448"/>
      <c r="AZ75" s="448"/>
      <c r="BA75" s="448"/>
      <c r="BB75" s="448"/>
      <c r="BC75" s="448"/>
      <c r="BD75" s="542"/>
      <c r="BE75" s="542"/>
      <c r="BF75" s="542"/>
      <c r="BG75" s="448"/>
      <c r="BH75" s="448"/>
      <c r="BI75" s="448"/>
      <c r="BJ75" s="448"/>
    </row>
    <row r="76" spans="1:74" s="389" customFormat="1" ht="12" customHeight="1" x14ac:dyDescent="0.25">
      <c r="A76" s="388"/>
      <c r="B76" s="761" t="s">
        <v>829</v>
      </c>
      <c r="C76" s="762"/>
      <c r="D76" s="762"/>
      <c r="E76" s="762"/>
      <c r="F76" s="762"/>
      <c r="G76" s="762"/>
      <c r="H76" s="762"/>
      <c r="I76" s="762"/>
      <c r="J76" s="762"/>
      <c r="K76" s="762"/>
      <c r="L76" s="762"/>
      <c r="M76" s="762"/>
      <c r="N76" s="762"/>
      <c r="O76" s="762"/>
      <c r="P76" s="762"/>
      <c r="Q76" s="759"/>
      <c r="AY76" s="448"/>
      <c r="AZ76" s="448"/>
      <c r="BA76" s="448"/>
      <c r="BB76" s="448"/>
      <c r="BC76" s="448"/>
      <c r="BD76" s="542"/>
      <c r="BE76" s="542"/>
      <c r="BF76" s="542"/>
      <c r="BG76" s="448"/>
      <c r="BH76" s="448"/>
      <c r="BI76" s="448"/>
      <c r="BJ76" s="448"/>
    </row>
    <row r="77" spans="1:74" s="389" customFormat="1" ht="12" customHeight="1" x14ac:dyDescent="0.25">
      <c r="A77" s="388"/>
      <c r="B77" s="752" t="s">
        <v>810</v>
      </c>
      <c r="C77" s="744"/>
      <c r="D77" s="744"/>
      <c r="E77" s="744"/>
      <c r="F77" s="744"/>
      <c r="G77" s="744"/>
      <c r="H77" s="744"/>
      <c r="I77" s="744"/>
      <c r="J77" s="744"/>
      <c r="K77" s="744"/>
      <c r="L77" s="744"/>
      <c r="M77" s="744"/>
      <c r="N77" s="744"/>
      <c r="O77" s="744"/>
      <c r="P77" s="744"/>
      <c r="Q77" s="744"/>
      <c r="AY77" s="448"/>
      <c r="AZ77" s="448"/>
      <c r="BA77" s="448"/>
      <c r="BB77" s="448"/>
      <c r="BC77" s="448"/>
      <c r="BD77" s="542"/>
      <c r="BE77" s="542"/>
      <c r="BF77" s="542"/>
      <c r="BG77" s="448"/>
      <c r="BH77" s="448"/>
      <c r="BI77" s="448"/>
      <c r="BJ77" s="448"/>
    </row>
    <row r="78" spans="1:74" s="389" customFormat="1" ht="12" customHeight="1" x14ac:dyDescent="0.25">
      <c r="A78" s="388"/>
      <c r="B78" s="768" t="str">
        <f>"Notes: "&amp;"EIA completed modeling and analysis for this report on " &amp;Dates!D2&amp;"."</f>
        <v>Notes: EIA completed modeling and analysis for this report on Thursday December 2, 2021.</v>
      </c>
      <c r="C78" s="769"/>
      <c r="D78" s="769"/>
      <c r="E78" s="769"/>
      <c r="F78" s="769"/>
      <c r="G78" s="769"/>
      <c r="H78" s="769"/>
      <c r="I78" s="769"/>
      <c r="J78" s="769"/>
      <c r="K78" s="769"/>
      <c r="L78" s="769"/>
      <c r="M78" s="769"/>
      <c r="N78" s="769"/>
      <c r="O78" s="769"/>
      <c r="P78" s="769"/>
      <c r="Q78" s="769"/>
      <c r="AY78" s="448"/>
      <c r="AZ78" s="448"/>
      <c r="BA78" s="448"/>
      <c r="BB78" s="448"/>
      <c r="BC78" s="448"/>
      <c r="BD78" s="542"/>
      <c r="BE78" s="542"/>
      <c r="BF78" s="542"/>
      <c r="BG78" s="448"/>
      <c r="BH78" s="448"/>
      <c r="BI78" s="448"/>
      <c r="BJ78" s="448"/>
    </row>
    <row r="79" spans="1:74" s="389" customFormat="1" ht="12" customHeight="1" x14ac:dyDescent="0.25">
      <c r="A79" s="388"/>
      <c r="B79" s="770" t="s">
        <v>352</v>
      </c>
      <c r="C79" s="769"/>
      <c r="D79" s="769"/>
      <c r="E79" s="769"/>
      <c r="F79" s="769"/>
      <c r="G79" s="769"/>
      <c r="H79" s="769"/>
      <c r="I79" s="769"/>
      <c r="J79" s="769"/>
      <c r="K79" s="769"/>
      <c r="L79" s="769"/>
      <c r="M79" s="769"/>
      <c r="N79" s="769"/>
      <c r="O79" s="769"/>
      <c r="P79" s="769"/>
      <c r="Q79" s="769"/>
      <c r="AY79" s="448"/>
      <c r="AZ79" s="448"/>
      <c r="BA79" s="448"/>
      <c r="BB79" s="448"/>
      <c r="BC79" s="448"/>
      <c r="BD79" s="542"/>
      <c r="BE79" s="542"/>
      <c r="BF79" s="542"/>
      <c r="BG79" s="448"/>
      <c r="BH79" s="448"/>
      <c r="BI79" s="448"/>
      <c r="BJ79" s="448"/>
    </row>
    <row r="80" spans="1:74" s="389" customFormat="1" ht="12" customHeight="1" x14ac:dyDescent="0.25">
      <c r="A80" s="388"/>
      <c r="B80" s="753" t="s">
        <v>128</v>
      </c>
      <c r="C80" s="744"/>
      <c r="D80" s="744"/>
      <c r="E80" s="744"/>
      <c r="F80" s="744"/>
      <c r="G80" s="744"/>
      <c r="H80" s="744"/>
      <c r="I80" s="744"/>
      <c r="J80" s="744"/>
      <c r="K80" s="744"/>
      <c r="L80" s="744"/>
      <c r="M80" s="744"/>
      <c r="N80" s="744"/>
      <c r="O80" s="744"/>
      <c r="P80" s="744"/>
      <c r="Q80" s="744"/>
      <c r="AY80" s="448"/>
      <c r="AZ80" s="448"/>
      <c r="BA80" s="448"/>
      <c r="BB80" s="448"/>
      <c r="BC80" s="448"/>
      <c r="BD80" s="542"/>
      <c r="BE80" s="542"/>
      <c r="BF80" s="542"/>
      <c r="BG80" s="448"/>
      <c r="BH80" s="448"/>
      <c r="BI80" s="448"/>
      <c r="BJ80" s="448"/>
    </row>
    <row r="81" spans="1:74" s="389" customFormat="1" ht="12" customHeight="1" x14ac:dyDescent="0.25">
      <c r="A81" s="388"/>
      <c r="B81" s="763" t="s">
        <v>830</v>
      </c>
      <c r="C81" s="762"/>
      <c r="D81" s="762"/>
      <c r="E81" s="762"/>
      <c r="F81" s="762"/>
      <c r="G81" s="762"/>
      <c r="H81" s="762"/>
      <c r="I81" s="762"/>
      <c r="J81" s="762"/>
      <c r="K81" s="762"/>
      <c r="L81" s="762"/>
      <c r="M81" s="762"/>
      <c r="N81" s="762"/>
      <c r="O81" s="762"/>
      <c r="P81" s="762"/>
      <c r="Q81" s="759"/>
      <c r="AY81" s="448"/>
      <c r="AZ81" s="448"/>
      <c r="BA81" s="448"/>
      <c r="BB81" s="448"/>
      <c r="BC81" s="448"/>
      <c r="BD81" s="542"/>
      <c r="BE81" s="542"/>
      <c r="BF81" s="542"/>
      <c r="BG81" s="448"/>
      <c r="BH81" s="448"/>
      <c r="BI81" s="448"/>
      <c r="BJ81" s="448"/>
    </row>
    <row r="82" spans="1:74" s="389" customFormat="1" ht="12" customHeight="1" x14ac:dyDescent="0.25">
      <c r="A82" s="388"/>
      <c r="B82" s="764" t="s">
        <v>831</v>
      </c>
      <c r="C82" s="759"/>
      <c r="D82" s="759"/>
      <c r="E82" s="759"/>
      <c r="F82" s="759"/>
      <c r="G82" s="759"/>
      <c r="H82" s="759"/>
      <c r="I82" s="759"/>
      <c r="J82" s="759"/>
      <c r="K82" s="759"/>
      <c r="L82" s="759"/>
      <c r="M82" s="759"/>
      <c r="N82" s="759"/>
      <c r="O82" s="759"/>
      <c r="P82" s="759"/>
      <c r="Q82" s="759"/>
      <c r="AY82" s="448"/>
      <c r="AZ82" s="448"/>
      <c r="BA82" s="448"/>
      <c r="BB82" s="448"/>
      <c r="BC82" s="448"/>
      <c r="BD82" s="542"/>
      <c r="BE82" s="542"/>
      <c r="BF82" s="542"/>
      <c r="BG82" s="448"/>
      <c r="BH82" s="448"/>
      <c r="BI82" s="448"/>
      <c r="BJ82" s="448"/>
    </row>
    <row r="83" spans="1:74" s="389" customFormat="1" ht="12" customHeight="1" x14ac:dyDescent="0.25">
      <c r="A83" s="388"/>
      <c r="B83" s="764" t="s">
        <v>832</v>
      </c>
      <c r="C83" s="759"/>
      <c r="D83" s="759"/>
      <c r="E83" s="759"/>
      <c r="F83" s="759"/>
      <c r="G83" s="759"/>
      <c r="H83" s="759"/>
      <c r="I83" s="759"/>
      <c r="J83" s="759"/>
      <c r="K83" s="759"/>
      <c r="L83" s="759"/>
      <c r="M83" s="759"/>
      <c r="N83" s="759"/>
      <c r="O83" s="759"/>
      <c r="P83" s="759"/>
      <c r="Q83" s="759"/>
      <c r="AY83" s="448"/>
      <c r="AZ83" s="448"/>
      <c r="BA83" s="448"/>
      <c r="BB83" s="448"/>
      <c r="BC83" s="448"/>
      <c r="BD83" s="542"/>
      <c r="BE83" s="542"/>
      <c r="BF83" s="542"/>
      <c r="BG83" s="448"/>
      <c r="BH83" s="448"/>
      <c r="BI83" s="448"/>
      <c r="BJ83" s="448"/>
    </row>
    <row r="84" spans="1:74" s="389" customFormat="1" ht="12" customHeight="1" x14ac:dyDescent="0.25">
      <c r="A84" s="388"/>
      <c r="B84" s="765" t="s">
        <v>833</v>
      </c>
      <c r="C84" s="766"/>
      <c r="D84" s="766"/>
      <c r="E84" s="766"/>
      <c r="F84" s="766"/>
      <c r="G84" s="766"/>
      <c r="H84" s="766"/>
      <c r="I84" s="766"/>
      <c r="J84" s="766"/>
      <c r="K84" s="766"/>
      <c r="L84" s="766"/>
      <c r="M84" s="766"/>
      <c r="N84" s="766"/>
      <c r="O84" s="766"/>
      <c r="P84" s="766"/>
      <c r="Q84" s="759"/>
      <c r="AY84" s="448"/>
      <c r="AZ84" s="448"/>
      <c r="BA84" s="448"/>
      <c r="BB84" s="448"/>
      <c r="BC84" s="448"/>
      <c r="BD84" s="542"/>
      <c r="BE84" s="542"/>
      <c r="BF84" s="542"/>
      <c r="BG84" s="448"/>
      <c r="BH84" s="448"/>
      <c r="BI84" s="448"/>
      <c r="BJ84" s="448"/>
    </row>
    <row r="85" spans="1:74" s="390" customFormat="1" ht="12" customHeight="1" x14ac:dyDescent="0.25">
      <c r="A85" s="388"/>
      <c r="B85" s="767" t="s">
        <v>1374</v>
      </c>
      <c r="C85" s="759"/>
      <c r="D85" s="759"/>
      <c r="E85" s="759"/>
      <c r="F85" s="759"/>
      <c r="G85" s="759"/>
      <c r="H85" s="759"/>
      <c r="I85" s="759"/>
      <c r="J85" s="759"/>
      <c r="K85" s="759"/>
      <c r="L85" s="759"/>
      <c r="M85" s="759"/>
      <c r="N85" s="759"/>
      <c r="O85" s="759"/>
      <c r="P85" s="759"/>
      <c r="Q85" s="759"/>
      <c r="AY85" s="449"/>
      <c r="AZ85" s="449"/>
      <c r="BA85" s="449"/>
      <c r="BB85" s="449"/>
      <c r="BC85" s="449"/>
      <c r="BD85" s="677"/>
      <c r="BE85" s="677"/>
      <c r="BF85" s="677"/>
      <c r="BG85" s="449"/>
      <c r="BH85" s="449"/>
      <c r="BI85" s="449"/>
      <c r="BJ85" s="449"/>
    </row>
    <row r="86" spans="1:74" s="390" customFormat="1" ht="12" customHeight="1" x14ac:dyDescent="0.25">
      <c r="A86" s="388"/>
      <c r="B86" s="758" t="s">
        <v>1373</v>
      </c>
      <c r="C86" s="759"/>
      <c r="D86" s="759"/>
      <c r="E86" s="759"/>
      <c r="F86" s="759"/>
      <c r="G86" s="759"/>
      <c r="H86" s="759"/>
      <c r="I86" s="759"/>
      <c r="J86" s="759"/>
      <c r="K86" s="759"/>
      <c r="L86" s="759"/>
      <c r="M86" s="759"/>
      <c r="N86" s="759"/>
      <c r="O86" s="759"/>
      <c r="P86" s="759"/>
      <c r="Q86" s="759"/>
      <c r="AY86" s="449"/>
      <c r="AZ86" s="449"/>
      <c r="BA86" s="449"/>
      <c r="BB86" s="449"/>
      <c r="BC86" s="449"/>
      <c r="BD86" s="677"/>
      <c r="BE86" s="677"/>
      <c r="BF86" s="677"/>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21"/>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F10" sqref="BF10"/>
    </sheetView>
  </sheetViews>
  <sheetFormatPr defaultColWidth="9.6328125" defaultRowHeight="10.5" x14ac:dyDescent="0.25"/>
  <cols>
    <col min="1" max="1" width="8.6328125" style="13" customWidth="1"/>
    <col min="2" max="2" width="40.1796875" style="13" customWidth="1"/>
    <col min="3" max="3" width="8.6328125" style="13" bestFit="1" customWidth="1"/>
    <col min="4" max="50" width="6.6328125" style="13" customWidth="1"/>
    <col min="51" max="55" width="6.6328125" style="373" customWidth="1"/>
    <col min="56" max="58" width="6.6328125" style="579" customWidth="1"/>
    <col min="59" max="62" width="6.6328125" style="373" customWidth="1"/>
    <col min="63" max="74" width="6.6328125" style="13" customWidth="1"/>
    <col min="75" max="16384" width="9.6328125" style="13"/>
  </cols>
  <sheetData>
    <row r="1" spans="1:74" ht="13.25" customHeight="1" x14ac:dyDescent="0.3">
      <c r="A1" s="741" t="s">
        <v>794</v>
      </c>
      <c r="B1" s="773" t="s">
        <v>982</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54"/>
    </row>
    <row r="2" spans="1:74" ht="12.5" x14ac:dyDescent="0.25">
      <c r="A2" s="742"/>
      <c r="B2" s="486" t="str">
        <f>"U.S. Energy Information Administration  |  Short-Term Energy Outlook  - "&amp;Dates!D1</f>
        <v>U.S. Energy Information Administration  |  Short-Term Energy Outlook  - December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49"/>
      <c r="B5" s="50" t="s">
        <v>106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520</v>
      </c>
      <c r="B6" s="150" t="s">
        <v>470</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10">
        <v>72.489999999999995</v>
      </c>
      <c r="BF6" s="210">
        <v>67.73</v>
      </c>
      <c r="BG6" s="210">
        <v>71.650000000000006</v>
      </c>
      <c r="BH6" s="210">
        <v>81.48</v>
      </c>
      <c r="BI6" s="210">
        <v>79.150000000000006</v>
      </c>
      <c r="BJ6" s="299">
        <v>68</v>
      </c>
      <c r="BK6" s="299">
        <v>70</v>
      </c>
      <c r="BL6" s="299">
        <v>69.5</v>
      </c>
      <c r="BM6" s="299">
        <v>69.5</v>
      </c>
      <c r="BN6" s="299">
        <v>67.5</v>
      </c>
      <c r="BO6" s="299">
        <v>67.5</v>
      </c>
      <c r="BP6" s="299">
        <v>66.5</v>
      </c>
      <c r="BQ6" s="299">
        <v>66.5</v>
      </c>
      <c r="BR6" s="299">
        <v>66.5</v>
      </c>
      <c r="BS6" s="299">
        <v>65</v>
      </c>
      <c r="BT6" s="299">
        <v>64</v>
      </c>
      <c r="BU6" s="299">
        <v>63</v>
      </c>
      <c r="BV6" s="299">
        <v>62</v>
      </c>
    </row>
    <row r="7" spans="1:74" ht="11.15" customHeight="1" x14ac:dyDescent="0.25">
      <c r="A7" s="52" t="s">
        <v>95</v>
      </c>
      <c r="B7" s="150" t="s">
        <v>94</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73.16</v>
      </c>
      <c r="BE7" s="210">
        <v>75.17</v>
      </c>
      <c r="BF7" s="210">
        <v>70.75</v>
      </c>
      <c r="BG7" s="210">
        <v>74.489999999999995</v>
      </c>
      <c r="BH7" s="210">
        <v>83.54</v>
      </c>
      <c r="BI7" s="210">
        <v>80.95</v>
      </c>
      <c r="BJ7" s="299">
        <v>71</v>
      </c>
      <c r="BK7" s="299">
        <v>73</v>
      </c>
      <c r="BL7" s="299">
        <v>73</v>
      </c>
      <c r="BM7" s="299">
        <v>73</v>
      </c>
      <c r="BN7" s="299">
        <v>71</v>
      </c>
      <c r="BO7" s="299">
        <v>71</v>
      </c>
      <c r="BP7" s="299">
        <v>70</v>
      </c>
      <c r="BQ7" s="299">
        <v>70</v>
      </c>
      <c r="BR7" s="299">
        <v>70</v>
      </c>
      <c r="BS7" s="299">
        <v>69</v>
      </c>
      <c r="BT7" s="299">
        <v>68</v>
      </c>
      <c r="BU7" s="299">
        <v>67</v>
      </c>
      <c r="BV7" s="299">
        <v>66</v>
      </c>
    </row>
    <row r="8" spans="1:74" ht="11.15" customHeight="1" x14ac:dyDescent="0.25">
      <c r="A8" s="52" t="s">
        <v>519</v>
      </c>
      <c r="B8" s="576" t="s">
        <v>985</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59.78</v>
      </c>
      <c r="BB8" s="210">
        <v>60.86</v>
      </c>
      <c r="BC8" s="210">
        <v>63.81</v>
      </c>
      <c r="BD8" s="210">
        <v>68.849999999999994</v>
      </c>
      <c r="BE8" s="210">
        <v>69.88</v>
      </c>
      <c r="BF8" s="210">
        <v>65.56</v>
      </c>
      <c r="BG8" s="210">
        <v>69.56</v>
      </c>
      <c r="BH8" s="210">
        <v>79.48</v>
      </c>
      <c r="BI8" s="210">
        <v>77.150000000000006</v>
      </c>
      <c r="BJ8" s="299">
        <v>66</v>
      </c>
      <c r="BK8" s="299">
        <v>67.75</v>
      </c>
      <c r="BL8" s="299">
        <v>67.25</v>
      </c>
      <c r="BM8" s="299">
        <v>67.25</v>
      </c>
      <c r="BN8" s="299">
        <v>65.25</v>
      </c>
      <c r="BO8" s="299">
        <v>65.25</v>
      </c>
      <c r="BP8" s="299">
        <v>64.25</v>
      </c>
      <c r="BQ8" s="299">
        <v>64</v>
      </c>
      <c r="BR8" s="299">
        <v>64</v>
      </c>
      <c r="BS8" s="299">
        <v>62.5</v>
      </c>
      <c r="BT8" s="299">
        <v>61.5</v>
      </c>
      <c r="BU8" s="299">
        <v>60.5</v>
      </c>
      <c r="BV8" s="299">
        <v>59.5</v>
      </c>
    </row>
    <row r="9" spans="1:74" ht="11.15" customHeight="1" x14ac:dyDescent="0.25">
      <c r="A9" s="52" t="s">
        <v>782</v>
      </c>
      <c r="B9" s="576" t="s">
        <v>984</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62.39</v>
      </c>
      <c r="BC9" s="210">
        <v>65.150000000000006</v>
      </c>
      <c r="BD9" s="210">
        <v>70.540000000000006</v>
      </c>
      <c r="BE9" s="210">
        <v>71.97</v>
      </c>
      <c r="BF9" s="210">
        <v>67.819999999999993</v>
      </c>
      <c r="BG9" s="210">
        <v>70.58</v>
      </c>
      <c r="BH9" s="210">
        <v>80.48</v>
      </c>
      <c r="BI9" s="210">
        <v>78.150000000000006</v>
      </c>
      <c r="BJ9" s="299">
        <v>67</v>
      </c>
      <c r="BK9" s="299">
        <v>68.75</v>
      </c>
      <c r="BL9" s="299">
        <v>68.25</v>
      </c>
      <c r="BM9" s="299">
        <v>68.25</v>
      </c>
      <c r="BN9" s="299">
        <v>66.25</v>
      </c>
      <c r="BO9" s="299">
        <v>66.25</v>
      </c>
      <c r="BP9" s="299">
        <v>65.25</v>
      </c>
      <c r="BQ9" s="299">
        <v>65</v>
      </c>
      <c r="BR9" s="299">
        <v>65</v>
      </c>
      <c r="BS9" s="299">
        <v>63.5</v>
      </c>
      <c r="BT9" s="299">
        <v>62.5</v>
      </c>
      <c r="BU9" s="299">
        <v>61.5</v>
      </c>
      <c r="BV9" s="299">
        <v>60.5</v>
      </c>
    </row>
    <row r="10" spans="1:74" ht="11.15" customHeight="1" x14ac:dyDescent="0.25">
      <c r="A10" s="49"/>
      <c r="B10" s="50" t="s">
        <v>986</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215"/>
      <c r="BH10" s="215"/>
      <c r="BI10" s="215"/>
      <c r="BJ10" s="371"/>
      <c r="BK10" s="371"/>
      <c r="BL10" s="371"/>
      <c r="BM10" s="371"/>
      <c r="BN10" s="371"/>
      <c r="BO10" s="371"/>
      <c r="BP10" s="371"/>
      <c r="BQ10" s="371"/>
      <c r="BR10" s="371"/>
      <c r="BS10" s="371"/>
      <c r="BT10" s="371"/>
      <c r="BU10" s="371"/>
      <c r="BV10" s="371"/>
    </row>
    <row r="11" spans="1:74" ht="11.15" customHeight="1" x14ac:dyDescent="0.25">
      <c r="A11" s="49"/>
      <c r="B11" s="50" t="s">
        <v>547</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215"/>
      <c r="BH11" s="215"/>
      <c r="BI11" s="215"/>
      <c r="BJ11" s="371"/>
      <c r="BK11" s="371"/>
      <c r="BL11" s="371"/>
      <c r="BM11" s="371"/>
      <c r="BN11" s="371"/>
      <c r="BO11" s="371"/>
      <c r="BP11" s="371"/>
      <c r="BQ11" s="371"/>
      <c r="BR11" s="371"/>
      <c r="BS11" s="371"/>
      <c r="BT11" s="371"/>
      <c r="BU11" s="371"/>
      <c r="BV11" s="371"/>
    </row>
    <row r="12" spans="1:74" ht="11.15" customHeight="1" x14ac:dyDescent="0.25">
      <c r="A12" s="52" t="s">
        <v>767</v>
      </c>
      <c r="B12" s="150" t="s">
        <v>548</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218.1</v>
      </c>
      <c r="BD12" s="232">
        <v>225.2</v>
      </c>
      <c r="BE12" s="232">
        <v>233.7</v>
      </c>
      <c r="BF12" s="232">
        <v>230.2</v>
      </c>
      <c r="BG12" s="232">
        <v>231</v>
      </c>
      <c r="BH12" s="232">
        <v>252.869</v>
      </c>
      <c r="BI12" s="232">
        <v>243.92150000000001</v>
      </c>
      <c r="BJ12" s="305">
        <v>220.126</v>
      </c>
      <c r="BK12" s="305">
        <v>215.43450000000001</v>
      </c>
      <c r="BL12" s="305">
        <v>209.69489999999999</v>
      </c>
      <c r="BM12" s="305">
        <v>212.78919999999999</v>
      </c>
      <c r="BN12" s="305">
        <v>210.81909999999999</v>
      </c>
      <c r="BO12" s="305">
        <v>214.70910000000001</v>
      </c>
      <c r="BP12" s="305">
        <v>212.3235</v>
      </c>
      <c r="BQ12" s="305">
        <v>209.7441</v>
      </c>
      <c r="BR12" s="305">
        <v>212.76519999999999</v>
      </c>
      <c r="BS12" s="305">
        <v>205.16059999999999</v>
      </c>
      <c r="BT12" s="305">
        <v>196.9504</v>
      </c>
      <c r="BU12" s="305">
        <v>192.29939999999999</v>
      </c>
      <c r="BV12" s="305">
        <v>182.62620000000001</v>
      </c>
    </row>
    <row r="13" spans="1:74" ht="11.15" customHeight="1" x14ac:dyDescent="0.25">
      <c r="A13" s="49" t="s">
        <v>783</v>
      </c>
      <c r="B13" s="150" t="s">
        <v>553</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207.2</v>
      </c>
      <c r="BD13" s="232">
        <v>214.7</v>
      </c>
      <c r="BE13" s="232">
        <v>218.2</v>
      </c>
      <c r="BF13" s="232">
        <v>214.6</v>
      </c>
      <c r="BG13" s="232">
        <v>224</v>
      </c>
      <c r="BH13" s="232">
        <v>253.0367</v>
      </c>
      <c r="BI13" s="232">
        <v>245.70419999999999</v>
      </c>
      <c r="BJ13" s="305">
        <v>225.44280000000001</v>
      </c>
      <c r="BK13" s="305">
        <v>216.762</v>
      </c>
      <c r="BL13" s="305">
        <v>217.1412</v>
      </c>
      <c r="BM13" s="305">
        <v>217.6292</v>
      </c>
      <c r="BN13" s="305">
        <v>212.51580000000001</v>
      </c>
      <c r="BO13" s="305">
        <v>214.20240000000001</v>
      </c>
      <c r="BP13" s="305">
        <v>210.09460000000001</v>
      </c>
      <c r="BQ13" s="305">
        <v>209.8622</v>
      </c>
      <c r="BR13" s="305">
        <v>213.2628</v>
      </c>
      <c r="BS13" s="305">
        <v>209.3142</v>
      </c>
      <c r="BT13" s="305">
        <v>211.58109999999999</v>
      </c>
      <c r="BU13" s="305">
        <v>207.4956</v>
      </c>
      <c r="BV13" s="305">
        <v>193.47319999999999</v>
      </c>
    </row>
    <row r="14" spans="1:74" ht="11.15" customHeight="1" x14ac:dyDescent="0.25">
      <c r="A14" s="52" t="s">
        <v>523</v>
      </c>
      <c r="B14" s="576" t="s">
        <v>1362</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v>
      </c>
      <c r="BC14" s="232">
        <v>180.6</v>
      </c>
      <c r="BD14" s="232">
        <v>192.7</v>
      </c>
      <c r="BE14" s="232">
        <v>193.1</v>
      </c>
      <c r="BF14" s="232">
        <v>188.5</v>
      </c>
      <c r="BG14" s="232">
        <v>204.1</v>
      </c>
      <c r="BH14" s="232">
        <v>226.34739999999999</v>
      </c>
      <c r="BI14" s="232">
        <v>229.12739999999999</v>
      </c>
      <c r="BJ14" s="305">
        <v>205.67660000000001</v>
      </c>
      <c r="BK14" s="305">
        <v>208.76009999999999</v>
      </c>
      <c r="BL14" s="305">
        <v>204.66290000000001</v>
      </c>
      <c r="BM14" s="305">
        <v>205.5188</v>
      </c>
      <c r="BN14" s="305">
        <v>197.38839999999999</v>
      </c>
      <c r="BO14" s="305">
        <v>192.76580000000001</v>
      </c>
      <c r="BP14" s="305">
        <v>188.49610000000001</v>
      </c>
      <c r="BQ14" s="305">
        <v>187.54230000000001</v>
      </c>
      <c r="BR14" s="305">
        <v>188.202</v>
      </c>
      <c r="BS14" s="305">
        <v>188.06620000000001</v>
      </c>
      <c r="BT14" s="305">
        <v>191.3338</v>
      </c>
      <c r="BU14" s="305">
        <v>195.2713</v>
      </c>
      <c r="BV14" s="305">
        <v>187.70869999999999</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215"/>
      <c r="BI15" s="215"/>
      <c r="BJ15" s="371"/>
      <c r="BK15" s="371"/>
      <c r="BL15" s="371"/>
      <c r="BM15" s="371"/>
      <c r="BN15" s="371"/>
      <c r="BO15" s="371"/>
      <c r="BP15" s="371"/>
      <c r="BQ15" s="371"/>
      <c r="BR15" s="371"/>
      <c r="BS15" s="371"/>
      <c r="BT15" s="371"/>
      <c r="BU15" s="371"/>
      <c r="BV15" s="371"/>
    </row>
    <row r="16" spans="1:74" ht="11.15" customHeight="1" x14ac:dyDescent="0.25">
      <c r="A16" s="52" t="s">
        <v>784</v>
      </c>
      <c r="B16" s="150" t="s">
        <v>387</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172.4</v>
      </c>
      <c r="BC16" s="232">
        <v>182.2</v>
      </c>
      <c r="BD16" s="232">
        <v>190.6</v>
      </c>
      <c r="BE16" s="232">
        <v>198.1</v>
      </c>
      <c r="BF16" s="232">
        <v>196.5</v>
      </c>
      <c r="BG16" s="232">
        <v>203.2</v>
      </c>
      <c r="BH16" s="232">
        <v>239.6277</v>
      </c>
      <c r="BI16" s="232">
        <v>231.934</v>
      </c>
      <c r="BJ16" s="305">
        <v>224.99680000000001</v>
      </c>
      <c r="BK16" s="305">
        <v>212.98830000000001</v>
      </c>
      <c r="BL16" s="305">
        <v>213.13499999999999</v>
      </c>
      <c r="BM16" s="305">
        <v>213.42230000000001</v>
      </c>
      <c r="BN16" s="305">
        <v>208.77789999999999</v>
      </c>
      <c r="BO16" s="305">
        <v>211.4503</v>
      </c>
      <c r="BP16" s="305">
        <v>208.85249999999999</v>
      </c>
      <c r="BQ16" s="305">
        <v>207.51009999999999</v>
      </c>
      <c r="BR16" s="305">
        <v>209.75569999999999</v>
      </c>
      <c r="BS16" s="305">
        <v>207.80170000000001</v>
      </c>
      <c r="BT16" s="305">
        <v>208.46729999999999</v>
      </c>
      <c r="BU16" s="305">
        <v>205.31620000000001</v>
      </c>
      <c r="BV16" s="305">
        <v>195.50389999999999</v>
      </c>
    </row>
    <row r="17" spans="1:74" ht="11.15" customHeight="1" x14ac:dyDescent="0.25">
      <c r="A17" s="52" t="s">
        <v>524</v>
      </c>
      <c r="B17" s="150" t="s">
        <v>108</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176</v>
      </c>
      <c r="BD17" s="232">
        <v>186.7</v>
      </c>
      <c r="BE17" s="232">
        <v>196.9</v>
      </c>
      <c r="BF17" s="232">
        <v>190.1</v>
      </c>
      <c r="BG17" s="232">
        <v>195</v>
      </c>
      <c r="BH17" s="232">
        <v>189.52199999999999</v>
      </c>
      <c r="BI17" s="232">
        <v>188.52520000000001</v>
      </c>
      <c r="BJ17" s="305">
        <v>171.46459999999999</v>
      </c>
      <c r="BK17" s="305">
        <v>157.7919</v>
      </c>
      <c r="BL17" s="305">
        <v>165.9812</v>
      </c>
      <c r="BM17" s="305">
        <v>165.6344</v>
      </c>
      <c r="BN17" s="305">
        <v>160.96430000000001</v>
      </c>
      <c r="BO17" s="305">
        <v>159.96799999999999</v>
      </c>
      <c r="BP17" s="305">
        <v>157.68979999999999</v>
      </c>
      <c r="BQ17" s="305">
        <v>153.3305</v>
      </c>
      <c r="BR17" s="305">
        <v>156.1352</v>
      </c>
      <c r="BS17" s="305">
        <v>152.59190000000001</v>
      </c>
      <c r="BT17" s="305">
        <v>148.1782</v>
      </c>
      <c r="BU17" s="305">
        <v>148.28559999999999</v>
      </c>
      <c r="BV17" s="305">
        <v>146.3109</v>
      </c>
    </row>
    <row r="18" spans="1:74" ht="11.15" customHeight="1" x14ac:dyDescent="0.25">
      <c r="A18" s="52"/>
      <c r="B18" s="53" t="s">
        <v>228</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211"/>
      <c r="BJ18" s="300"/>
      <c r="BK18" s="300"/>
      <c r="BL18" s="300"/>
      <c r="BM18" s="300"/>
      <c r="BN18" s="300"/>
      <c r="BO18" s="300"/>
      <c r="BP18" s="300"/>
      <c r="BQ18" s="300"/>
      <c r="BR18" s="300"/>
      <c r="BS18" s="300"/>
      <c r="BT18" s="300"/>
      <c r="BU18" s="300"/>
      <c r="BV18" s="300"/>
    </row>
    <row r="19" spans="1:74" ht="11.15" customHeight="1" x14ac:dyDescent="0.25">
      <c r="A19" s="52" t="s">
        <v>498</v>
      </c>
      <c r="B19" s="150" t="s">
        <v>229</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232">
        <v>313.60000000000002</v>
      </c>
      <c r="BF19" s="232">
        <v>315.77999999999997</v>
      </c>
      <c r="BG19" s="232">
        <v>317.5</v>
      </c>
      <c r="BH19" s="232">
        <v>329.05</v>
      </c>
      <c r="BI19" s="232">
        <v>339.48</v>
      </c>
      <c r="BJ19" s="305">
        <v>313.4205</v>
      </c>
      <c r="BK19" s="305">
        <v>301.19009999999997</v>
      </c>
      <c r="BL19" s="305">
        <v>289.28030000000001</v>
      </c>
      <c r="BM19" s="305">
        <v>290.4658</v>
      </c>
      <c r="BN19" s="305">
        <v>291.51409999999998</v>
      </c>
      <c r="BO19" s="305">
        <v>296.09199999999998</v>
      </c>
      <c r="BP19" s="305">
        <v>295.76350000000002</v>
      </c>
      <c r="BQ19" s="305">
        <v>291.10700000000003</v>
      </c>
      <c r="BR19" s="305">
        <v>292.50400000000002</v>
      </c>
      <c r="BS19" s="305">
        <v>283.26119999999997</v>
      </c>
      <c r="BT19" s="305">
        <v>278.64</v>
      </c>
      <c r="BU19" s="305">
        <v>276.72500000000002</v>
      </c>
      <c r="BV19" s="305">
        <v>265.25060000000002</v>
      </c>
    </row>
    <row r="20" spans="1:74" ht="11.15" customHeight="1" x14ac:dyDescent="0.25">
      <c r="A20" s="52" t="s">
        <v>521</v>
      </c>
      <c r="B20" s="150" t="s">
        <v>230</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232">
        <v>323.05</v>
      </c>
      <c r="BF20" s="232">
        <v>325.54000000000002</v>
      </c>
      <c r="BG20" s="232">
        <v>327.14999999999998</v>
      </c>
      <c r="BH20" s="232">
        <v>338.42500000000001</v>
      </c>
      <c r="BI20" s="232">
        <v>349.1</v>
      </c>
      <c r="BJ20" s="305">
        <v>324.37169999999998</v>
      </c>
      <c r="BK20" s="305">
        <v>312.80970000000002</v>
      </c>
      <c r="BL20" s="305">
        <v>301.4658</v>
      </c>
      <c r="BM20" s="305">
        <v>302.81920000000002</v>
      </c>
      <c r="BN20" s="305">
        <v>304.17759999999998</v>
      </c>
      <c r="BO20" s="305">
        <v>308.98230000000001</v>
      </c>
      <c r="BP20" s="305">
        <v>308.67329999999998</v>
      </c>
      <c r="BQ20" s="305">
        <v>304.31110000000001</v>
      </c>
      <c r="BR20" s="305">
        <v>305.82870000000003</v>
      </c>
      <c r="BS20" s="305">
        <v>296.73599999999999</v>
      </c>
      <c r="BT20" s="305">
        <v>292.33929999999998</v>
      </c>
      <c r="BU20" s="305">
        <v>290.59640000000002</v>
      </c>
      <c r="BV20" s="305">
        <v>279.32029999999997</v>
      </c>
    </row>
    <row r="21" spans="1:74" ht="11.15" customHeight="1" x14ac:dyDescent="0.25">
      <c r="A21" s="52" t="s">
        <v>522</v>
      </c>
      <c r="B21" s="150" t="s">
        <v>805</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232">
        <v>333.875</v>
      </c>
      <c r="BF21" s="232">
        <v>335</v>
      </c>
      <c r="BG21" s="232">
        <v>338.4</v>
      </c>
      <c r="BH21" s="232">
        <v>361.17500000000001</v>
      </c>
      <c r="BI21" s="232">
        <v>372.7</v>
      </c>
      <c r="BJ21" s="305">
        <v>352.81549999999999</v>
      </c>
      <c r="BK21" s="305">
        <v>338.76049999999998</v>
      </c>
      <c r="BL21" s="305">
        <v>324.36430000000001</v>
      </c>
      <c r="BM21" s="305">
        <v>322.75510000000003</v>
      </c>
      <c r="BN21" s="305">
        <v>314.42059999999998</v>
      </c>
      <c r="BO21" s="305">
        <v>316.95569999999998</v>
      </c>
      <c r="BP21" s="305">
        <v>316.37079999999997</v>
      </c>
      <c r="BQ21" s="305">
        <v>317.07159999999999</v>
      </c>
      <c r="BR21" s="305">
        <v>317.30669999999998</v>
      </c>
      <c r="BS21" s="305">
        <v>316.55990000000003</v>
      </c>
      <c r="BT21" s="305">
        <v>315.44349999999997</v>
      </c>
      <c r="BU21" s="305">
        <v>316.47500000000002</v>
      </c>
      <c r="BV21" s="305">
        <v>307.95139999999998</v>
      </c>
    </row>
    <row r="22" spans="1:74" ht="11.15" customHeight="1" x14ac:dyDescent="0.25">
      <c r="A22" s="52" t="s">
        <v>484</v>
      </c>
      <c r="B22" s="150" t="s">
        <v>549</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295.2</v>
      </c>
      <c r="BE22" s="232">
        <v>298</v>
      </c>
      <c r="BF22" s="232">
        <v>293.2</v>
      </c>
      <c r="BG22" s="232">
        <v>299.89999999999998</v>
      </c>
      <c r="BH22" s="232">
        <v>342.2</v>
      </c>
      <c r="BI22" s="232">
        <v>350.86739999999998</v>
      </c>
      <c r="BJ22" s="305">
        <v>338.81349999999998</v>
      </c>
      <c r="BK22" s="305">
        <v>337.15609999999998</v>
      </c>
      <c r="BL22" s="305">
        <v>329.23700000000002</v>
      </c>
      <c r="BM22" s="305">
        <v>324.34339999999997</v>
      </c>
      <c r="BN22" s="305">
        <v>311.05880000000002</v>
      </c>
      <c r="BO22" s="305">
        <v>302.30560000000003</v>
      </c>
      <c r="BP22" s="305">
        <v>294.95280000000002</v>
      </c>
      <c r="BQ22" s="305">
        <v>288.71690000000001</v>
      </c>
      <c r="BR22" s="305">
        <v>285.47789999999998</v>
      </c>
      <c r="BS22" s="305">
        <v>283.71519999999998</v>
      </c>
      <c r="BT22" s="305">
        <v>287.52769999999998</v>
      </c>
      <c r="BU22" s="305">
        <v>290.5224</v>
      </c>
      <c r="BV22" s="305">
        <v>285.13249999999999</v>
      </c>
    </row>
    <row r="23" spans="1:74" ht="11.15" customHeight="1" x14ac:dyDescent="0.25">
      <c r="A23" s="49"/>
      <c r="B23" s="54" t="s">
        <v>131</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372"/>
      <c r="BK23" s="713"/>
      <c r="BL23" s="372"/>
      <c r="BM23" s="372"/>
      <c r="BN23" s="372"/>
      <c r="BO23" s="372"/>
      <c r="BP23" s="372"/>
      <c r="BQ23" s="372"/>
      <c r="BR23" s="372"/>
      <c r="BS23" s="372"/>
      <c r="BT23" s="372"/>
      <c r="BU23" s="372"/>
      <c r="BV23" s="372"/>
    </row>
    <row r="24" spans="1:74" ht="11.15" customHeight="1" x14ac:dyDescent="0.25">
      <c r="A24" s="52" t="s">
        <v>733</v>
      </c>
      <c r="B24" s="150" t="s">
        <v>130</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10">
        <v>3.98976</v>
      </c>
      <c r="BF24" s="210">
        <v>4.2287299999999997</v>
      </c>
      <c r="BG24" s="210">
        <v>5.3612399999999996</v>
      </c>
      <c r="BH24" s="210">
        <v>5.7248900000000003</v>
      </c>
      <c r="BI24" s="210">
        <v>5.24695</v>
      </c>
      <c r="BJ24" s="299">
        <v>4.6755000000000004</v>
      </c>
      <c r="BK24" s="299">
        <v>4.8209600000000004</v>
      </c>
      <c r="BL24" s="299">
        <v>4.78979</v>
      </c>
      <c r="BM24" s="299">
        <v>4.6547200000000002</v>
      </c>
      <c r="BN24" s="299">
        <v>4.0521000000000003</v>
      </c>
      <c r="BO24" s="299">
        <v>3.8962500000000002</v>
      </c>
      <c r="BP24" s="299">
        <v>3.9585900000000001</v>
      </c>
      <c r="BQ24" s="299">
        <v>3.9689800000000002</v>
      </c>
      <c r="BR24" s="299">
        <v>3.9793699999999999</v>
      </c>
      <c r="BS24" s="299">
        <v>3.8339099999999999</v>
      </c>
      <c r="BT24" s="299">
        <v>3.8131300000000001</v>
      </c>
      <c r="BU24" s="299">
        <v>3.8650799999999998</v>
      </c>
      <c r="BV24" s="299">
        <v>3.9378099999999998</v>
      </c>
    </row>
    <row r="25" spans="1:74" ht="11.15" customHeight="1" x14ac:dyDescent="0.25">
      <c r="A25" s="52" t="s">
        <v>132</v>
      </c>
      <c r="B25" s="150" t="s">
        <v>125</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10">
        <v>3.84</v>
      </c>
      <c r="BF25" s="210">
        <v>4.07</v>
      </c>
      <c r="BG25" s="210">
        <v>5.16</v>
      </c>
      <c r="BH25" s="210">
        <v>5.51</v>
      </c>
      <c r="BI25" s="210">
        <v>5.05</v>
      </c>
      <c r="BJ25" s="299">
        <v>4.5</v>
      </c>
      <c r="BK25" s="299">
        <v>4.6399999999999997</v>
      </c>
      <c r="BL25" s="299">
        <v>4.6100000000000003</v>
      </c>
      <c r="BM25" s="299">
        <v>4.4800000000000004</v>
      </c>
      <c r="BN25" s="299">
        <v>3.9</v>
      </c>
      <c r="BO25" s="299">
        <v>3.75</v>
      </c>
      <c r="BP25" s="299">
        <v>3.81</v>
      </c>
      <c r="BQ25" s="299">
        <v>3.82</v>
      </c>
      <c r="BR25" s="299">
        <v>3.83</v>
      </c>
      <c r="BS25" s="299">
        <v>3.69</v>
      </c>
      <c r="BT25" s="299">
        <v>3.67</v>
      </c>
      <c r="BU25" s="299">
        <v>3.72</v>
      </c>
      <c r="BV25" s="299">
        <v>3.79</v>
      </c>
    </row>
    <row r="26" spans="1:74" ht="11.15" customHeight="1" x14ac:dyDescent="0.25">
      <c r="A26" s="52"/>
      <c r="B26" s="53" t="s">
        <v>1007</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02"/>
      <c r="BK26" s="302"/>
      <c r="BL26" s="302"/>
      <c r="BM26" s="302"/>
      <c r="BN26" s="302"/>
      <c r="BO26" s="302"/>
      <c r="BP26" s="302"/>
      <c r="BQ26" s="302"/>
      <c r="BR26" s="302"/>
      <c r="BS26" s="302"/>
      <c r="BT26" s="302"/>
      <c r="BU26" s="302"/>
      <c r="BV26" s="302"/>
    </row>
    <row r="27" spans="1:74" ht="11.15" customHeight="1" x14ac:dyDescent="0.25">
      <c r="A27" s="52" t="s">
        <v>676</v>
      </c>
      <c r="B27" s="150" t="s">
        <v>388</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3.55</v>
      </c>
      <c r="AG27" s="210">
        <v>3.33</v>
      </c>
      <c r="AH27" s="210">
        <v>3.18</v>
      </c>
      <c r="AI27" s="210">
        <v>3.35</v>
      </c>
      <c r="AJ27" s="210">
        <v>3.43</v>
      </c>
      <c r="AK27" s="210">
        <v>3.86</v>
      </c>
      <c r="AL27" s="210">
        <v>3.84</v>
      </c>
      <c r="AM27" s="210">
        <v>3.7</v>
      </c>
      <c r="AN27" s="210">
        <v>3.58</v>
      </c>
      <c r="AO27" s="210">
        <v>3.38</v>
      </c>
      <c r="AP27" s="210">
        <v>2.99</v>
      </c>
      <c r="AQ27" s="210">
        <v>2.9</v>
      </c>
      <c r="AR27" s="210">
        <v>2.71</v>
      </c>
      <c r="AS27" s="210">
        <v>2.57</v>
      </c>
      <c r="AT27" s="210">
        <v>2.84</v>
      </c>
      <c r="AU27" s="210">
        <v>3.29</v>
      </c>
      <c r="AV27" s="210">
        <v>3.28</v>
      </c>
      <c r="AW27" s="210">
        <v>3.98</v>
      </c>
      <c r="AX27" s="210">
        <v>4.0999999999999996</v>
      </c>
      <c r="AY27" s="210">
        <v>4.07</v>
      </c>
      <c r="AZ27" s="210">
        <v>9.33</v>
      </c>
      <c r="BA27" s="210">
        <v>4.4000000000000004</v>
      </c>
      <c r="BB27" s="210">
        <v>4</v>
      </c>
      <c r="BC27" s="210">
        <v>4.12</v>
      </c>
      <c r="BD27" s="210">
        <v>4.1500000000000004</v>
      </c>
      <c r="BE27" s="210">
        <v>4.7300000000000004</v>
      </c>
      <c r="BF27" s="210">
        <v>5.01</v>
      </c>
      <c r="BG27" s="210">
        <v>5.57</v>
      </c>
      <c r="BH27" s="210">
        <v>6.6300800000000004</v>
      </c>
      <c r="BI27" s="210">
        <v>6.6601400000000002</v>
      </c>
      <c r="BJ27" s="299">
        <v>6.5823239999999998</v>
      </c>
      <c r="BK27" s="299">
        <v>6.3061499999999997</v>
      </c>
      <c r="BL27" s="299">
        <v>6.4279760000000001</v>
      </c>
      <c r="BM27" s="299">
        <v>6.0582450000000003</v>
      </c>
      <c r="BN27" s="299">
        <v>5.5989579999999997</v>
      </c>
      <c r="BO27" s="299">
        <v>5.0718449999999997</v>
      </c>
      <c r="BP27" s="299">
        <v>4.883616</v>
      </c>
      <c r="BQ27" s="299">
        <v>4.930555</v>
      </c>
      <c r="BR27" s="299">
        <v>4.9050070000000003</v>
      </c>
      <c r="BS27" s="299">
        <v>4.8318070000000004</v>
      </c>
      <c r="BT27" s="299">
        <v>4.8453429999999997</v>
      </c>
      <c r="BU27" s="299">
        <v>4.9699010000000001</v>
      </c>
      <c r="BV27" s="299">
        <v>5.3628030000000004</v>
      </c>
    </row>
    <row r="28" spans="1:74" ht="11.15" customHeight="1" x14ac:dyDescent="0.25">
      <c r="A28" s="52" t="s">
        <v>666</v>
      </c>
      <c r="B28" s="150" t="s">
        <v>389</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7.54</v>
      </c>
      <c r="AC28" s="210">
        <v>7.4</v>
      </c>
      <c r="AD28" s="210">
        <v>7.72</v>
      </c>
      <c r="AE28" s="210">
        <v>8.06</v>
      </c>
      <c r="AF28" s="210">
        <v>8.2899999999999991</v>
      </c>
      <c r="AG28" s="210">
        <v>8.4700000000000006</v>
      </c>
      <c r="AH28" s="210">
        <v>8.41</v>
      </c>
      <c r="AI28" s="210">
        <v>8.34</v>
      </c>
      <c r="AJ28" s="210">
        <v>7.63</v>
      </c>
      <c r="AK28" s="210">
        <v>6.98</v>
      </c>
      <c r="AL28" s="210">
        <v>7.19</v>
      </c>
      <c r="AM28" s="210">
        <v>7.24</v>
      </c>
      <c r="AN28" s="210">
        <v>7.03</v>
      </c>
      <c r="AO28" s="210">
        <v>7.29</v>
      </c>
      <c r="AP28" s="210">
        <v>7.24</v>
      </c>
      <c r="AQ28" s="210">
        <v>7.73</v>
      </c>
      <c r="AR28" s="210">
        <v>8.24</v>
      </c>
      <c r="AS28" s="210">
        <v>8.49</v>
      </c>
      <c r="AT28" s="210">
        <v>8.48</v>
      </c>
      <c r="AU28" s="210">
        <v>8.4499999999999993</v>
      </c>
      <c r="AV28" s="210">
        <v>7.59</v>
      </c>
      <c r="AW28" s="210">
        <v>7.64</v>
      </c>
      <c r="AX28" s="210">
        <v>7.39</v>
      </c>
      <c r="AY28" s="210">
        <v>7.41</v>
      </c>
      <c r="AZ28" s="210">
        <v>7.35</v>
      </c>
      <c r="BA28" s="210">
        <v>7.99</v>
      </c>
      <c r="BB28" s="210">
        <v>8.4</v>
      </c>
      <c r="BC28" s="210">
        <v>8.9600000000000009</v>
      </c>
      <c r="BD28" s="210">
        <v>9.59</v>
      </c>
      <c r="BE28" s="210">
        <v>9.8699999999999992</v>
      </c>
      <c r="BF28" s="210">
        <v>10.18</v>
      </c>
      <c r="BG28" s="210">
        <v>10.28</v>
      </c>
      <c r="BH28" s="210">
        <v>9.987603</v>
      </c>
      <c r="BI28" s="210">
        <v>9.7746720000000007</v>
      </c>
      <c r="BJ28" s="299">
        <v>9.699109</v>
      </c>
      <c r="BK28" s="299">
        <v>9.4959070000000008</v>
      </c>
      <c r="BL28" s="299">
        <v>9.4217309999999994</v>
      </c>
      <c r="BM28" s="299">
        <v>9.4913249999999998</v>
      </c>
      <c r="BN28" s="299">
        <v>9.524559</v>
      </c>
      <c r="BO28" s="299">
        <v>9.6719430000000006</v>
      </c>
      <c r="BP28" s="299">
        <v>9.9208409999999994</v>
      </c>
      <c r="BQ28" s="299">
        <v>9.8875869999999999</v>
      </c>
      <c r="BR28" s="299">
        <v>9.7864780000000007</v>
      </c>
      <c r="BS28" s="299">
        <v>9.5297440000000009</v>
      </c>
      <c r="BT28" s="299">
        <v>8.9128089999999993</v>
      </c>
      <c r="BU28" s="299">
        <v>8.5787870000000002</v>
      </c>
      <c r="BV28" s="299">
        <v>8.4571909999999999</v>
      </c>
    </row>
    <row r="29" spans="1:74" ht="11.15" customHeight="1" x14ac:dyDescent="0.25">
      <c r="A29" s="52" t="s">
        <v>528</v>
      </c>
      <c r="B29" s="150" t="s">
        <v>390</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15.6</v>
      </c>
      <c r="AG29" s="210">
        <v>17.739999999999998</v>
      </c>
      <c r="AH29" s="210">
        <v>18.37</v>
      </c>
      <c r="AI29" s="210">
        <v>17.61</v>
      </c>
      <c r="AJ29" s="210">
        <v>12.5</v>
      </c>
      <c r="AK29" s="210">
        <v>9.33</v>
      </c>
      <c r="AL29" s="210">
        <v>9.3000000000000007</v>
      </c>
      <c r="AM29" s="210">
        <v>9.43</v>
      </c>
      <c r="AN29" s="210">
        <v>9.19</v>
      </c>
      <c r="AO29" s="210">
        <v>9.8000000000000007</v>
      </c>
      <c r="AP29" s="210">
        <v>10.42</v>
      </c>
      <c r="AQ29" s="210">
        <v>11.79</v>
      </c>
      <c r="AR29" s="210">
        <v>15.33</v>
      </c>
      <c r="AS29" s="210">
        <v>17.489999999999998</v>
      </c>
      <c r="AT29" s="210">
        <v>18.27</v>
      </c>
      <c r="AU29" s="210">
        <v>16.850000000000001</v>
      </c>
      <c r="AV29" s="210">
        <v>12.26</v>
      </c>
      <c r="AW29" s="210">
        <v>10.99</v>
      </c>
      <c r="AX29" s="210">
        <v>9.75</v>
      </c>
      <c r="AY29" s="210">
        <v>9.68</v>
      </c>
      <c r="AZ29" s="210">
        <v>9.31</v>
      </c>
      <c r="BA29" s="210">
        <v>10.51</v>
      </c>
      <c r="BB29" s="210">
        <v>12.25</v>
      </c>
      <c r="BC29" s="210">
        <v>14.13</v>
      </c>
      <c r="BD29" s="210">
        <v>17.73</v>
      </c>
      <c r="BE29" s="210">
        <v>19.940000000000001</v>
      </c>
      <c r="BF29" s="210">
        <v>20.96</v>
      </c>
      <c r="BG29" s="210">
        <v>20.22</v>
      </c>
      <c r="BH29" s="210">
        <v>17.106069999999999</v>
      </c>
      <c r="BI29" s="210">
        <v>14.33034</v>
      </c>
      <c r="BJ29" s="299">
        <v>13.06653</v>
      </c>
      <c r="BK29" s="299">
        <v>12.44787</v>
      </c>
      <c r="BL29" s="299">
        <v>12.23658</v>
      </c>
      <c r="BM29" s="299">
        <v>12.53351</v>
      </c>
      <c r="BN29" s="299">
        <v>13.23822</v>
      </c>
      <c r="BO29" s="299">
        <v>15.03858</v>
      </c>
      <c r="BP29" s="299">
        <v>17.359249999999999</v>
      </c>
      <c r="BQ29" s="299">
        <v>18.643339999999998</v>
      </c>
      <c r="BR29" s="299">
        <v>19.20224</v>
      </c>
      <c r="BS29" s="299">
        <v>18.120699999999999</v>
      </c>
      <c r="BT29" s="299">
        <v>14.57358</v>
      </c>
      <c r="BU29" s="299">
        <v>11.73756</v>
      </c>
      <c r="BV29" s="299">
        <v>10.77149</v>
      </c>
    </row>
    <row r="30" spans="1:74" ht="11.15" customHeight="1" x14ac:dyDescent="0.25">
      <c r="A30" s="49"/>
      <c r="B30" s="54" t="s">
        <v>987</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372"/>
      <c r="BK30" s="372"/>
      <c r="BL30" s="372"/>
      <c r="BM30" s="372"/>
      <c r="BN30" s="372"/>
      <c r="BO30" s="372"/>
      <c r="BP30" s="372"/>
      <c r="BQ30" s="372"/>
      <c r="BR30" s="372"/>
      <c r="BS30" s="372"/>
      <c r="BT30" s="372"/>
      <c r="BU30" s="372"/>
      <c r="BV30" s="372"/>
    </row>
    <row r="31" spans="1:74" ht="11.15" customHeight="1" x14ac:dyDescent="0.25">
      <c r="A31" s="49"/>
      <c r="B31" s="55" t="s">
        <v>107</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372"/>
      <c r="BK31" s="372"/>
      <c r="BL31" s="372"/>
      <c r="BM31" s="372"/>
      <c r="BN31" s="372"/>
      <c r="BO31" s="372"/>
      <c r="BP31" s="372"/>
      <c r="BQ31" s="372"/>
      <c r="BR31" s="372"/>
      <c r="BS31" s="372"/>
      <c r="BT31" s="372"/>
      <c r="BU31" s="372"/>
      <c r="BV31" s="372"/>
    </row>
    <row r="32" spans="1:74" ht="11.15" customHeight="1" x14ac:dyDescent="0.25">
      <c r="A32" s="52" t="s">
        <v>525</v>
      </c>
      <c r="B32" s="150" t="s">
        <v>391</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1.9360287529</v>
      </c>
      <c r="AN32" s="210">
        <v>1.9044576946</v>
      </c>
      <c r="AO32" s="210">
        <v>1.9306326428</v>
      </c>
      <c r="AP32" s="210">
        <v>1.9229253076999999</v>
      </c>
      <c r="AQ32" s="210">
        <v>1.8920969184</v>
      </c>
      <c r="AR32" s="210">
        <v>1.9045386050999999</v>
      </c>
      <c r="AS32" s="210">
        <v>1.9081920777000001</v>
      </c>
      <c r="AT32" s="210">
        <v>1.9374620145999999</v>
      </c>
      <c r="AU32" s="210">
        <v>1.9396412607</v>
      </c>
      <c r="AV32" s="210">
        <v>1.9119282651</v>
      </c>
      <c r="AW32" s="210">
        <v>1.9084583820000001</v>
      </c>
      <c r="AX32" s="210">
        <v>1.9164044434</v>
      </c>
      <c r="AY32" s="210">
        <v>1.9058865382000001</v>
      </c>
      <c r="AZ32" s="210">
        <v>1.9322427148000001</v>
      </c>
      <c r="BA32" s="210">
        <v>1.8987337578000001</v>
      </c>
      <c r="BB32" s="210">
        <v>1.8992450505</v>
      </c>
      <c r="BC32" s="210">
        <v>1.8975332478</v>
      </c>
      <c r="BD32" s="210">
        <v>1.9571917764</v>
      </c>
      <c r="BE32" s="210">
        <v>2.0135645623</v>
      </c>
      <c r="BF32" s="210">
        <v>2.0616329758999998</v>
      </c>
      <c r="BG32" s="210">
        <v>2.0133359871000001</v>
      </c>
      <c r="BH32" s="210">
        <v>2.030878</v>
      </c>
      <c r="BI32" s="210">
        <v>2.0240499999999999</v>
      </c>
      <c r="BJ32" s="299">
        <v>2.0250409999999999</v>
      </c>
      <c r="BK32" s="299">
        <v>2.024508</v>
      </c>
      <c r="BL32" s="299">
        <v>2.039282</v>
      </c>
      <c r="BM32" s="299">
        <v>2.047215</v>
      </c>
      <c r="BN32" s="299">
        <v>2.0728740000000001</v>
      </c>
      <c r="BO32" s="299">
        <v>2.0419299999999998</v>
      </c>
      <c r="BP32" s="299">
        <v>2.0152549999999998</v>
      </c>
      <c r="BQ32" s="299">
        <v>2.0274839999999998</v>
      </c>
      <c r="BR32" s="299">
        <v>2.0276689999999999</v>
      </c>
      <c r="BS32" s="299">
        <v>2.0503450000000001</v>
      </c>
      <c r="BT32" s="299">
        <v>2.0075059999999998</v>
      </c>
      <c r="BU32" s="299">
        <v>2.0303450000000001</v>
      </c>
      <c r="BV32" s="299">
        <v>2.0324810000000002</v>
      </c>
    </row>
    <row r="33" spans="1:74" ht="11.15" customHeight="1" x14ac:dyDescent="0.25">
      <c r="A33" s="52" t="s">
        <v>527</v>
      </c>
      <c r="B33" s="150" t="s">
        <v>392</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2.6194107175000001</v>
      </c>
      <c r="AN33" s="210">
        <v>2.3959918213</v>
      </c>
      <c r="AO33" s="210">
        <v>2.1409306043999998</v>
      </c>
      <c r="AP33" s="210">
        <v>2.1007337124999999</v>
      </c>
      <c r="AQ33" s="210">
        <v>2.1722889475999998</v>
      </c>
      <c r="AR33" s="210">
        <v>2.0256598611999999</v>
      </c>
      <c r="AS33" s="210">
        <v>2.0587508246000001</v>
      </c>
      <c r="AT33" s="210">
        <v>2.4107202972000001</v>
      </c>
      <c r="AU33" s="210">
        <v>2.4207194774</v>
      </c>
      <c r="AV33" s="210">
        <v>2.4973469672999999</v>
      </c>
      <c r="AW33" s="210">
        <v>2.9958406481000002</v>
      </c>
      <c r="AX33" s="210">
        <v>3.1697276581999998</v>
      </c>
      <c r="AY33" s="210">
        <v>3.1878035645999998</v>
      </c>
      <c r="AZ33" s="210">
        <v>15.520391085</v>
      </c>
      <c r="BA33" s="210">
        <v>3.2569085084</v>
      </c>
      <c r="BB33" s="210">
        <v>3.0143768649</v>
      </c>
      <c r="BC33" s="210">
        <v>3.2376347171000002</v>
      </c>
      <c r="BD33" s="210">
        <v>3.4521184803999998</v>
      </c>
      <c r="BE33" s="210">
        <v>3.9793549013999998</v>
      </c>
      <c r="BF33" s="210">
        <v>4.2980090442999996</v>
      </c>
      <c r="BG33" s="210">
        <v>4.9247427245999997</v>
      </c>
      <c r="BH33" s="210">
        <v>5.5691110000000004</v>
      </c>
      <c r="BI33" s="210">
        <v>5.2983859999999998</v>
      </c>
      <c r="BJ33" s="299">
        <v>4.9528660000000002</v>
      </c>
      <c r="BK33" s="299">
        <v>5.2948019999999998</v>
      </c>
      <c r="BL33" s="299">
        <v>5.223948</v>
      </c>
      <c r="BM33" s="299">
        <v>4.9222910000000004</v>
      </c>
      <c r="BN33" s="299">
        <v>4.2311560000000004</v>
      </c>
      <c r="BO33" s="299">
        <v>4.0075130000000003</v>
      </c>
      <c r="BP33" s="299">
        <v>3.9442889999999999</v>
      </c>
      <c r="BQ33" s="299">
        <v>3.9991409999999998</v>
      </c>
      <c r="BR33" s="299">
        <v>4.0278700000000001</v>
      </c>
      <c r="BS33" s="299">
        <v>3.8528709999999999</v>
      </c>
      <c r="BT33" s="299">
        <v>3.8915690000000001</v>
      </c>
      <c r="BU33" s="299">
        <v>4.0587220000000004</v>
      </c>
      <c r="BV33" s="299">
        <v>4.2945549999999999</v>
      </c>
    </row>
    <row r="34" spans="1:74" ht="11.15" customHeight="1" x14ac:dyDescent="0.25">
      <c r="A34" s="52" t="s">
        <v>526</v>
      </c>
      <c r="B34" s="576" t="s">
        <v>988</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13.156288366</v>
      </c>
      <c r="AN34" s="210">
        <v>12.678189283</v>
      </c>
      <c r="AO34" s="210">
        <v>10.288402815</v>
      </c>
      <c r="AP34" s="210">
        <v>8.1983352527999998</v>
      </c>
      <c r="AQ34" s="210">
        <v>5.6981324739000003</v>
      </c>
      <c r="AR34" s="210">
        <v>6.2570389705</v>
      </c>
      <c r="AS34" s="210">
        <v>7.3814598668000002</v>
      </c>
      <c r="AT34" s="210">
        <v>9.6676601429000009</v>
      </c>
      <c r="AU34" s="210">
        <v>9.5620437380999999</v>
      </c>
      <c r="AV34" s="210">
        <v>8.6835401858000001</v>
      </c>
      <c r="AW34" s="210">
        <v>8.8602883518999995</v>
      </c>
      <c r="AX34" s="210">
        <v>9.2133215527000001</v>
      </c>
      <c r="AY34" s="210">
        <v>10.329853799</v>
      </c>
      <c r="AZ34" s="210">
        <v>11.373514444</v>
      </c>
      <c r="BA34" s="210">
        <v>12.407819047</v>
      </c>
      <c r="BB34" s="210">
        <v>12.807156599000001</v>
      </c>
      <c r="BC34" s="210">
        <v>12.817039355</v>
      </c>
      <c r="BD34" s="210">
        <v>13.560490176</v>
      </c>
      <c r="BE34" s="210">
        <v>14.33895042</v>
      </c>
      <c r="BF34" s="210">
        <v>14.472423176</v>
      </c>
      <c r="BG34" s="210">
        <v>13.795113006999999</v>
      </c>
      <c r="BH34" s="210">
        <v>13.625360000000001</v>
      </c>
      <c r="BI34" s="210">
        <v>14.21766</v>
      </c>
      <c r="BJ34" s="299">
        <v>14.707610000000001</v>
      </c>
      <c r="BK34" s="299">
        <v>13.917770000000001</v>
      </c>
      <c r="BL34" s="299">
        <v>13.4198</v>
      </c>
      <c r="BM34" s="299">
        <v>13.67177</v>
      </c>
      <c r="BN34" s="299">
        <v>14.256119999999999</v>
      </c>
      <c r="BO34" s="299">
        <v>13.673859999999999</v>
      </c>
      <c r="BP34" s="299">
        <v>13.9383</v>
      </c>
      <c r="BQ34" s="299">
        <v>13.358129999999999</v>
      </c>
      <c r="BR34" s="299">
        <v>12.932119999999999</v>
      </c>
      <c r="BS34" s="299">
        <v>12.687329999999999</v>
      </c>
      <c r="BT34" s="299">
        <v>12.546060000000001</v>
      </c>
      <c r="BU34" s="299">
        <v>12.413779999999999</v>
      </c>
      <c r="BV34" s="299">
        <v>12.60219</v>
      </c>
    </row>
    <row r="35" spans="1:74" ht="11.15" customHeight="1" x14ac:dyDescent="0.25">
      <c r="A35" s="52" t="s">
        <v>16</v>
      </c>
      <c r="B35" s="150" t="s">
        <v>399</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14.623177824000001</v>
      </c>
      <c r="AN35" s="210">
        <v>13.825298074000001</v>
      </c>
      <c r="AO35" s="210">
        <v>10.851070293999999</v>
      </c>
      <c r="AP35" s="210">
        <v>8.8342683730000005</v>
      </c>
      <c r="AQ35" s="210">
        <v>7.4236571080999996</v>
      </c>
      <c r="AR35" s="210">
        <v>9.1438372969999993</v>
      </c>
      <c r="AS35" s="210">
        <v>10.962680082</v>
      </c>
      <c r="AT35" s="210">
        <v>10.695809522999999</v>
      </c>
      <c r="AU35" s="210">
        <v>9.866826498</v>
      </c>
      <c r="AV35" s="210">
        <v>10.368090892</v>
      </c>
      <c r="AW35" s="210">
        <v>10.633666502000001</v>
      </c>
      <c r="AX35" s="210">
        <v>11.540086763</v>
      </c>
      <c r="AY35" s="210">
        <v>12.160428035000001</v>
      </c>
      <c r="AZ35" s="210">
        <v>13.707395962</v>
      </c>
      <c r="BA35" s="210">
        <v>14.385332531</v>
      </c>
      <c r="BB35" s="210">
        <v>14.761582955</v>
      </c>
      <c r="BC35" s="210">
        <v>15.09154004</v>
      </c>
      <c r="BD35" s="210">
        <v>15.732999033</v>
      </c>
      <c r="BE35" s="210">
        <v>16.004265027999999</v>
      </c>
      <c r="BF35" s="210">
        <v>16.028814135000001</v>
      </c>
      <c r="BG35" s="210">
        <v>16.614017531999998</v>
      </c>
      <c r="BH35" s="210">
        <v>18.60548</v>
      </c>
      <c r="BI35" s="210">
        <v>19.080929999999999</v>
      </c>
      <c r="BJ35" s="299">
        <v>17.83792</v>
      </c>
      <c r="BK35" s="299">
        <v>16.99746</v>
      </c>
      <c r="BL35" s="299">
        <v>16.90081</v>
      </c>
      <c r="BM35" s="299">
        <v>17.094850000000001</v>
      </c>
      <c r="BN35" s="299">
        <v>16.60258</v>
      </c>
      <c r="BO35" s="299">
        <v>16.438800000000001</v>
      </c>
      <c r="BP35" s="299">
        <v>16.409980000000001</v>
      </c>
      <c r="BQ35" s="299">
        <v>16.471720000000001</v>
      </c>
      <c r="BR35" s="299">
        <v>16.313120000000001</v>
      </c>
      <c r="BS35" s="299">
        <v>16.007400000000001</v>
      </c>
      <c r="BT35" s="299">
        <v>16.1615</v>
      </c>
      <c r="BU35" s="299">
        <v>16.367940000000001</v>
      </c>
      <c r="BV35" s="299">
        <v>15.36767</v>
      </c>
    </row>
    <row r="36" spans="1:74" ht="11.15" customHeight="1" x14ac:dyDescent="0.25">
      <c r="A36" s="52"/>
      <c r="B36" s="55" t="s">
        <v>1008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02"/>
      <c r="BK36" s="302"/>
      <c r="BL36" s="302"/>
      <c r="BM36" s="302"/>
      <c r="BN36" s="302"/>
      <c r="BO36" s="302"/>
      <c r="BP36" s="302"/>
      <c r="BQ36" s="302"/>
      <c r="BR36" s="302"/>
      <c r="BS36" s="302"/>
      <c r="BT36" s="302"/>
      <c r="BU36" s="302"/>
      <c r="BV36" s="302"/>
    </row>
    <row r="37" spans="1:74" ht="11.15" customHeight="1" x14ac:dyDescent="0.25">
      <c r="A37" s="56" t="s">
        <v>4</v>
      </c>
      <c r="B37" s="151" t="s">
        <v>388</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6.37</v>
      </c>
      <c r="AN37" s="437">
        <v>6.44</v>
      </c>
      <c r="AO37" s="437">
        <v>6.39</v>
      </c>
      <c r="AP37" s="437">
        <v>6.39</v>
      </c>
      <c r="AQ37" s="437">
        <v>6.54</v>
      </c>
      <c r="AR37" s="437">
        <v>6.94</v>
      </c>
      <c r="AS37" s="437">
        <v>7.16</v>
      </c>
      <c r="AT37" s="437">
        <v>7.07</v>
      </c>
      <c r="AU37" s="437">
        <v>7</v>
      </c>
      <c r="AV37" s="437">
        <v>6.72</v>
      </c>
      <c r="AW37" s="437">
        <v>6.49</v>
      </c>
      <c r="AX37" s="437">
        <v>6.41</v>
      </c>
      <c r="AY37" s="437">
        <v>6.39</v>
      </c>
      <c r="AZ37" s="437">
        <v>7.9</v>
      </c>
      <c r="BA37" s="437">
        <v>7.05</v>
      </c>
      <c r="BB37" s="437">
        <v>6.76</v>
      </c>
      <c r="BC37" s="437">
        <v>6.71</v>
      </c>
      <c r="BD37" s="437">
        <v>7.28</v>
      </c>
      <c r="BE37" s="437">
        <v>7.54</v>
      </c>
      <c r="BF37" s="437">
        <v>7.65</v>
      </c>
      <c r="BG37" s="437">
        <v>7.71</v>
      </c>
      <c r="BH37" s="437">
        <v>7.3063120000000001</v>
      </c>
      <c r="BI37" s="437">
        <v>6.9476620000000002</v>
      </c>
      <c r="BJ37" s="438">
        <v>6.6690959999999997</v>
      </c>
      <c r="BK37" s="438">
        <v>6.7807120000000003</v>
      </c>
      <c r="BL37" s="438">
        <v>7.4956079999999998</v>
      </c>
      <c r="BM37" s="438">
        <v>7.4040499999999998</v>
      </c>
      <c r="BN37" s="438">
        <v>6.8630610000000001</v>
      </c>
      <c r="BO37" s="438">
        <v>6.8395349999999997</v>
      </c>
      <c r="BP37" s="438">
        <v>7.42204</v>
      </c>
      <c r="BQ37" s="438">
        <v>7.6975860000000003</v>
      </c>
      <c r="BR37" s="438">
        <v>7.6382729999999999</v>
      </c>
      <c r="BS37" s="438">
        <v>7.7538200000000002</v>
      </c>
      <c r="BT37" s="438">
        <v>7.1061800000000002</v>
      </c>
      <c r="BU37" s="438">
        <v>6.9584109999999999</v>
      </c>
      <c r="BV37" s="438">
        <v>6.8498890000000001</v>
      </c>
    </row>
    <row r="38" spans="1:74" ht="11.15" customHeight="1" x14ac:dyDescent="0.25">
      <c r="A38" s="56" t="s">
        <v>5</v>
      </c>
      <c r="B38" s="151" t="s">
        <v>389</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10.18</v>
      </c>
      <c r="AN38" s="437">
        <v>10.3</v>
      </c>
      <c r="AO38" s="437">
        <v>10.34</v>
      </c>
      <c r="AP38" s="437">
        <v>10.37</v>
      </c>
      <c r="AQ38" s="437">
        <v>10.4</v>
      </c>
      <c r="AR38" s="437">
        <v>10.89</v>
      </c>
      <c r="AS38" s="437">
        <v>10.84</v>
      </c>
      <c r="AT38" s="437">
        <v>10.9</v>
      </c>
      <c r="AU38" s="437">
        <v>11.02</v>
      </c>
      <c r="AV38" s="437">
        <v>10.72</v>
      </c>
      <c r="AW38" s="437">
        <v>10.53</v>
      </c>
      <c r="AX38" s="437">
        <v>10.41</v>
      </c>
      <c r="AY38" s="437">
        <v>10.31</v>
      </c>
      <c r="AZ38" s="437">
        <v>11.52</v>
      </c>
      <c r="BA38" s="437">
        <v>11.18</v>
      </c>
      <c r="BB38" s="437">
        <v>10.93</v>
      </c>
      <c r="BC38" s="437">
        <v>10.9</v>
      </c>
      <c r="BD38" s="437">
        <v>11.34</v>
      </c>
      <c r="BE38" s="437">
        <v>11.57</v>
      </c>
      <c r="BF38" s="437">
        <v>11.61</v>
      </c>
      <c r="BG38" s="437">
        <v>11.76</v>
      </c>
      <c r="BH38" s="437">
        <v>11.3079</v>
      </c>
      <c r="BI38" s="437">
        <v>11.10933</v>
      </c>
      <c r="BJ38" s="438">
        <v>10.969329999999999</v>
      </c>
      <c r="BK38" s="438">
        <v>10.85121</v>
      </c>
      <c r="BL38" s="438">
        <v>11.99737</v>
      </c>
      <c r="BM38" s="438">
        <v>11.72846</v>
      </c>
      <c r="BN38" s="438">
        <v>11.37754</v>
      </c>
      <c r="BO38" s="438">
        <v>11.248430000000001</v>
      </c>
      <c r="BP38" s="438">
        <v>11.60746</v>
      </c>
      <c r="BQ38" s="438">
        <v>11.715249999999999</v>
      </c>
      <c r="BR38" s="438">
        <v>11.64114</v>
      </c>
      <c r="BS38" s="438">
        <v>11.714919999999999</v>
      </c>
      <c r="BT38" s="438">
        <v>11.204639999999999</v>
      </c>
      <c r="BU38" s="438">
        <v>11.051920000000001</v>
      </c>
      <c r="BV38" s="438">
        <v>10.811909999999999</v>
      </c>
    </row>
    <row r="39" spans="1:74" ht="11.15" customHeight="1" x14ac:dyDescent="0.25">
      <c r="A39" s="56" t="s">
        <v>529</v>
      </c>
      <c r="B39" s="255" t="s">
        <v>390</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12.76</v>
      </c>
      <c r="AN39" s="439">
        <v>12.82</v>
      </c>
      <c r="AO39" s="439">
        <v>13.04</v>
      </c>
      <c r="AP39" s="439">
        <v>13.24</v>
      </c>
      <c r="AQ39" s="439">
        <v>13.1</v>
      </c>
      <c r="AR39" s="439">
        <v>13.22</v>
      </c>
      <c r="AS39" s="439">
        <v>13.21</v>
      </c>
      <c r="AT39" s="439">
        <v>13.26</v>
      </c>
      <c r="AU39" s="439">
        <v>13.49</v>
      </c>
      <c r="AV39" s="439">
        <v>13.66</v>
      </c>
      <c r="AW39" s="439">
        <v>13.31</v>
      </c>
      <c r="AX39" s="439">
        <v>12.78</v>
      </c>
      <c r="AY39" s="439">
        <v>12.69</v>
      </c>
      <c r="AZ39" s="439">
        <v>13.35</v>
      </c>
      <c r="BA39" s="439">
        <v>13.3</v>
      </c>
      <c r="BB39" s="439">
        <v>13.76</v>
      </c>
      <c r="BC39" s="439">
        <v>13.89</v>
      </c>
      <c r="BD39" s="439">
        <v>13.85</v>
      </c>
      <c r="BE39" s="439">
        <v>13.87</v>
      </c>
      <c r="BF39" s="439">
        <v>13.97</v>
      </c>
      <c r="BG39" s="439">
        <v>14.19</v>
      </c>
      <c r="BH39" s="439">
        <v>14.2073</v>
      </c>
      <c r="BI39" s="439">
        <v>13.928979999999999</v>
      </c>
      <c r="BJ39" s="440">
        <v>13.411149999999999</v>
      </c>
      <c r="BK39" s="440">
        <v>13.433310000000001</v>
      </c>
      <c r="BL39" s="440">
        <v>14.27802</v>
      </c>
      <c r="BM39" s="440">
        <v>14.112500000000001</v>
      </c>
      <c r="BN39" s="440">
        <v>14.595700000000001</v>
      </c>
      <c r="BO39" s="440">
        <v>14.56284</v>
      </c>
      <c r="BP39" s="440">
        <v>14.46373</v>
      </c>
      <c r="BQ39" s="440">
        <v>14.38184</v>
      </c>
      <c r="BR39" s="440">
        <v>14.47688</v>
      </c>
      <c r="BS39" s="440">
        <v>14.718220000000001</v>
      </c>
      <c r="BT39" s="440">
        <v>14.59333</v>
      </c>
      <c r="BU39" s="440">
        <v>14.35163</v>
      </c>
      <c r="BV39" s="440">
        <v>13.72972</v>
      </c>
    </row>
    <row r="40" spans="1:74" s="392" customFormat="1" ht="12" customHeight="1" x14ac:dyDescent="0.25">
      <c r="A40" s="391"/>
      <c r="B40" s="777" t="s">
        <v>834</v>
      </c>
      <c r="C40" s="762"/>
      <c r="D40" s="762"/>
      <c r="E40" s="762"/>
      <c r="F40" s="762"/>
      <c r="G40" s="762"/>
      <c r="H40" s="762"/>
      <c r="I40" s="762"/>
      <c r="J40" s="762"/>
      <c r="K40" s="762"/>
      <c r="L40" s="762"/>
      <c r="M40" s="762"/>
      <c r="N40" s="762"/>
      <c r="O40" s="762"/>
      <c r="P40" s="762"/>
      <c r="Q40" s="759"/>
      <c r="AY40" s="451"/>
      <c r="AZ40" s="451"/>
      <c r="BA40" s="451"/>
      <c r="BB40" s="451"/>
      <c r="BC40" s="451"/>
      <c r="BD40" s="581"/>
      <c r="BE40" s="581"/>
      <c r="BF40" s="581"/>
      <c r="BG40" s="451"/>
      <c r="BH40" s="451"/>
      <c r="BI40" s="451"/>
      <c r="BJ40" s="451"/>
    </row>
    <row r="41" spans="1:74" s="392" customFormat="1" ht="12" customHeight="1" x14ac:dyDescent="0.25">
      <c r="A41" s="391"/>
      <c r="B41" s="777" t="s">
        <v>835</v>
      </c>
      <c r="C41" s="762"/>
      <c r="D41" s="762"/>
      <c r="E41" s="762"/>
      <c r="F41" s="762"/>
      <c r="G41" s="762"/>
      <c r="H41" s="762"/>
      <c r="I41" s="762"/>
      <c r="J41" s="762"/>
      <c r="K41" s="762"/>
      <c r="L41" s="762"/>
      <c r="M41" s="762"/>
      <c r="N41" s="762"/>
      <c r="O41" s="762"/>
      <c r="P41" s="762"/>
      <c r="Q41" s="759"/>
      <c r="AY41" s="451"/>
      <c r="AZ41" s="451"/>
      <c r="BA41" s="451"/>
      <c r="BB41" s="451"/>
      <c r="BC41" s="451"/>
      <c r="BD41" s="581"/>
      <c r="BE41" s="581"/>
      <c r="BF41" s="581"/>
      <c r="BG41" s="451"/>
      <c r="BH41" s="451"/>
      <c r="BI41" s="451"/>
      <c r="BJ41" s="451"/>
    </row>
    <row r="42" spans="1:74" s="392" customFormat="1" ht="12" customHeight="1" x14ac:dyDescent="0.25">
      <c r="A42" s="391"/>
      <c r="B42" s="775" t="s">
        <v>989</v>
      </c>
      <c r="C42" s="762"/>
      <c r="D42" s="762"/>
      <c r="E42" s="762"/>
      <c r="F42" s="762"/>
      <c r="G42" s="762"/>
      <c r="H42" s="762"/>
      <c r="I42" s="762"/>
      <c r="J42" s="762"/>
      <c r="K42" s="762"/>
      <c r="L42" s="762"/>
      <c r="M42" s="762"/>
      <c r="N42" s="762"/>
      <c r="O42" s="762"/>
      <c r="P42" s="762"/>
      <c r="Q42" s="759"/>
      <c r="AY42" s="451"/>
      <c r="AZ42" s="451"/>
      <c r="BA42" s="451"/>
      <c r="BB42" s="451"/>
      <c r="BC42" s="451"/>
      <c r="BD42" s="581"/>
      <c r="BE42" s="581"/>
      <c r="BF42" s="581"/>
      <c r="BG42" s="451"/>
      <c r="BH42" s="451"/>
      <c r="BI42" s="451"/>
      <c r="BJ42" s="451"/>
    </row>
    <row r="43" spans="1:74" s="392" customFormat="1" ht="12" customHeight="1" x14ac:dyDescent="0.25">
      <c r="A43" s="391"/>
      <c r="B43" s="752" t="s">
        <v>810</v>
      </c>
      <c r="C43" s="744"/>
      <c r="D43" s="744"/>
      <c r="E43" s="744"/>
      <c r="F43" s="744"/>
      <c r="G43" s="744"/>
      <c r="H43" s="744"/>
      <c r="I43" s="744"/>
      <c r="J43" s="744"/>
      <c r="K43" s="744"/>
      <c r="L43" s="744"/>
      <c r="M43" s="744"/>
      <c r="N43" s="744"/>
      <c r="O43" s="744"/>
      <c r="P43" s="744"/>
      <c r="Q43" s="744"/>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December 2, 2021.</v>
      </c>
      <c r="C44" s="769"/>
      <c r="D44" s="769"/>
      <c r="E44" s="769"/>
      <c r="F44" s="769"/>
      <c r="G44" s="769"/>
      <c r="H44" s="769"/>
      <c r="I44" s="769"/>
      <c r="J44" s="769"/>
      <c r="K44" s="769"/>
      <c r="L44" s="769"/>
      <c r="M44" s="769"/>
      <c r="N44" s="769"/>
      <c r="O44" s="769"/>
      <c r="P44" s="769"/>
      <c r="Q44" s="769"/>
      <c r="AY44" s="451"/>
      <c r="AZ44" s="451"/>
      <c r="BA44" s="451"/>
      <c r="BB44" s="451"/>
      <c r="BC44" s="451"/>
      <c r="BD44" s="581"/>
      <c r="BE44" s="581"/>
      <c r="BF44" s="581"/>
      <c r="BG44" s="451"/>
      <c r="BH44" s="451"/>
      <c r="BI44" s="451"/>
      <c r="BJ44" s="451"/>
    </row>
    <row r="45" spans="1:74" s="392" customFormat="1" ht="12" customHeight="1" x14ac:dyDescent="0.25">
      <c r="A45" s="391"/>
      <c r="B45" s="770" t="s">
        <v>352</v>
      </c>
      <c r="C45" s="769"/>
      <c r="D45" s="769"/>
      <c r="E45" s="769"/>
      <c r="F45" s="769"/>
      <c r="G45" s="769"/>
      <c r="H45" s="769"/>
      <c r="I45" s="769"/>
      <c r="J45" s="769"/>
      <c r="K45" s="769"/>
      <c r="L45" s="769"/>
      <c r="M45" s="769"/>
      <c r="N45" s="769"/>
      <c r="O45" s="769"/>
      <c r="P45" s="769"/>
      <c r="Q45" s="769"/>
      <c r="AY45" s="451"/>
      <c r="AZ45" s="451"/>
      <c r="BA45" s="451"/>
      <c r="BB45" s="451"/>
      <c r="BC45" s="451"/>
      <c r="BD45" s="581"/>
      <c r="BE45" s="581"/>
      <c r="BF45" s="581"/>
      <c r="BG45" s="451"/>
      <c r="BH45" s="451"/>
      <c r="BI45" s="451"/>
      <c r="BJ45" s="451"/>
    </row>
    <row r="46" spans="1:74" s="392" customFormat="1" ht="12" customHeight="1" x14ac:dyDescent="0.25">
      <c r="A46" s="391"/>
      <c r="B46" s="776" t="s">
        <v>1377</v>
      </c>
      <c r="C46" s="744"/>
      <c r="D46" s="744"/>
      <c r="E46" s="744"/>
      <c r="F46" s="744"/>
      <c r="G46" s="744"/>
      <c r="H46" s="744"/>
      <c r="I46" s="744"/>
      <c r="J46" s="744"/>
      <c r="K46" s="744"/>
      <c r="L46" s="744"/>
      <c r="M46" s="744"/>
      <c r="N46" s="744"/>
      <c r="O46" s="744"/>
      <c r="P46" s="744"/>
      <c r="Q46" s="744"/>
      <c r="AY46" s="451"/>
      <c r="AZ46" s="451"/>
      <c r="BA46" s="451"/>
      <c r="BB46" s="451"/>
      <c r="BC46" s="451"/>
      <c r="BD46" s="581"/>
      <c r="BE46" s="581"/>
      <c r="BF46" s="581"/>
      <c r="BG46" s="451"/>
      <c r="BH46" s="451"/>
      <c r="BI46" s="451"/>
      <c r="BJ46" s="451"/>
    </row>
    <row r="47" spans="1:74" s="392" customFormat="1" ht="12" customHeight="1" x14ac:dyDescent="0.25">
      <c r="A47" s="391"/>
      <c r="B47" s="763" t="s">
        <v>836</v>
      </c>
      <c r="C47" s="762"/>
      <c r="D47" s="762"/>
      <c r="E47" s="762"/>
      <c r="F47" s="762"/>
      <c r="G47" s="762"/>
      <c r="H47" s="762"/>
      <c r="I47" s="762"/>
      <c r="J47" s="762"/>
      <c r="K47" s="762"/>
      <c r="L47" s="762"/>
      <c r="M47" s="762"/>
      <c r="N47" s="762"/>
      <c r="O47" s="762"/>
      <c r="P47" s="762"/>
      <c r="Q47" s="759"/>
      <c r="AY47" s="451"/>
      <c r="AZ47" s="451"/>
      <c r="BA47" s="451"/>
      <c r="BB47" s="451"/>
      <c r="BC47" s="451"/>
      <c r="BD47" s="581"/>
      <c r="BE47" s="581"/>
      <c r="BF47" s="581"/>
      <c r="BG47" s="451"/>
      <c r="BH47" s="451"/>
      <c r="BI47" s="451"/>
      <c r="BJ47" s="451"/>
    </row>
    <row r="48" spans="1:74" s="392" customFormat="1" ht="12" customHeight="1" x14ac:dyDescent="0.25">
      <c r="A48" s="391"/>
      <c r="B48" s="772" t="s">
        <v>837</v>
      </c>
      <c r="C48" s="759"/>
      <c r="D48" s="759"/>
      <c r="E48" s="759"/>
      <c r="F48" s="759"/>
      <c r="G48" s="759"/>
      <c r="H48" s="759"/>
      <c r="I48" s="759"/>
      <c r="J48" s="759"/>
      <c r="K48" s="759"/>
      <c r="L48" s="759"/>
      <c r="M48" s="759"/>
      <c r="N48" s="759"/>
      <c r="O48" s="759"/>
      <c r="P48" s="759"/>
      <c r="Q48" s="759"/>
      <c r="AY48" s="451"/>
      <c r="AZ48" s="451"/>
      <c r="BA48" s="451"/>
      <c r="BB48" s="451"/>
      <c r="BC48" s="451"/>
      <c r="BD48" s="581"/>
      <c r="BE48" s="581"/>
      <c r="BF48" s="581"/>
      <c r="BG48" s="451"/>
      <c r="BH48" s="451"/>
      <c r="BI48" s="451"/>
      <c r="BJ48" s="451"/>
    </row>
    <row r="49" spans="1:74" s="392" customFormat="1" ht="12" customHeight="1" x14ac:dyDescent="0.25">
      <c r="A49" s="391"/>
      <c r="B49" s="774" t="s">
        <v>677</v>
      </c>
      <c r="C49" s="759"/>
      <c r="D49" s="759"/>
      <c r="E49" s="759"/>
      <c r="F49" s="759"/>
      <c r="G49" s="759"/>
      <c r="H49" s="759"/>
      <c r="I49" s="759"/>
      <c r="J49" s="759"/>
      <c r="K49" s="759"/>
      <c r="L49" s="759"/>
      <c r="M49" s="759"/>
      <c r="N49" s="759"/>
      <c r="O49" s="759"/>
      <c r="P49" s="759"/>
      <c r="Q49" s="759"/>
      <c r="AY49" s="451"/>
      <c r="AZ49" s="451"/>
      <c r="BA49" s="451"/>
      <c r="BB49" s="451"/>
      <c r="BC49" s="451"/>
      <c r="BD49" s="581"/>
      <c r="BE49" s="581"/>
      <c r="BF49" s="581"/>
      <c r="BG49" s="451"/>
      <c r="BH49" s="451"/>
      <c r="BI49" s="451"/>
      <c r="BJ49" s="451"/>
    </row>
    <row r="50" spans="1:74" s="392" customFormat="1" ht="12" customHeight="1" x14ac:dyDescent="0.25">
      <c r="A50" s="391"/>
      <c r="B50" s="765" t="s">
        <v>833</v>
      </c>
      <c r="C50" s="766"/>
      <c r="D50" s="766"/>
      <c r="E50" s="766"/>
      <c r="F50" s="766"/>
      <c r="G50" s="766"/>
      <c r="H50" s="766"/>
      <c r="I50" s="766"/>
      <c r="J50" s="766"/>
      <c r="K50" s="766"/>
      <c r="L50" s="766"/>
      <c r="M50" s="766"/>
      <c r="N50" s="766"/>
      <c r="O50" s="766"/>
      <c r="P50" s="766"/>
      <c r="Q50" s="759"/>
      <c r="AY50" s="451"/>
      <c r="AZ50" s="451"/>
      <c r="BA50" s="451"/>
      <c r="BB50" s="451"/>
      <c r="BC50" s="451"/>
      <c r="BD50" s="581"/>
      <c r="BE50" s="581"/>
      <c r="BF50" s="581"/>
      <c r="BG50" s="451"/>
      <c r="BH50" s="451"/>
      <c r="BI50" s="451"/>
      <c r="BJ50" s="451"/>
    </row>
    <row r="51" spans="1:74" s="394" customFormat="1" ht="12" customHeight="1" x14ac:dyDescent="0.25">
      <c r="A51" s="393"/>
      <c r="B51" s="771" t="s">
        <v>1375</v>
      </c>
      <c r="C51" s="759"/>
      <c r="D51" s="759"/>
      <c r="E51" s="759"/>
      <c r="F51" s="759"/>
      <c r="G51" s="759"/>
      <c r="H51" s="759"/>
      <c r="I51" s="759"/>
      <c r="J51" s="759"/>
      <c r="K51" s="759"/>
      <c r="L51" s="759"/>
      <c r="M51" s="759"/>
      <c r="N51" s="759"/>
      <c r="O51" s="759"/>
      <c r="P51" s="759"/>
      <c r="Q51" s="759"/>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8.6328125" defaultRowHeight="10.5" x14ac:dyDescent="0.25"/>
  <cols>
    <col min="1" max="1" width="17.36328125" style="159" customWidth="1"/>
    <col min="2" max="2" width="30.0898437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 x14ac:dyDescent="0.3">
      <c r="A1" s="741" t="s">
        <v>794</v>
      </c>
      <c r="B1" s="786" t="s">
        <v>1350</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2.5" x14ac:dyDescent="0.25">
      <c r="A2" s="742"/>
      <c r="B2" s="486" t="str">
        <f>"U.S. Energy Information Administration  |  Short-Term Energy Outlook  - "&amp;Dates!D1</f>
        <v>U.S. Energy Information Administration  |  Short-Term Energy Outlook  - December 2021</v>
      </c>
      <c r="C2" s="489"/>
      <c r="D2" s="489"/>
      <c r="E2" s="489"/>
      <c r="F2" s="489"/>
      <c r="G2" s="489"/>
      <c r="H2" s="489"/>
      <c r="I2" s="489"/>
      <c r="J2" s="718"/>
    </row>
    <row r="3" spans="1:74" s="12" customFormat="1" ht="13" x14ac:dyDescent="0.3">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B5" s="246" t="s">
        <v>1400</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295</v>
      </c>
      <c r="B6" s="170" t="s">
        <v>244</v>
      </c>
      <c r="C6" s="244">
        <v>26.855571475000001</v>
      </c>
      <c r="D6" s="244">
        <v>27.321068209</v>
      </c>
      <c r="E6" s="244">
        <v>27.351216452999999</v>
      </c>
      <c r="F6" s="244">
        <v>26.765764300000001</v>
      </c>
      <c r="G6" s="244">
        <v>26.974905614000001</v>
      </c>
      <c r="H6" s="244">
        <v>26.939037462999998</v>
      </c>
      <c r="I6" s="244">
        <v>27.402316612</v>
      </c>
      <c r="J6" s="244">
        <v>27.310234401999999</v>
      </c>
      <c r="K6" s="244">
        <v>26.879927407</v>
      </c>
      <c r="L6" s="244">
        <v>27.883032650000001</v>
      </c>
      <c r="M6" s="244">
        <v>28.736326270999999</v>
      </c>
      <c r="N6" s="244">
        <v>28.317173780000001</v>
      </c>
      <c r="O6" s="244">
        <v>28.563159031000001</v>
      </c>
      <c r="P6" s="244">
        <v>29.026310663</v>
      </c>
      <c r="Q6" s="244">
        <v>29.303575306999999</v>
      </c>
      <c r="R6" s="244">
        <v>29.172350644000002</v>
      </c>
      <c r="S6" s="244">
        <v>28.986241372999999</v>
      </c>
      <c r="T6" s="244">
        <v>29.294624291000002</v>
      </c>
      <c r="U6" s="244">
        <v>30.050262671999999</v>
      </c>
      <c r="V6" s="244">
        <v>30.799535680999998</v>
      </c>
      <c r="W6" s="244">
        <v>30.133887334000001</v>
      </c>
      <c r="X6" s="244">
        <v>30.770360653000001</v>
      </c>
      <c r="Y6" s="244">
        <v>31.256326009999999</v>
      </c>
      <c r="Z6" s="244">
        <v>31.377427079</v>
      </c>
      <c r="AA6" s="244">
        <v>30.696686888999999</v>
      </c>
      <c r="AB6" s="244">
        <v>30.698202119000001</v>
      </c>
      <c r="AC6" s="244">
        <v>30.99630771</v>
      </c>
      <c r="AD6" s="244">
        <v>31.342229151000002</v>
      </c>
      <c r="AE6" s="244">
        <v>31.059490237999999</v>
      </c>
      <c r="AF6" s="244">
        <v>31.010368718999999</v>
      </c>
      <c r="AG6" s="244">
        <v>30.954023869</v>
      </c>
      <c r="AH6" s="244">
        <v>31.500353881999999</v>
      </c>
      <c r="AI6" s="244">
        <v>31.6055545</v>
      </c>
      <c r="AJ6" s="244">
        <v>32.056877149999998</v>
      </c>
      <c r="AK6" s="244">
        <v>32.887157756000001</v>
      </c>
      <c r="AL6" s="244">
        <v>33.080882273</v>
      </c>
      <c r="AM6" s="244">
        <v>32.978884221999998</v>
      </c>
      <c r="AN6" s="244">
        <v>32.848878505000002</v>
      </c>
      <c r="AO6" s="244">
        <v>32.801400071000003</v>
      </c>
      <c r="AP6" s="244">
        <v>30.473072412</v>
      </c>
      <c r="AQ6" s="244">
        <v>27.672953700000001</v>
      </c>
      <c r="AR6" s="244">
        <v>29.212256887999999</v>
      </c>
      <c r="AS6" s="244">
        <v>30.168699910000001</v>
      </c>
      <c r="AT6" s="244">
        <v>29.513226543999998</v>
      </c>
      <c r="AU6" s="244">
        <v>29.658921361000001</v>
      </c>
      <c r="AV6" s="244">
        <v>29.673930194</v>
      </c>
      <c r="AW6" s="244">
        <v>30.880494559999999</v>
      </c>
      <c r="AX6" s="244">
        <v>30.923344504999999</v>
      </c>
      <c r="AY6" s="244">
        <v>30.960009341999999</v>
      </c>
      <c r="AZ6" s="244">
        <v>28.115758741</v>
      </c>
      <c r="BA6" s="244">
        <v>30.962463110000002</v>
      </c>
      <c r="BB6" s="244">
        <v>30.683574262</v>
      </c>
      <c r="BC6" s="244">
        <v>30.835273625999999</v>
      </c>
      <c r="BD6" s="244">
        <v>30.721234034999998</v>
      </c>
      <c r="BE6" s="244">
        <v>31.386175667</v>
      </c>
      <c r="BF6" s="244">
        <v>31.205220729000001</v>
      </c>
      <c r="BG6" s="244">
        <v>30.705644793000001</v>
      </c>
      <c r="BH6" s="244">
        <v>31.963712586</v>
      </c>
      <c r="BI6" s="244">
        <v>32.376693158000002</v>
      </c>
      <c r="BJ6" s="368">
        <v>32.355326122999998</v>
      </c>
      <c r="BK6" s="368">
        <v>32.271479456000002</v>
      </c>
      <c r="BL6" s="368">
        <v>32.299046248000003</v>
      </c>
      <c r="BM6" s="368">
        <v>32.398235593999999</v>
      </c>
      <c r="BN6" s="368">
        <v>32.457712481999998</v>
      </c>
      <c r="BO6" s="368">
        <v>32.351922438999999</v>
      </c>
      <c r="BP6" s="368">
        <v>32.428780572999997</v>
      </c>
      <c r="BQ6" s="368">
        <v>32.537903002</v>
      </c>
      <c r="BR6" s="368">
        <v>32.729275948999998</v>
      </c>
      <c r="BS6" s="368">
        <v>32.623672499000001</v>
      </c>
      <c r="BT6" s="368">
        <v>32.848232187999997</v>
      </c>
      <c r="BU6" s="368">
        <v>33.329605905000001</v>
      </c>
      <c r="BV6" s="368">
        <v>33.306014500000003</v>
      </c>
    </row>
    <row r="7" spans="1:74" ht="11.15" customHeight="1" x14ac:dyDescent="0.25">
      <c r="A7" s="159" t="s">
        <v>291</v>
      </c>
      <c r="B7" s="170" t="s">
        <v>245</v>
      </c>
      <c r="C7" s="244">
        <v>14.774217418999999</v>
      </c>
      <c r="D7" s="244">
        <v>15.181210286000001</v>
      </c>
      <c r="E7" s="244">
        <v>15.36502471</v>
      </c>
      <c r="F7" s="244">
        <v>15.273885999999999</v>
      </c>
      <c r="G7" s="244">
        <v>15.480887386999999</v>
      </c>
      <c r="H7" s="244">
        <v>15.501192333000001</v>
      </c>
      <c r="I7" s="244">
        <v>15.570236677</v>
      </c>
      <c r="J7" s="244">
        <v>15.570269290000001</v>
      </c>
      <c r="K7" s="244">
        <v>15.630671</v>
      </c>
      <c r="L7" s="244">
        <v>16.183021355000001</v>
      </c>
      <c r="M7" s="244">
        <v>16.824861333000001</v>
      </c>
      <c r="N7" s="244">
        <v>16.525272387000001</v>
      </c>
      <c r="O7" s="244">
        <v>16.376404097000002</v>
      </c>
      <c r="P7" s="244">
        <v>16.820689142999999</v>
      </c>
      <c r="Q7" s="244">
        <v>17.200582129000001</v>
      </c>
      <c r="R7" s="244">
        <v>17.302271666999999</v>
      </c>
      <c r="S7" s="244">
        <v>17.333264871000001</v>
      </c>
      <c r="T7" s="244">
        <v>17.570022999999999</v>
      </c>
      <c r="U7" s="244">
        <v>17.965068161000001</v>
      </c>
      <c r="V7" s="244">
        <v>18.655013418999999</v>
      </c>
      <c r="W7" s="244">
        <v>18.627123000000001</v>
      </c>
      <c r="X7" s="244">
        <v>18.596662128999998</v>
      </c>
      <c r="Y7" s="244">
        <v>19.029067667</v>
      </c>
      <c r="Z7" s="244">
        <v>19.088370903000001</v>
      </c>
      <c r="AA7" s="244">
        <v>18.846938677000001</v>
      </c>
      <c r="AB7" s="244">
        <v>18.701322142999999</v>
      </c>
      <c r="AC7" s="244">
        <v>18.958039065000001</v>
      </c>
      <c r="AD7" s="244">
        <v>19.311767332999999</v>
      </c>
      <c r="AE7" s="244">
        <v>19.386287257999999</v>
      </c>
      <c r="AF7" s="244">
        <v>19.419684</v>
      </c>
      <c r="AG7" s="244">
        <v>19.034112677</v>
      </c>
      <c r="AH7" s="244">
        <v>19.675837419</v>
      </c>
      <c r="AI7" s="244">
        <v>19.841575333000002</v>
      </c>
      <c r="AJ7" s="244">
        <v>20.087994354999999</v>
      </c>
      <c r="AK7" s="244">
        <v>20.434486332999999</v>
      </c>
      <c r="AL7" s="244">
        <v>20.407756194000001</v>
      </c>
      <c r="AM7" s="244">
        <v>20.501295419000002</v>
      </c>
      <c r="AN7" s="244">
        <v>20.165836896999998</v>
      </c>
      <c r="AO7" s="244">
        <v>20.307890258</v>
      </c>
      <c r="AP7" s="244">
        <v>18.476443332999999</v>
      </c>
      <c r="AQ7" s="244">
        <v>16.244517515999998</v>
      </c>
      <c r="AR7" s="244">
        <v>17.629517666999998</v>
      </c>
      <c r="AS7" s="244">
        <v>18.490621935</v>
      </c>
      <c r="AT7" s="244">
        <v>18.050619419</v>
      </c>
      <c r="AU7" s="244">
        <v>18.341911667000002</v>
      </c>
      <c r="AV7" s="244">
        <v>17.883735065</v>
      </c>
      <c r="AW7" s="244">
        <v>18.672963299999999</v>
      </c>
      <c r="AX7" s="244">
        <v>18.316612644999999</v>
      </c>
      <c r="AY7" s="244">
        <v>18.399102676999998</v>
      </c>
      <c r="AZ7" s="244">
        <v>15.864344714</v>
      </c>
      <c r="BA7" s="244">
        <v>18.415308065000001</v>
      </c>
      <c r="BB7" s="244">
        <v>18.900270432999999</v>
      </c>
      <c r="BC7" s="244">
        <v>19.188214290000001</v>
      </c>
      <c r="BD7" s="244">
        <v>19.065178166999999</v>
      </c>
      <c r="BE7" s="244">
        <v>19.125230741999999</v>
      </c>
      <c r="BF7" s="244">
        <v>19.068798193999999</v>
      </c>
      <c r="BG7" s="244">
        <v>18.567092233</v>
      </c>
      <c r="BH7" s="244">
        <v>19.516550541000001</v>
      </c>
      <c r="BI7" s="244">
        <v>19.766942023999999</v>
      </c>
      <c r="BJ7" s="368">
        <v>19.753633300000001</v>
      </c>
      <c r="BK7" s="368">
        <v>19.639335800000001</v>
      </c>
      <c r="BL7" s="368">
        <v>19.629854000000002</v>
      </c>
      <c r="BM7" s="368">
        <v>19.792576799999999</v>
      </c>
      <c r="BN7" s="368">
        <v>19.8630657</v>
      </c>
      <c r="BO7" s="368">
        <v>19.9106217</v>
      </c>
      <c r="BP7" s="368">
        <v>19.972184200000001</v>
      </c>
      <c r="BQ7" s="368">
        <v>20.087106500000001</v>
      </c>
      <c r="BR7" s="368">
        <v>20.342411999999999</v>
      </c>
      <c r="BS7" s="368">
        <v>20.338671099999999</v>
      </c>
      <c r="BT7" s="368">
        <v>20.2803954</v>
      </c>
      <c r="BU7" s="368">
        <v>20.6699211</v>
      </c>
      <c r="BV7" s="368">
        <v>20.6409205</v>
      </c>
    </row>
    <row r="8" spans="1:74" ht="11.15" customHeight="1" x14ac:dyDescent="0.25">
      <c r="A8" s="159" t="s">
        <v>292</v>
      </c>
      <c r="B8" s="170" t="s">
        <v>266</v>
      </c>
      <c r="C8" s="244">
        <v>5.0871168000000004</v>
      </c>
      <c r="D8" s="244">
        <v>5.1071168</v>
      </c>
      <c r="E8" s="244">
        <v>4.8751167999999998</v>
      </c>
      <c r="F8" s="244">
        <v>4.4721168000000002</v>
      </c>
      <c r="G8" s="244">
        <v>4.6171167999999998</v>
      </c>
      <c r="H8" s="244">
        <v>4.6671167999999996</v>
      </c>
      <c r="I8" s="244">
        <v>4.9471167999999999</v>
      </c>
      <c r="J8" s="244">
        <v>5.1041167999999999</v>
      </c>
      <c r="K8" s="244">
        <v>4.9181168</v>
      </c>
      <c r="L8" s="244">
        <v>4.9421168</v>
      </c>
      <c r="M8" s="244">
        <v>5.2701168000000003</v>
      </c>
      <c r="N8" s="244">
        <v>5.3521168000000001</v>
      </c>
      <c r="O8" s="244">
        <v>5.1999483</v>
      </c>
      <c r="P8" s="244">
        <v>5.3609483000000004</v>
      </c>
      <c r="Q8" s="244">
        <v>5.3999483000000001</v>
      </c>
      <c r="R8" s="244">
        <v>5.0339482999999996</v>
      </c>
      <c r="S8" s="244">
        <v>5.1849483000000003</v>
      </c>
      <c r="T8" s="244">
        <v>5.1129483000000002</v>
      </c>
      <c r="U8" s="244">
        <v>5.3269482999999997</v>
      </c>
      <c r="V8" s="244">
        <v>5.6129483000000002</v>
      </c>
      <c r="W8" s="244">
        <v>5.1899483000000002</v>
      </c>
      <c r="X8" s="244">
        <v>5.5059483</v>
      </c>
      <c r="Y8" s="244">
        <v>5.6029483000000004</v>
      </c>
      <c r="Z8" s="244">
        <v>5.6329482999999998</v>
      </c>
      <c r="AA8" s="244">
        <v>5.3671309999999997</v>
      </c>
      <c r="AB8" s="244">
        <v>5.3881309999999996</v>
      </c>
      <c r="AC8" s="244">
        <v>5.4731310000000004</v>
      </c>
      <c r="AD8" s="244">
        <v>5.517131</v>
      </c>
      <c r="AE8" s="244">
        <v>5.3421310000000002</v>
      </c>
      <c r="AF8" s="244">
        <v>5.4791309999999998</v>
      </c>
      <c r="AG8" s="244">
        <v>5.4751310000000002</v>
      </c>
      <c r="AH8" s="244">
        <v>5.5021310000000003</v>
      </c>
      <c r="AI8" s="244">
        <v>5.3591309999999996</v>
      </c>
      <c r="AJ8" s="244">
        <v>5.4301310000000003</v>
      </c>
      <c r="AK8" s="244">
        <v>5.6231309999999999</v>
      </c>
      <c r="AL8" s="244">
        <v>5.7681310000000003</v>
      </c>
      <c r="AM8" s="244">
        <v>5.5714041999999999</v>
      </c>
      <c r="AN8" s="244">
        <v>5.6874041999999996</v>
      </c>
      <c r="AO8" s="244">
        <v>5.5974041999999997</v>
      </c>
      <c r="AP8" s="244">
        <v>4.9664042000000004</v>
      </c>
      <c r="AQ8" s="244">
        <v>4.7114041999999996</v>
      </c>
      <c r="AR8" s="244">
        <v>4.9804041999999997</v>
      </c>
      <c r="AS8" s="244">
        <v>4.9444042000000001</v>
      </c>
      <c r="AT8" s="244">
        <v>4.8364041999999996</v>
      </c>
      <c r="AU8" s="244">
        <v>4.9684042000000002</v>
      </c>
      <c r="AV8" s="244">
        <v>5.2554042000000001</v>
      </c>
      <c r="AW8" s="244">
        <v>5.5844041999999998</v>
      </c>
      <c r="AX8" s="244">
        <v>5.7274041999999996</v>
      </c>
      <c r="AY8" s="244">
        <v>5.7197851000000002</v>
      </c>
      <c r="AZ8" s="244">
        <v>5.5137850999999998</v>
      </c>
      <c r="BA8" s="244">
        <v>5.6177850999999999</v>
      </c>
      <c r="BB8" s="244">
        <v>5.2427850999999999</v>
      </c>
      <c r="BC8" s="244">
        <v>5.3347851000000004</v>
      </c>
      <c r="BD8" s="244">
        <v>5.5237850999999996</v>
      </c>
      <c r="BE8" s="244">
        <v>5.6507851000000002</v>
      </c>
      <c r="BF8" s="244">
        <v>5.4675697708</v>
      </c>
      <c r="BG8" s="244">
        <v>5.516480638</v>
      </c>
      <c r="BH8" s="244">
        <v>5.7685428179000002</v>
      </c>
      <c r="BI8" s="244">
        <v>5.8113011986999998</v>
      </c>
      <c r="BJ8" s="368">
        <v>5.7764312982000003</v>
      </c>
      <c r="BK8" s="368">
        <v>5.8471321938000003</v>
      </c>
      <c r="BL8" s="368">
        <v>5.8247621018000002</v>
      </c>
      <c r="BM8" s="368">
        <v>5.7849021007000001</v>
      </c>
      <c r="BN8" s="368">
        <v>5.8021117476999997</v>
      </c>
      <c r="BO8" s="368">
        <v>5.7753106593999997</v>
      </c>
      <c r="BP8" s="368">
        <v>5.7957753722999996</v>
      </c>
      <c r="BQ8" s="368">
        <v>5.7813575253999998</v>
      </c>
      <c r="BR8" s="368">
        <v>5.8149075021999996</v>
      </c>
      <c r="BS8" s="368">
        <v>5.8502526427000001</v>
      </c>
      <c r="BT8" s="368">
        <v>5.8448583364999998</v>
      </c>
      <c r="BU8" s="368">
        <v>5.8584375676000002</v>
      </c>
      <c r="BV8" s="368">
        <v>5.8171849864</v>
      </c>
    </row>
    <row r="9" spans="1:74" ht="11.15" customHeight="1" x14ac:dyDescent="0.25">
      <c r="A9" s="159" t="s">
        <v>293</v>
      </c>
      <c r="B9" s="170" t="s">
        <v>275</v>
      </c>
      <c r="C9" s="244">
        <v>2.3365592999999998</v>
      </c>
      <c r="D9" s="244">
        <v>2.3435592999999999</v>
      </c>
      <c r="E9" s="244">
        <v>2.3385593</v>
      </c>
      <c r="F9" s="244">
        <v>2.3235592999999999</v>
      </c>
      <c r="G9" s="244">
        <v>2.3295593000000001</v>
      </c>
      <c r="H9" s="244">
        <v>2.3181593</v>
      </c>
      <c r="I9" s="244">
        <v>2.2894592999999999</v>
      </c>
      <c r="J9" s="244">
        <v>2.2146593000000001</v>
      </c>
      <c r="K9" s="244">
        <v>2.0115593000000001</v>
      </c>
      <c r="L9" s="244">
        <v>2.1824593000000001</v>
      </c>
      <c r="M9" s="244">
        <v>2.1281593000000001</v>
      </c>
      <c r="N9" s="244">
        <v>2.1296593000000001</v>
      </c>
      <c r="O9" s="244">
        <v>2.1976059999999999</v>
      </c>
      <c r="P9" s="244">
        <v>2.1607059999999998</v>
      </c>
      <c r="Q9" s="244">
        <v>2.1236060000000001</v>
      </c>
      <c r="R9" s="244">
        <v>2.1561059999999999</v>
      </c>
      <c r="S9" s="244">
        <v>2.1217060000000001</v>
      </c>
      <c r="T9" s="244">
        <v>2.1030060000000002</v>
      </c>
      <c r="U9" s="244">
        <v>2.1009060000000002</v>
      </c>
      <c r="V9" s="244">
        <v>2.066106</v>
      </c>
      <c r="W9" s="244">
        <v>2.0751059999999999</v>
      </c>
      <c r="X9" s="244">
        <v>1.999306</v>
      </c>
      <c r="Y9" s="244">
        <v>1.9264060000000001</v>
      </c>
      <c r="Z9" s="244">
        <v>1.9236979999999999</v>
      </c>
      <c r="AA9" s="244">
        <v>1.8580444</v>
      </c>
      <c r="AB9" s="244">
        <v>1.9388444</v>
      </c>
      <c r="AC9" s="244">
        <v>1.9323444000000001</v>
      </c>
      <c r="AD9" s="244">
        <v>1.9123444000000001</v>
      </c>
      <c r="AE9" s="244">
        <v>1.8960444000000001</v>
      </c>
      <c r="AF9" s="244">
        <v>1.9000444000000001</v>
      </c>
      <c r="AG9" s="244">
        <v>1.8969444</v>
      </c>
      <c r="AH9" s="244">
        <v>1.9252444</v>
      </c>
      <c r="AI9" s="244">
        <v>1.9531444</v>
      </c>
      <c r="AJ9" s="244">
        <v>1.8985444</v>
      </c>
      <c r="AK9" s="244">
        <v>1.9360444000000001</v>
      </c>
      <c r="AL9" s="244">
        <v>1.9518443999999999</v>
      </c>
      <c r="AM9" s="244">
        <v>1.9912847</v>
      </c>
      <c r="AN9" s="244">
        <v>1.9943846999999999</v>
      </c>
      <c r="AO9" s="244">
        <v>2.0108847000000001</v>
      </c>
      <c r="AP9" s="244">
        <v>1.9956847</v>
      </c>
      <c r="AQ9" s="244">
        <v>1.9110847</v>
      </c>
      <c r="AR9" s="244">
        <v>1.8951846999999999</v>
      </c>
      <c r="AS9" s="244">
        <v>1.8790846999999999</v>
      </c>
      <c r="AT9" s="244">
        <v>1.9207847</v>
      </c>
      <c r="AU9" s="244">
        <v>1.9221847000000001</v>
      </c>
      <c r="AV9" s="244">
        <v>1.8871846999999999</v>
      </c>
      <c r="AW9" s="244">
        <v>1.8867847</v>
      </c>
      <c r="AX9" s="244">
        <v>1.9119847000000001</v>
      </c>
      <c r="AY9" s="244">
        <v>1.9014853</v>
      </c>
      <c r="AZ9" s="244">
        <v>1.9274853000000001</v>
      </c>
      <c r="BA9" s="244">
        <v>1.9521853</v>
      </c>
      <c r="BB9" s="244">
        <v>1.9481853</v>
      </c>
      <c r="BC9" s="244">
        <v>1.9467852999999999</v>
      </c>
      <c r="BD9" s="244">
        <v>1.9409852999999999</v>
      </c>
      <c r="BE9" s="244">
        <v>1.9313853000000001</v>
      </c>
      <c r="BF9" s="244">
        <v>1.8633573745000001</v>
      </c>
      <c r="BG9" s="244">
        <v>1.8998887295</v>
      </c>
      <c r="BH9" s="244">
        <v>1.9130087772</v>
      </c>
      <c r="BI9" s="244">
        <v>1.9124197106</v>
      </c>
      <c r="BJ9" s="368">
        <v>1.9229074284000001</v>
      </c>
      <c r="BK9" s="368">
        <v>1.9556480366</v>
      </c>
      <c r="BL9" s="368">
        <v>1.9429701074000001</v>
      </c>
      <c r="BM9" s="368">
        <v>1.9297770162000001</v>
      </c>
      <c r="BN9" s="368">
        <v>1.9168117568</v>
      </c>
      <c r="BO9" s="368">
        <v>1.9040424673</v>
      </c>
      <c r="BP9" s="368">
        <v>1.8915634403999999</v>
      </c>
      <c r="BQ9" s="368">
        <v>1.8789324613</v>
      </c>
      <c r="BR9" s="368">
        <v>1.8664016248999999</v>
      </c>
      <c r="BS9" s="368">
        <v>1.8540442859999999</v>
      </c>
      <c r="BT9" s="368">
        <v>1.8415399748000001</v>
      </c>
      <c r="BU9" s="368">
        <v>1.8294791071000001</v>
      </c>
      <c r="BV9" s="368">
        <v>1.8174806752999999</v>
      </c>
    </row>
    <row r="10" spans="1:74" ht="11.15" customHeight="1" x14ac:dyDescent="0.25">
      <c r="A10" s="159" t="s">
        <v>294</v>
      </c>
      <c r="B10" s="170" t="s">
        <v>269</v>
      </c>
      <c r="C10" s="244">
        <v>4.6576779551999996</v>
      </c>
      <c r="D10" s="244">
        <v>4.6891818230000002</v>
      </c>
      <c r="E10" s="244">
        <v>4.7725156432000002</v>
      </c>
      <c r="F10" s="244">
        <v>4.6962021995000001</v>
      </c>
      <c r="G10" s="244">
        <v>4.5473421265000002</v>
      </c>
      <c r="H10" s="244">
        <v>4.4525690301000003</v>
      </c>
      <c r="I10" s="244">
        <v>4.5955038345999997</v>
      </c>
      <c r="J10" s="244">
        <v>4.4211890119000001</v>
      </c>
      <c r="K10" s="244">
        <v>4.3195803073999999</v>
      </c>
      <c r="L10" s="244">
        <v>4.5754351953999999</v>
      </c>
      <c r="M10" s="244">
        <v>4.5131888378999996</v>
      </c>
      <c r="N10" s="244">
        <v>4.3101252931999996</v>
      </c>
      <c r="O10" s="244">
        <v>4.7892006347000002</v>
      </c>
      <c r="P10" s="244">
        <v>4.6839672197000004</v>
      </c>
      <c r="Q10" s="244">
        <v>4.5794388775000003</v>
      </c>
      <c r="R10" s="244">
        <v>4.6800246771999996</v>
      </c>
      <c r="S10" s="244">
        <v>4.3463222015999996</v>
      </c>
      <c r="T10" s="244">
        <v>4.5086469907</v>
      </c>
      <c r="U10" s="244">
        <v>4.6573402103000001</v>
      </c>
      <c r="V10" s="244">
        <v>4.4654679614999999</v>
      </c>
      <c r="W10" s="244">
        <v>4.2417100342999996</v>
      </c>
      <c r="X10" s="244">
        <v>4.6684442240999999</v>
      </c>
      <c r="Y10" s="244">
        <v>4.6979040434000003</v>
      </c>
      <c r="Z10" s="244">
        <v>4.7324098754000001</v>
      </c>
      <c r="AA10" s="244">
        <v>4.6245728113000002</v>
      </c>
      <c r="AB10" s="244">
        <v>4.6699045762000004</v>
      </c>
      <c r="AC10" s="244">
        <v>4.6327932455000003</v>
      </c>
      <c r="AD10" s="244">
        <v>4.6009864178999997</v>
      </c>
      <c r="AE10" s="244">
        <v>4.4350275794999998</v>
      </c>
      <c r="AF10" s="244">
        <v>4.2115093192000002</v>
      </c>
      <c r="AG10" s="244">
        <v>4.5478357912999998</v>
      </c>
      <c r="AH10" s="244">
        <v>4.3971410625000003</v>
      </c>
      <c r="AI10" s="244">
        <v>4.4517037665999997</v>
      </c>
      <c r="AJ10" s="244">
        <v>4.640207395</v>
      </c>
      <c r="AK10" s="244">
        <v>4.8934960222999999</v>
      </c>
      <c r="AL10" s="244">
        <v>4.9531506797000002</v>
      </c>
      <c r="AM10" s="244">
        <v>4.9148999023000002</v>
      </c>
      <c r="AN10" s="244">
        <v>5.0012527089000001</v>
      </c>
      <c r="AO10" s="244">
        <v>4.8852209127000004</v>
      </c>
      <c r="AP10" s="244">
        <v>5.0345401790000004</v>
      </c>
      <c r="AQ10" s="244">
        <v>4.8059472837000001</v>
      </c>
      <c r="AR10" s="244">
        <v>4.7071503212000003</v>
      </c>
      <c r="AS10" s="244">
        <v>4.8545890741999997</v>
      </c>
      <c r="AT10" s="244">
        <v>4.7054182242999998</v>
      </c>
      <c r="AU10" s="244">
        <v>4.4264207948000003</v>
      </c>
      <c r="AV10" s="244">
        <v>4.6476062297</v>
      </c>
      <c r="AW10" s="244">
        <v>4.7363423597000001</v>
      </c>
      <c r="AX10" s="244">
        <v>4.9673429599999999</v>
      </c>
      <c r="AY10" s="244">
        <v>4.9396362649999999</v>
      </c>
      <c r="AZ10" s="244">
        <v>4.8101436270000004</v>
      </c>
      <c r="BA10" s="244">
        <v>4.9771846455000004</v>
      </c>
      <c r="BB10" s="244">
        <v>4.5923334291</v>
      </c>
      <c r="BC10" s="244">
        <v>4.3654889353000002</v>
      </c>
      <c r="BD10" s="244">
        <v>4.1912854686000003</v>
      </c>
      <c r="BE10" s="244">
        <v>4.6787745251999997</v>
      </c>
      <c r="BF10" s="244">
        <v>4.8054953895999999</v>
      </c>
      <c r="BG10" s="244">
        <v>4.7221831920000001</v>
      </c>
      <c r="BH10" s="244">
        <v>4.7656104502999996</v>
      </c>
      <c r="BI10" s="244">
        <v>4.8860302240999998</v>
      </c>
      <c r="BJ10" s="368">
        <v>4.9023540961999998</v>
      </c>
      <c r="BK10" s="368">
        <v>4.8293634255000004</v>
      </c>
      <c r="BL10" s="368">
        <v>4.9014600388999998</v>
      </c>
      <c r="BM10" s="368">
        <v>4.8909796770999998</v>
      </c>
      <c r="BN10" s="368">
        <v>4.8757232778999997</v>
      </c>
      <c r="BO10" s="368">
        <v>4.7619476128000002</v>
      </c>
      <c r="BP10" s="368">
        <v>4.7692575604999998</v>
      </c>
      <c r="BQ10" s="368">
        <v>4.7905065152999997</v>
      </c>
      <c r="BR10" s="368">
        <v>4.7055548222999999</v>
      </c>
      <c r="BS10" s="368">
        <v>4.5807044697999997</v>
      </c>
      <c r="BT10" s="368">
        <v>4.8814384766999996</v>
      </c>
      <c r="BU10" s="368">
        <v>4.9717681301000001</v>
      </c>
      <c r="BV10" s="368">
        <v>5.0304283380000001</v>
      </c>
    </row>
    <row r="11" spans="1:74" ht="11.15" customHeight="1" x14ac:dyDescent="0.25">
      <c r="A11" s="159" t="s">
        <v>301</v>
      </c>
      <c r="B11" s="170" t="s">
        <v>270</v>
      </c>
      <c r="C11" s="244">
        <v>70.090829986000003</v>
      </c>
      <c r="D11" s="244">
        <v>69.510116640999996</v>
      </c>
      <c r="E11" s="244">
        <v>69.155355202999999</v>
      </c>
      <c r="F11" s="244">
        <v>69.564307757999998</v>
      </c>
      <c r="G11" s="244">
        <v>70.298824362999994</v>
      </c>
      <c r="H11" s="244">
        <v>71.022336526000004</v>
      </c>
      <c r="I11" s="244">
        <v>71.226908976999994</v>
      </c>
      <c r="J11" s="244">
        <v>70.602049109000006</v>
      </c>
      <c r="K11" s="244">
        <v>71.107831735000005</v>
      </c>
      <c r="L11" s="244">
        <v>70.654739140999993</v>
      </c>
      <c r="M11" s="244">
        <v>70.400778131999999</v>
      </c>
      <c r="N11" s="244">
        <v>69.939722579000005</v>
      </c>
      <c r="O11" s="244">
        <v>70.132405673999997</v>
      </c>
      <c r="P11" s="244">
        <v>69.926864160999997</v>
      </c>
      <c r="Q11" s="244">
        <v>69.907218278000002</v>
      </c>
      <c r="R11" s="244">
        <v>70.150478461999995</v>
      </c>
      <c r="S11" s="244">
        <v>70.290670000000006</v>
      </c>
      <c r="T11" s="244">
        <v>70.795595527000003</v>
      </c>
      <c r="U11" s="244">
        <v>70.804297276</v>
      </c>
      <c r="V11" s="244">
        <v>70.629197447999999</v>
      </c>
      <c r="W11" s="244">
        <v>70.966445110999999</v>
      </c>
      <c r="X11" s="244">
        <v>71.237260235999997</v>
      </c>
      <c r="Y11" s="244">
        <v>70.858426667000003</v>
      </c>
      <c r="Z11" s="244">
        <v>70.202216727999996</v>
      </c>
      <c r="AA11" s="244">
        <v>69.401151014999996</v>
      </c>
      <c r="AB11" s="244">
        <v>69.148593942999995</v>
      </c>
      <c r="AC11" s="244">
        <v>68.905838489999994</v>
      </c>
      <c r="AD11" s="244">
        <v>68.810405107999998</v>
      </c>
      <c r="AE11" s="244">
        <v>68.846335147999994</v>
      </c>
      <c r="AF11" s="244">
        <v>69.342553300999995</v>
      </c>
      <c r="AG11" s="244">
        <v>68.723748619000006</v>
      </c>
      <c r="AH11" s="244">
        <v>69.379789990000006</v>
      </c>
      <c r="AI11" s="244">
        <v>67.605271419999994</v>
      </c>
      <c r="AJ11" s="244">
        <v>69.022867078999994</v>
      </c>
      <c r="AK11" s="244">
        <v>68.935040251000004</v>
      </c>
      <c r="AL11" s="244">
        <v>68.446929331000007</v>
      </c>
      <c r="AM11" s="244">
        <v>68.056907226999996</v>
      </c>
      <c r="AN11" s="244">
        <v>67.064186633999995</v>
      </c>
      <c r="AO11" s="244">
        <v>67.382878577</v>
      </c>
      <c r="AP11" s="244">
        <v>69.170049739000007</v>
      </c>
      <c r="AQ11" s="244">
        <v>60.477527916</v>
      </c>
      <c r="AR11" s="244">
        <v>59.013235520000002</v>
      </c>
      <c r="AS11" s="244">
        <v>59.837321883000001</v>
      </c>
      <c r="AT11" s="244">
        <v>61.481285096000001</v>
      </c>
      <c r="AU11" s="244">
        <v>61.33568193</v>
      </c>
      <c r="AV11" s="244">
        <v>61.583893144000001</v>
      </c>
      <c r="AW11" s="244">
        <v>62.077534385</v>
      </c>
      <c r="AX11" s="244">
        <v>62.030399318999997</v>
      </c>
      <c r="AY11" s="244">
        <v>62.740058042999998</v>
      </c>
      <c r="AZ11" s="244">
        <v>62.170700353999997</v>
      </c>
      <c r="BA11" s="244">
        <v>62.595564015999997</v>
      </c>
      <c r="BB11" s="244">
        <v>63.066067369000002</v>
      </c>
      <c r="BC11" s="244">
        <v>63.851806369999998</v>
      </c>
      <c r="BD11" s="244">
        <v>64.459906771999997</v>
      </c>
      <c r="BE11" s="244">
        <v>65.417924495999998</v>
      </c>
      <c r="BF11" s="244">
        <v>65.110066329000006</v>
      </c>
      <c r="BG11" s="244">
        <v>65.810717335000007</v>
      </c>
      <c r="BH11" s="244">
        <v>65.888342690000002</v>
      </c>
      <c r="BI11" s="244">
        <v>66.625976371999997</v>
      </c>
      <c r="BJ11" s="368">
        <v>67.096060842</v>
      </c>
      <c r="BK11" s="368">
        <v>67.154730338999997</v>
      </c>
      <c r="BL11" s="368">
        <v>67.248758257999995</v>
      </c>
      <c r="BM11" s="368">
        <v>67.353545963000002</v>
      </c>
      <c r="BN11" s="368">
        <v>67.709430749999996</v>
      </c>
      <c r="BO11" s="368">
        <v>68.341975989999995</v>
      </c>
      <c r="BP11" s="368">
        <v>68.905579661000004</v>
      </c>
      <c r="BQ11" s="368">
        <v>68.834593853000001</v>
      </c>
      <c r="BR11" s="368">
        <v>69.014492935999996</v>
      </c>
      <c r="BS11" s="368">
        <v>68.933048049000007</v>
      </c>
      <c r="BT11" s="368">
        <v>68.889482768999997</v>
      </c>
      <c r="BU11" s="368">
        <v>68.69076038</v>
      </c>
      <c r="BV11" s="368">
        <v>68.452749472999997</v>
      </c>
    </row>
    <row r="12" spans="1:74" ht="11.15" customHeight="1" x14ac:dyDescent="0.25">
      <c r="A12" s="159" t="s">
        <v>296</v>
      </c>
      <c r="B12" s="170" t="s">
        <v>878</v>
      </c>
      <c r="C12" s="244">
        <v>36.693467628000001</v>
      </c>
      <c r="D12" s="244">
        <v>36.490204560000002</v>
      </c>
      <c r="E12" s="244">
        <v>36.063935028000003</v>
      </c>
      <c r="F12" s="244">
        <v>36.228556314999999</v>
      </c>
      <c r="G12" s="244">
        <v>36.703524778000002</v>
      </c>
      <c r="H12" s="244">
        <v>37.110444958000002</v>
      </c>
      <c r="I12" s="244">
        <v>37.349816361999999</v>
      </c>
      <c r="J12" s="244">
        <v>37.147567309999999</v>
      </c>
      <c r="K12" s="244">
        <v>37.303135748999999</v>
      </c>
      <c r="L12" s="244">
        <v>37.063998857000001</v>
      </c>
      <c r="M12" s="244">
        <v>36.922539458999999</v>
      </c>
      <c r="N12" s="244">
        <v>36.825063657000001</v>
      </c>
      <c r="O12" s="244">
        <v>37.052181376999997</v>
      </c>
      <c r="P12" s="244">
        <v>36.906652835999999</v>
      </c>
      <c r="Q12" s="244">
        <v>36.670975243000001</v>
      </c>
      <c r="R12" s="244">
        <v>36.583014319999997</v>
      </c>
      <c r="S12" s="244">
        <v>36.430863815999999</v>
      </c>
      <c r="T12" s="244">
        <v>36.529764800000002</v>
      </c>
      <c r="U12" s="244">
        <v>36.541876156999997</v>
      </c>
      <c r="V12" s="244">
        <v>36.822258542999997</v>
      </c>
      <c r="W12" s="244">
        <v>36.913832524999997</v>
      </c>
      <c r="X12" s="244">
        <v>37.091420159999998</v>
      </c>
      <c r="Y12" s="244">
        <v>36.856221101000003</v>
      </c>
      <c r="Z12" s="244">
        <v>36.156652481999998</v>
      </c>
      <c r="AA12" s="244">
        <v>35.627019115000003</v>
      </c>
      <c r="AB12" s="244">
        <v>35.551220192000002</v>
      </c>
      <c r="AC12" s="244">
        <v>35.085023978999999</v>
      </c>
      <c r="AD12" s="244">
        <v>35.133763256000002</v>
      </c>
      <c r="AE12" s="244">
        <v>34.750961289000003</v>
      </c>
      <c r="AF12" s="244">
        <v>34.855751605999998</v>
      </c>
      <c r="AG12" s="244">
        <v>34.280132496999997</v>
      </c>
      <c r="AH12" s="244">
        <v>34.573837578999999</v>
      </c>
      <c r="AI12" s="244">
        <v>32.982673695000003</v>
      </c>
      <c r="AJ12" s="244">
        <v>34.431998759000003</v>
      </c>
      <c r="AK12" s="244">
        <v>34.368863077999997</v>
      </c>
      <c r="AL12" s="244">
        <v>34.330022434</v>
      </c>
      <c r="AM12" s="244">
        <v>33.909361959000002</v>
      </c>
      <c r="AN12" s="244">
        <v>33.167687987000001</v>
      </c>
      <c r="AO12" s="244">
        <v>33.363822847000002</v>
      </c>
      <c r="AP12" s="244">
        <v>35.470570983999998</v>
      </c>
      <c r="AQ12" s="244">
        <v>29.348365503</v>
      </c>
      <c r="AR12" s="244">
        <v>27.356073948999999</v>
      </c>
      <c r="AS12" s="244">
        <v>27.944146016000001</v>
      </c>
      <c r="AT12" s="244">
        <v>28.962237028000001</v>
      </c>
      <c r="AU12" s="244">
        <v>29.024930334</v>
      </c>
      <c r="AV12" s="244">
        <v>29.336606674999999</v>
      </c>
      <c r="AW12" s="244">
        <v>30.179050338</v>
      </c>
      <c r="AX12" s="244">
        <v>30.462464354000002</v>
      </c>
      <c r="AY12" s="244">
        <v>30.605861903000001</v>
      </c>
      <c r="AZ12" s="244">
        <v>30.158044645</v>
      </c>
      <c r="BA12" s="244">
        <v>30.288809905000001</v>
      </c>
      <c r="BB12" s="244">
        <v>30.26424007</v>
      </c>
      <c r="BC12" s="244">
        <v>30.721267275999999</v>
      </c>
      <c r="BD12" s="244">
        <v>31.287082458</v>
      </c>
      <c r="BE12" s="244">
        <v>32.057218352</v>
      </c>
      <c r="BF12" s="244">
        <v>32.123536878000003</v>
      </c>
      <c r="BG12" s="244">
        <v>32.447835171000001</v>
      </c>
      <c r="BH12" s="244">
        <v>32.720206926000003</v>
      </c>
      <c r="BI12" s="244">
        <v>33.112820970000001</v>
      </c>
      <c r="BJ12" s="368">
        <v>33.616529858</v>
      </c>
      <c r="BK12" s="368">
        <v>33.772110386999998</v>
      </c>
      <c r="BL12" s="368">
        <v>33.77589605</v>
      </c>
      <c r="BM12" s="368">
        <v>33.800241010000001</v>
      </c>
      <c r="BN12" s="368">
        <v>33.718212012000002</v>
      </c>
      <c r="BO12" s="368">
        <v>33.873449305999998</v>
      </c>
      <c r="BP12" s="368">
        <v>34.102913561000001</v>
      </c>
      <c r="BQ12" s="368">
        <v>33.943953940999997</v>
      </c>
      <c r="BR12" s="368">
        <v>33.963866437</v>
      </c>
      <c r="BS12" s="368">
        <v>33.927773768000002</v>
      </c>
      <c r="BT12" s="368">
        <v>33.923183295999998</v>
      </c>
      <c r="BU12" s="368">
        <v>33.986062312999998</v>
      </c>
      <c r="BV12" s="368">
        <v>34.042220983999997</v>
      </c>
    </row>
    <row r="13" spans="1:74" ht="11.15" customHeight="1" x14ac:dyDescent="0.25">
      <c r="A13" s="159" t="s">
        <v>297</v>
      </c>
      <c r="B13" s="170" t="s">
        <v>276</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25.315000000000001</v>
      </c>
      <c r="AZ13" s="244">
        <v>24.875</v>
      </c>
      <c r="BA13" s="244">
        <v>25.024999999999999</v>
      </c>
      <c r="BB13" s="244">
        <v>24.995000000000001</v>
      </c>
      <c r="BC13" s="244">
        <v>25.462</v>
      </c>
      <c r="BD13" s="244">
        <v>26.015000000000001</v>
      </c>
      <c r="BE13" s="244">
        <v>26.72</v>
      </c>
      <c r="BF13" s="244">
        <v>26.754999999999999</v>
      </c>
      <c r="BG13" s="244">
        <v>27.105</v>
      </c>
      <c r="BH13" s="244">
        <v>27.375</v>
      </c>
      <c r="BI13" s="244">
        <v>27.695</v>
      </c>
      <c r="BJ13" s="368">
        <v>28.112444</v>
      </c>
      <c r="BK13" s="368">
        <v>28.127534000000001</v>
      </c>
      <c r="BL13" s="368">
        <v>28.217193999999999</v>
      </c>
      <c r="BM13" s="368">
        <v>28.267854</v>
      </c>
      <c r="BN13" s="368">
        <v>28.266514000000001</v>
      </c>
      <c r="BO13" s="368">
        <v>28.425173000000001</v>
      </c>
      <c r="BP13" s="368">
        <v>28.633832999999999</v>
      </c>
      <c r="BQ13" s="368">
        <v>28.442294</v>
      </c>
      <c r="BR13" s="368">
        <v>28.441151999999999</v>
      </c>
      <c r="BS13" s="368">
        <v>28.439812</v>
      </c>
      <c r="BT13" s="368">
        <v>28.448526999999999</v>
      </c>
      <c r="BU13" s="368">
        <v>28.447132</v>
      </c>
      <c r="BV13" s="368">
        <v>28.425791</v>
      </c>
    </row>
    <row r="14" spans="1:74" ht="11.15" customHeight="1" x14ac:dyDescent="0.25">
      <c r="A14" s="159" t="s">
        <v>376</v>
      </c>
      <c r="B14" s="170" t="s">
        <v>1020</v>
      </c>
      <c r="C14" s="244">
        <v>5.383467628</v>
      </c>
      <c r="D14" s="244">
        <v>5.2982045597000003</v>
      </c>
      <c r="E14" s="244">
        <v>5.2489350279</v>
      </c>
      <c r="F14" s="244">
        <v>5.3325563146999997</v>
      </c>
      <c r="G14" s="244">
        <v>5.3045247776000002</v>
      </c>
      <c r="H14" s="244">
        <v>5.2804449579000003</v>
      </c>
      <c r="I14" s="244">
        <v>5.2998163623999996</v>
      </c>
      <c r="J14" s="244">
        <v>5.2305673101999997</v>
      </c>
      <c r="K14" s="244">
        <v>5.2381357494999996</v>
      </c>
      <c r="L14" s="244">
        <v>5.1939988567000004</v>
      </c>
      <c r="M14" s="244">
        <v>5.2915394594</v>
      </c>
      <c r="N14" s="244">
        <v>5.3480636566999999</v>
      </c>
      <c r="O14" s="244">
        <v>5.2961813772999999</v>
      </c>
      <c r="P14" s="244">
        <v>5.3206528358999998</v>
      </c>
      <c r="Q14" s="244">
        <v>5.2619752428000002</v>
      </c>
      <c r="R14" s="244">
        <v>5.2400143197000002</v>
      </c>
      <c r="S14" s="244">
        <v>5.2028638155999998</v>
      </c>
      <c r="T14" s="244">
        <v>5.3007648000999996</v>
      </c>
      <c r="U14" s="244">
        <v>5.2558761575000004</v>
      </c>
      <c r="V14" s="244">
        <v>5.2922585433</v>
      </c>
      <c r="W14" s="244">
        <v>5.2478325249999997</v>
      </c>
      <c r="X14" s="244">
        <v>5.2504201597</v>
      </c>
      <c r="Y14" s="244">
        <v>5.260221101</v>
      </c>
      <c r="Z14" s="244">
        <v>5.3406524824000003</v>
      </c>
      <c r="AA14" s="244">
        <v>5.4710191153999999</v>
      </c>
      <c r="AB14" s="244">
        <v>5.4602201923000004</v>
      </c>
      <c r="AC14" s="244">
        <v>5.4900239789</v>
      </c>
      <c r="AD14" s="244">
        <v>5.4787632558999997</v>
      </c>
      <c r="AE14" s="244">
        <v>5.4159612893000002</v>
      </c>
      <c r="AF14" s="244">
        <v>5.4307516058000003</v>
      </c>
      <c r="AG14" s="244">
        <v>5.2751324967000004</v>
      </c>
      <c r="AH14" s="244">
        <v>5.3288375787</v>
      </c>
      <c r="AI14" s="244">
        <v>5.2976736948000003</v>
      </c>
      <c r="AJ14" s="244">
        <v>5.2869987588000003</v>
      </c>
      <c r="AK14" s="244">
        <v>5.3642770779999998</v>
      </c>
      <c r="AL14" s="244">
        <v>5.4250224341999997</v>
      </c>
      <c r="AM14" s="244">
        <v>5.2393619587</v>
      </c>
      <c r="AN14" s="244">
        <v>5.2176879868999997</v>
      </c>
      <c r="AO14" s="244">
        <v>5.1738228475000003</v>
      </c>
      <c r="AP14" s="244">
        <v>5.1455709840999999</v>
      </c>
      <c r="AQ14" s="244">
        <v>5.0383655033999997</v>
      </c>
      <c r="AR14" s="244">
        <v>5.0060739493000002</v>
      </c>
      <c r="AS14" s="244">
        <v>4.9691460157999998</v>
      </c>
      <c r="AT14" s="244">
        <v>5.0222370285000002</v>
      </c>
      <c r="AU14" s="244">
        <v>5.0499303334999999</v>
      </c>
      <c r="AV14" s="244">
        <v>5.0166066747000002</v>
      </c>
      <c r="AW14" s="244">
        <v>5.1090503380000003</v>
      </c>
      <c r="AX14" s="244">
        <v>5.2074643543999999</v>
      </c>
      <c r="AY14" s="244">
        <v>5.2908619025999997</v>
      </c>
      <c r="AZ14" s="244">
        <v>5.2830446454000004</v>
      </c>
      <c r="BA14" s="244">
        <v>5.2638099051999996</v>
      </c>
      <c r="BB14" s="244">
        <v>5.2692400697000004</v>
      </c>
      <c r="BC14" s="244">
        <v>5.2592672762000001</v>
      </c>
      <c r="BD14" s="244">
        <v>5.2720824582999999</v>
      </c>
      <c r="BE14" s="244">
        <v>5.3372183520999998</v>
      </c>
      <c r="BF14" s="244">
        <v>5.3685368777000004</v>
      </c>
      <c r="BG14" s="244">
        <v>5.3428351714</v>
      </c>
      <c r="BH14" s="244">
        <v>5.3452069259000003</v>
      </c>
      <c r="BI14" s="244">
        <v>5.4178209696000001</v>
      </c>
      <c r="BJ14" s="368">
        <v>5.5040858576999998</v>
      </c>
      <c r="BK14" s="368">
        <v>5.6445763866999998</v>
      </c>
      <c r="BL14" s="368">
        <v>5.5587020501</v>
      </c>
      <c r="BM14" s="368">
        <v>5.5323870097999999</v>
      </c>
      <c r="BN14" s="368">
        <v>5.4516980117999996</v>
      </c>
      <c r="BO14" s="368">
        <v>5.4482763062000004</v>
      </c>
      <c r="BP14" s="368">
        <v>5.4690805610000002</v>
      </c>
      <c r="BQ14" s="368">
        <v>5.5016599414999998</v>
      </c>
      <c r="BR14" s="368">
        <v>5.5227144372000003</v>
      </c>
      <c r="BS14" s="368">
        <v>5.4879617677999999</v>
      </c>
      <c r="BT14" s="368">
        <v>5.4746562963000001</v>
      </c>
      <c r="BU14" s="368">
        <v>5.5389303124999998</v>
      </c>
      <c r="BV14" s="368">
        <v>5.6164299843999999</v>
      </c>
    </row>
    <row r="15" spans="1:74" ht="11.15" customHeight="1" x14ac:dyDescent="0.25">
      <c r="A15" s="159" t="s">
        <v>298</v>
      </c>
      <c r="B15" s="170" t="s">
        <v>271</v>
      </c>
      <c r="C15" s="244">
        <v>14.502757112999999</v>
      </c>
      <c r="D15" s="244">
        <v>14.232940901999999</v>
      </c>
      <c r="E15" s="244">
        <v>14.410112553999999</v>
      </c>
      <c r="F15" s="244">
        <v>14.408473595</v>
      </c>
      <c r="G15" s="244">
        <v>14.319878852</v>
      </c>
      <c r="H15" s="244">
        <v>14.300483451</v>
      </c>
      <c r="I15" s="244">
        <v>14.256503883000001</v>
      </c>
      <c r="J15" s="244">
        <v>14.112375322</v>
      </c>
      <c r="K15" s="244">
        <v>14.221757090000001</v>
      </c>
      <c r="L15" s="244">
        <v>14.151250975</v>
      </c>
      <c r="M15" s="244">
        <v>14.272964238</v>
      </c>
      <c r="N15" s="244">
        <v>14.312521569999999</v>
      </c>
      <c r="O15" s="244">
        <v>14.343159795</v>
      </c>
      <c r="P15" s="244">
        <v>14.390647676</v>
      </c>
      <c r="Q15" s="244">
        <v>14.371139921999999</v>
      </c>
      <c r="R15" s="244">
        <v>14.303486484</v>
      </c>
      <c r="S15" s="244">
        <v>14.363204344</v>
      </c>
      <c r="T15" s="244">
        <v>14.462325565</v>
      </c>
      <c r="U15" s="244">
        <v>14.607786399</v>
      </c>
      <c r="V15" s="244">
        <v>14.393754811000001</v>
      </c>
      <c r="W15" s="244">
        <v>14.709335158</v>
      </c>
      <c r="X15" s="244">
        <v>14.759176102</v>
      </c>
      <c r="Y15" s="244">
        <v>14.806994917999999</v>
      </c>
      <c r="Z15" s="244">
        <v>14.924772368999999</v>
      </c>
      <c r="AA15" s="244">
        <v>14.837954785999999</v>
      </c>
      <c r="AB15" s="244">
        <v>14.823304715000001</v>
      </c>
      <c r="AC15" s="244">
        <v>14.724437601</v>
      </c>
      <c r="AD15" s="244">
        <v>14.325808903</v>
      </c>
      <c r="AE15" s="244">
        <v>14.230156799</v>
      </c>
      <c r="AF15" s="244">
        <v>14.590736582</v>
      </c>
      <c r="AG15" s="244">
        <v>14.559604910999999</v>
      </c>
      <c r="AH15" s="244">
        <v>14.570983744999999</v>
      </c>
      <c r="AI15" s="244">
        <v>14.506041986</v>
      </c>
      <c r="AJ15" s="244">
        <v>14.524658632</v>
      </c>
      <c r="AK15" s="244">
        <v>14.667089384000001</v>
      </c>
      <c r="AL15" s="244">
        <v>14.692631726</v>
      </c>
      <c r="AM15" s="244">
        <v>14.718707057</v>
      </c>
      <c r="AN15" s="244">
        <v>14.713710345999999</v>
      </c>
      <c r="AO15" s="244">
        <v>14.687552857</v>
      </c>
      <c r="AP15" s="244">
        <v>14.738056647000001</v>
      </c>
      <c r="AQ15" s="244">
        <v>12.475313534</v>
      </c>
      <c r="AR15" s="244">
        <v>12.269700253</v>
      </c>
      <c r="AS15" s="244">
        <v>12.320117146999999</v>
      </c>
      <c r="AT15" s="244">
        <v>12.868314719000001</v>
      </c>
      <c r="AU15" s="244">
        <v>12.892282700000001</v>
      </c>
      <c r="AV15" s="244">
        <v>13.032673224</v>
      </c>
      <c r="AW15" s="244">
        <v>13.129098533000001</v>
      </c>
      <c r="AX15" s="244">
        <v>13.164657507999999</v>
      </c>
      <c r="AY15" s="244">
        <v>13.302184284999999</v>
      </c>
      <c r="AZ15" s="244">
        <v>13.356949762999999</v>
      </c>
      <c r="BA15" s="244">
        <v>13.473792583</v>
      </c>
      <c r="BB15" s="244">
        <v>13.622057369</v>
      </c>
      <c r="BC15" s="244">
        <v>13.625338530000001</v>
      </c>
      <c r="BD15" s="244">
        <v>13.594163505999999</v>
      </c>
      <c r="BE15" s="244">
        <v>13.658531633000001</v>
      </c>
      <c r="BF15" s="244">
        <v>13.367052595000001</v>
      </c>
      <c r="BG15" s="244">
        <v>13.732394711</v>
      </c>
      <c r="BH15" s="244">
        <v>14.135045273999999</v>
      </c>
      <c r="BI15" s="244">
        <v>14.238500562</v>
      </c>
      <c r="BJ15" s="368">
        <v>14.311713373</v>
      </c>
      <c r="BK15" s="368">
        <v>14.346032121</v>
      </c>
      <c r="BL15" s="368">
        <v>14.39960323</v>
      </c>
      <c r="BM15" s="368">
        <v>14.469900805</v>
      </c>
      <c r="BN15" s="368">
        <v>14.527935469000001</v>
      </c>
      <c r="BO15" s="368">
        <v>14.608062535</v>
      </c>
      <c r="BP15" s="368">
        <v>14.681553731999999</v>
      </c>
      <c r="BQ15" s="368">
        <v>14.7468279</v>
      </c>
      <c r="BR15" s="368">
        <v>14.734283421000001</v>
      </c>
      <c r="BS15" s="368">
        <v>14.724635474999999</v>
      </c>
      <c r="BT15" s="368">
        <v>14.821515256</v>
      </c>
      <c r="BU15" s="368">
        <v>14.894753353</v>
      </c>
      <c r="BV15" s="368">
        <v>14.911121157</v>
      </c>
    </row>
    <row r="16" spans="1:74" ht="11.15" customHeight="1" x14ac:dyDescent="0.25">
      <c r="A16" s="159" t="s">
        <v>299</v>
      </c>
      <c r="B16" s="170" t="s">
        <v>272</v>
      </c>
      <c r="C16" s="244">
        <v>4.7601788999999997</v>
      </c>
      <c r="D16" s="244">
        <v>4.7101788999999998</v>
      </c>
      <c r="E16" s="244">
        <v>4.7521788999999997</v>
      </c>
      <c r="F16" s="244">
        <v>4.7741788999999999</v>
      </c>
      <c r="G16" s="244">
        <v>4.7351789000000002</v>
      </c>
      <c r="H16" s="244">
        <v>4.8621789</v>
      </c>
      <c r="I16" s="244">
        <v>4.7441788999999996</v>
      </c>
      <c r="J16" s="244">
        <v>4.6791789000000001</v>
      </c>
      <c r="K16" s="244">
        <v>4.7001789</v>
      </c>
      <c r="L16" s="244">
        <v>4.7011789000000004</v>
      </c>
      <c r="M16" s="244">
        <v>4.7451789</v>
      </c>
      <c r="N16" s="244">
        <v>4.6911788999999997</v>
      </c>
      <c r="O16" s="244">
        <v>4.7535229000000001</v>
      </c>
      <c r="P16" s="244">
        <v>4.7085229000000002</v>
      </c>
      <c r="Q16" s="244">
        <v>4.7725229000000002</v>
      </c>
      <c r="R16" s="244">
        <v>4.7595229000000003</v>
      </c>
      <c r="S16" s="244">
        <v>4.7465229000000004</v>
      </c>
      <c r="T16" s="244">
        <v>4.8435229</v>
      </c>
      <c r="U16" s="244">
        <v>4.7015228999999996</v>
      </c>
      <c r="V16" s="244">
        <v>4.7365228999999998</v>
      </c>
      <c r="W16" s="244">
        <v>4.6665229000000004</v>
      </c>
      <c r="X16" s="244">
        <v>4.7635228999999999</v>
      </c>
      <c r="Y16" s="244">
        <v>4.7565229000000002</v>
      </c>
      <c r="Z16" s="244">
        <v>4.8245228999999998</v>
      </c>
      <c r="AA16" s="244">
        <v>4.8443651000000001</v>
      </c>
      <c r="AB16" s="244">
        <v>4.8133651000000004</v>
      </c>
      <c r="AC16" s="244">
        <v>4.9293651000000001</v>
      </c>
      <c r="AD16" s="244">
        <v>4.8583651000000003</v>
      </c>
      <c r="AE16" s="244">
        <v>4.8583651000000003</v>
      </c>
      <c r="AF16" s="244">
        <v>4.9553650999999999</v>
      </c>
      <c r="AG16" s="244">
        <v>4.8733651</v>
      </c>
      <c r="AH16" s="244">
        <v>4.8503651000000003</v>
      </c>
      <c r="AI16" s="244">
        <v>4.8463650999999999</v>
      </c>
      <c r="AJ16" s="244">
        <v>4.8353650999999997</v>
      </c>
      <c r="AK16" s="244">
        <v>4.8623650999999999</v>
      </c>
      <c r="AL16" s="244">
        <v>4.8253651</v>
      </c>
      <c r="AM16" s="244">
        <v>4.9279381999999998</v>
      </c>
      <c r="AN16" s="244">
        <v>4.8629382000000003</v>
      </c>
      <c r="AO16" s="244">
        <v>4.8769033999999998</v>
      </c>
      <c r="AP16" s="244">
        <v>4.8070301000000004</v>
      </c>
      <c r="AQ16" s="244">
        <v>4.8279078000000002</v>
      </c>
      <c r="AR16" s="244">
        <v>4.9183836999999997</v>
      </c>
      <c r="AS16" s="244">
        <v>4.8500211999999996</v>
      </c>
      <c r="AT16" s="244">
        <v>4.8958203999999999</v>
      </c>
      <c r="AU16" s="244">
        <v>4.8951390999999997</v>
      </c>
      <c r="AV16" s="244">
        <v>4.8358596</v>
      </c>
      <c r="AW16" s="244">
        <v>4.8551390999999997</v>
      </c>
      <c r="AX16" s="244">
        <v>4.7987906000000002</v>
      </c>
      <c r="AY16" s="244">
        <v>4.9963031000000004</v>
      </c>
      <c r="AZ16" s="244">
        <v>4.9489343999999997</v>
      </c>
      <c r="BA16" s="244">
        <v>5.0344392999999998</v>
      </c>
      <c r="BB16" s="244">
        <v>5.0040579999999997</v>
      </c>
      <c r="BC16" s="244">
        <v>5.0242775000000002</v>
      </c>
      <c r="BD16" s="244">
        <v>5.0758359000000004</v>
      </c>
      <c r="BE16" s="244">
        <v>4.9943404999999998</v>
      </c>
      <c r="BF16" s="244">
        <v>5.0033810605999998</v>
      </c>
      <c r="BG16" s="244">
        <v>5.0383701362000002</v>
      </c>
      <c r="BH16" s="244">
        <v>4.9596737129999999</v>
      </c>
      <c r="BI16" s="244">
        <v>5.0242363148999996</v>
      </c>
      <c r="BJ16" s="368">
        <v>4.9806393770000001</v>
      </c>
      <c r="BK16" s="368">
        <v>4.9961745007999996</v>
      </c>
      <c r="BL16" s="368">
        <v>4.9884012592999998</v>
      </c>
      <c r="BM16" s="368">
        <v>4.9849311689000002</v>
      </c>
      <c r="BN16" s="368">
        <v>4.9942517876999997</v>
      </c>
      <c r="BO16" s="368">
        <v>5.0175616498000002</v>
      </c>
      <c r="BP16" s="368">
        <v>5.0520173754000002</v>
      </c>
      <c r="BQ16" s="368">
        <v>4.9895215174000001</v>
      </c>
      <c r="BR16" s="368">
        <v>5.0257462068000001</v>
      </c>
      <c r="BS16" s="368">
        <v>5.0478113401</v>
      </c>
      <c r="BT16" s="368">
        <v>5.0672571754</v>
      </c>
      <c r="BU16" s="368">
        <v>5.0860476784999999</v>
      </c>
      <c r="BV16" s="368">
        <v>5.0429273030999999</v>
      </c>
    </row>
    <row r="17" spans="1:74" ht="11.15" customHeight="1" x14ac:dyDescent="0.25">
      <c r="A17" s="159" t="s">
        <v>300</v>
      </c>
      <c r="B17" s="170" t="s">
        <v>274</v>
      </c>
      <c r="C17" s="244">
        <v>14.134426345</v>
      </c>
      <c r="D17" s="244">
        <v>14.076792278999999</v>
      </c>
      <c r="E17" s="244">
        <v>13.929128721</v>
      </c>
      <c r="F17" s="244">
        <v>14.153098949</v>
      </c>
      <c r="G17" s="244">
        <v>14.540241834</v>
      </c>
      <c r="H17" s="244">
        <v>14.749229217</v>
      </c>
      <c r="I17" s="244">
        <v>14.876409832</v>
      </c>
      <c r="J17" s="244">
        <v>14.662927576</v>
      </c>
      <c r="K17" s="244">
        <v>14.882759995000001</v>
      </c>
      <c r="L17" s="244">
        <v>14.738310409</v>
      </c>
      <c r="M17" s="244">
        <v>14.460095535000001</v>
      </c>
      <c r="N17" s="244">
        <v>14.110958453</v>
      </c>
      <c r="O17" s="244">
        <v>13.983541602000001</v>
      </c>
      <c r="P17" s="244">
        <v>13.921040748999999</v>
      </c>
      <c r="Q17" s="244">
        <v>14.092580213</v>
      </c>
      <c r="R17" s="244">
        <v>14.504454758</v>
      </c>
      <c r="S17" s="244">
        <v>14.750078941</v>
      </c>
      <c r="T17" s="244">
        <v>14.959982261</v>
      </c>
      <c r="U17" s="244">
        <v>14.953111819</v>
      </c>
      <c r="V17" s="244">
        <v>14.676661192999999</v>
      </c>
      <c r="W17" s="244">
        <v>14.676754528</v>
      </c>
      <c r="X17" s="244">
        <v>14.623141073999999</v>
      </c>
      <c r="Y17" s="244">
        <v>14.438687749</v>
      </c>
      <c r="Z17" s="244">
        <v>14.296268977</v>
      </c>
      <c r="AA17" s="244">
        <v>14.091812013</v>
      </c>
      <c r="AB17" s="244">
        <v>13.960703935</v>
      </c>
      <c r="AC17" s="244">
        <v>14.16701181</v>
      </c>
      <c r="AD17" s="244">
        <v>14.492467849000001</v>
      </c>
      <c r="AE17" s="244">
        <v>15.006851961000001</v>
      </c>
      <c r="AF17" s="244">
        <v>14.940700013000001</v>
      </c>
      <c r="AG17" s="244">
        <v>15.010646112</v>
      </c>
      <c r="AH17" s="244">
        <v>15.384603566999999</v>
      </c>
      <c r="AI17" s="244">
        <v>15.270190639000001</v>
      </c>
      <c r="AJ17" s="244">
        <v>15.230844588</v>
      </c>
      <c r="AK17" s="244">
        <v>15.036722688999999</v>
      </c>
      <c r="AL17" s="244">
        <v>14.598910070000001</v>
      </c>
      <c r="AM17" s="244">
        <v>14.500900012000001</v>
      </c>
      <c r="AN17" s="244">
        <v>14.3198501</v>
      </c>
      <c r="AO17" s="244">
        <v>14.454599473</v>
      </c>
      <c r="AP17" s="244">
        <v>14.154392008</v>
      </c>
      <c r="AQ17" s="244">
        <v>13.825941078</v>
      </c>
      <c r="AR17" s="244">
        <v>14.469077617</v>
      </c>
      <c r="AS17" s="244">
        <v>14.72303752</v>
      </c>
      <c r="AT17" s="244">
        <v>14.754912949</v>
      </c>
      <c r="AU17" s="244">
        <v>14.523329797000001</v>
      </c>
      <c r="AV17" s="244">
        <v>14.378753645</v>
      </c>
      <c r="AW17" s="244">
        <v>13.914246413000001</v>
      </c>
      <c r="AX17" s="244">
        <v>13.604486855999999</v>
      </c>
      <c r="AY17" s="244">
        <v>13.835708756000001</v>
      </c>
      <c r="AZ17" s="244">
        <v>13.706771546000001</v>
      </c>
      <c r="BA17" s="244">
        <v>13.798522228</v>
      </c>
      <c r="BB17" s="244">
        <v>14.17571193</v>
      </c>
      <c r="BC17" s="244">
        <v>14.480923064000001</v>
      </c>
      <c r="BD17" s="244">
        <v>14.502824907999999</v>
      </c>
      <c r="BE17" s="244">
        <v>14.707834009999999</v>
      </c>
      <c r="BF17" s="244">
        <v>14.616095796</v>
      </c>
      <c r="BG17" s="244">
        <v>14.592117317</v>
      </c>
      <c r="BH17" s="244">
        <v>14.073416777</v>
      </c>
      <c r="BI17" s="244">
        <v>14.250418526000001</v>
      </c>
      <c r="BJ17" s="368">
        <v>14.187178234999999</v>
      </c>
      <c r="BK17" s="368">
        <v>14.04041333</v>
      </c>
      <c r="BL17" s="368">
        <v>14.084857719</v>
      </c>
      <c r="BM17" s="368">
        <v>14.09847298</v>
      </c>
      <c r="BN17" s="368">
        <v>14.469031482</v>
      </c>
      <c r="BO17" s="368">
        <v>14.842902499999999</v>
      </c>
      <c r="BP17" s="368">
        <v>15.069094993</v>
      </c>
      <c r="BQ17" s="368">
        <v>15.154290494</v>
      </c>
      <c r="BR17" s="368">
        <v>15.290596871</v>
      </c>
      <c r="BS17" s="368">
        <v>15.232827465</v>
      </c>
      <c r="BT17" s="368">
        <v>15.077527041</v>
      </c>
      <c r="BU17" s="368">
        <v>14.723897036</v>
      </c>
      <c r="BV17" s="368">
        <v>14.456480028</v>
      </c>
    </row>
    <row r="18" spans="1:74" ht="11.15" customHeight="1" x14ac:dyDescent="0.25">
      <c r="A18" s="159" t="s">
        <v>302</v>
      </c>
      <c r="B18" s="170" t="s">
        <v>1405</v>
      </c>
      <c r="C18" s="244">
        <v>96.946401460000004</v>
      </c>
      <c r="D18" s="244">
        <v>96.83118485</v>
      </c>
      <c r="E18" s="244">
        <v>96.506571656000006</v>
      </c>
      <c r="F18" s="244">
        <v>96.330072056999995</v>
      </c>
      <c r="G18" s="244">
        <v>97.273729975999998</v>
      </c>
      <c r="H18" s="244">
        <v>97.961373989999998</v>
      </c>
      <c r="I18" s="244">
        <v>98.629225589000001</v>
      </c>
      <c r="J18" s="244">
        <v>97.912283510999998</v>
      </c>
      <c r="K18" s="244">
        <v>97.987759143000005</v>
      </c>
      <c r="L18" s="244">
        <v>98.537771790999997</v>
      </c>
      <c r="M18" s="244">
        <v>99.137104402999995</v>
      </c>
      <c r="N18" s="244">
        <v>98.256896359999999</v>
      </c>
      <c r="O18" s="244">
        <v>98.695564705999999</v>
      </c>
      <c r="P18" s="244">
        <v>98.953174824000001</v>
      </c>
      <c r="Q18" s="244">
        <v>99.210793584000001</v>
      </c>
      <c r="R18" s="244">
        <v>99.322829106</v>
      </c>
      <c r="S18" s="244">
        <v>99.276911373000004</v>
      </c>
      <c r="T18" s="244">
        <v>100.09021982</v>
      </c>
      <c r="U18" s="244">
        <v>100.85455995</v>
      </c>
      <c r="V18" s="244">
        <v>101.42873313</v>
      </c>
      <c r="W18" s="244">
        <v>101.10033244</v>
      </c>
      <c r="X18" s="244">
        <v>102.00762089</v>
      </c>
      <c r="Y18" s="244">
        <v>102.11475268</v>
      </c>
      <c r="Z18" s="244">
        <v>101.57964380999999</v>
      </c>
      <c r="AA18" s="244">
        <v>100.0978379</v>
      </c>
      <c r="AB18" s="244">
        <v>99.846796061999996</v>
      </c>
      <c r="AC18" s="244">
        <v>99.902146200000004</v>
      </c>
      <c r="AD18" s="244">
        <v>100.15263426</v>
      </c>
      <c r="AE18" s="244">
        <v>99.905825386000004</v>
      </c>
      <c r="AF18" s="244">
        <v>100.35292201999999</v>
      </c>
      <c r="AG18" s="244">
        <v>99.677772488000002</v>
      </c>
      <c r="AH18" s="244">
        <v>100.88014387</v>
      </c>
      <c r="AI18" s="244">
        <v>99.210825920000005</v>
      </c>
      <c r="AJ18" s="244">
        <v>101.07974423</v>
      </c>
      <c r="AK18" s="244">
        <v>101.82219800999999</v>
      </c>
      <c r="AL18" s="244">
        <v>101.52781160000001</v>
      </c>
      <c r="AM18" s="244">
        <v>101.03579145</v>
      </c>
      <c r="AN18" s="244">
        <v>99.913065138999997</v>
      </c>
      <c r="AO18" s="244">
        <v>100.18427865</v>
      </c>
      <c r="AP18" s="244">
        <v>99.643122151</v>
      </c>
      <c r="AQ18" s="244">
        <v>88.150481615000004</v>
      </c>
      <c r="AR18" s="244">
        <v>88.225492407000004</v>
      </c>
      <c r="AS18" s="244">
        <v>90.006021793000002</v>
      </c>
      <c r="AT18" s="244">
        <v>90.994511639999999</v>
      </c>
      <c r="AU18" s="244">
        <v>90.994603291999994</v>
      </c>
      <c r="AV18" s="244">
        <v>91.257823337999994</v>
      </c>
      <c r="AW18" s="244">
        <v>92.958028944999995</v>
      </c>
      <c r="AX18" s="244">
        <v>92.953743824</v>
      </c>
      <c r="AY18" s="244">
        <v>93.700067386000001</v>
      </c>
      <c r="AZ18" s="244">
        <v>90.286459096000002</v>
      </c>
      <c r="BA18" s="244">
        <v>93.558027125999999</v>
      </c>
      <c r="BB18" s="244">
        <v>93.749641631000003</v>
      </c>
      <c r="BC18" s="244">
        <v>94.687079995999994</v>
      </c>
      <c r="BD18" s="244">
        <v>95.181140807000006</v>
      </c>
      <c r="BE18" s="244">
        <v>96.804100163000001</v>
      </c>
      <c r="BF18" s="244">
        <v>96.315287057999996</v>
      </c>
      <c r="BG18" s="244">
        <v>96.516362127999997</v>
      </c>
      <c r="BH18" s="244">
        <v>97.852055276000002</v>
      </c>
      <c r="BI18" s="244">
        <v>99.002669530000006</v>
      </c>
      <c r="BJ18" s="368">
        <v>99.451386964999998</v>
      </c>
      <c r="BK18" s="368">
        <v>99.426209795000005</v>
      </c>
      <c r="BL18" s="368">
        <v>99.547804506000006</v>
      </c>
      <c r="BM18" s="368">
        <v>99.751781557000001</v>
      </c>
      <c r="BN18" s="368">
        <v>100.16714322999999</v>
      </c>
      <c r="BO18" s="368">
        <v>100.69389843</v>
      </c>
      <c r="BP18" s="368">
        <v>101.33436023</v>
      </c>
      <c r="BQ18" s="368">
        <v>101.37249685</v>
      </c>
      <c r="BR18" s="368">
        <v>101.74376889</v>
      </c>
      <c r="BS18" s="368">
        <v>101.55672054999999</v>
      </c>
      <c r="BT18" s="368">
        <v>101.73771496000001</v>
      </c>
      <c r="BU18" s="368">
        <v>102.02036628</v>
      </c>
      <c r="BV18" s="368">
        <v>101.75876397</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244"/>
      <c r="BH19" s="244"/>
      <c r="BI19" s="244"/>
      <c r="BJ19" s="368"/>
      <c r="BK19" s="368"/>
      <c r="BL19" s="368"/>
      <c r="BM19" s="368"/>
      <c r="BN19" s="368"/>
      <c r="BO19" s="368"/>
      <c r="BP19" s="368"/>
      <c r="BQ19" s="368"/>
      <c r="BR19" s="368"/>
      <c r="BS19" s="368"/>
      <c r="BT19" s="368"/>
      <c r="BU19" s="368"/>
      <c r="BV19" s="368"/>
    </row>
    <row r="20" spans="1:74" ht="11.15" customHeight="1" x14ac:dyDescent="0.25">
      <c r="A20" s="159" t="s">
        <v>377</v>
      </c>
      <c r="B20" s="170" t="s">
        <v>1406</v>
      </c>
      <c r="C20" s="244">
        <v>60.252933831999997</v>
      </c>
      <c r="D20" s="244">
        <v>60.340980289999997</v>
      </c>
      <c r="E20" s="244">
        <v>60.442636628000002</v>
      </c>
      <c r="F20" s="244">
        <v>60.101515743</v>
      </c>
      <c r="G20" s="244">
        <v>60.570205199</v>
      </c>
      <c r="H20" s="244">
        <v>60.850929032000003</v>
      </c>
      <c r="I20" s="244">
        <v>61.279409225999999</v>
      </c>
      <c r="J20" s="244">
        <v>60.764716200999999</v>
      </c>
      <c r="K20" s="244">
        <v>60.684623393000003</v>
      </c>
      <c r="L20" s="244">
        <v>61.473772935</v>
      </c>
      <c r="M20" s="244">
        <v>62.214564944000003</v>
      </c>
      <c r="N20" s="244">
        <v>61.431832702999998</v>
      </c>
      <c r="O20" s="244">
        <v>61.643383329000002</v>
      </c>
      <c r="P20" s="244">
        <v>62.046521988000002</v>
      </c>
      <c r="Q20" s="244">
        <v>62.539818341</v>
      </c>
      <c r="R20" s="244">
        <v>62.739814785999997</v>
      </c>
      <c r="S20" s="244">
        <v>62.846047556999999</v>
      </c>
      <c r="T20" s="244">
        <v>63.560455017000002</v>
      </c>
      <c r="U20" s="244">
        <v>64.312683789999994</v>
      </c>
      <c r="V20" s="244">
        <v>64.606474586000004</v>
      </c>
      <c r="W20" s="244">
        <v>64.186499920000003</v>
      </c>
      <c r="X20" s="244">
        <v>64.916200728999996</v>
      </c>
      <c r="Y20" s="244">
        <v>65.258531575999996</v>
      </c>
      <c r="Z20" s="244">
        <v>65.422991324999998</v>
      </c>
      <c r="AA20" s="244">
        <v>64.470818788000003</v>
      </c>
      <c r="AB20" s="244">
        <v>64.295575869000004</v>
      </c>
      <c r="AC20" s="244">
        <v>64.817122221000005</v>
      </c>
      <c r="AD20" s="244">
        <v>65.018871004000005</v>
      </c>
      <c r="AE20" s="244">
        <v>65.154864097000001</v>
      </c>
      <c r="AF20" s="244">
        <v>65.497170413999996</v>
      </c>
      <c r="AG20" s="244">
        <v>65.397639991000005</v>
      </c>
      <c r="AH20" s="244">
        <v>66.306306293999995</v>
      </c>
      <c r="AI20" s="244">
        <v>66.228152225000002</v>
      </c>
      <c r="AJ20" s="244">
        <v>66.647745470000004</v>
      </c>
      <c r="AK20" s="244">
        <v>67.453334928999993</v>
      </c>
      <c r="AL20" s="244">
        <v>67.197789169999993</v>
      </c>
      <c r="AM20" s="244">
        <v>67.126429490000007</v>
      </c>
      <c r="AN20" s="244">
        <v>66.745377152000003</v>
      </c>
      <c r="AO20" s="244">
        <v>66.820455800000005</v>
      </c>
      <c r="AP20" s="244">
        <v>64.172551166999995</v>
      </c>
      <c r="AQ20" s="244">
        <v>58.802116112</v>
      </c>
      <c r="AR20" s="244">
        <v>60.869418457999998</v>
      </c>
      <c r="AS20" s="244">
        <v>62.061875776999997</v>
      </c>
      <c r="AT20" s="244">
        <v>62.032274612000002</v>
      </c>
      <c r="AU20" s="244">
        <v>61.969672957999997</v>
      </c>
      <c r="AV20" s="244">
        <v>61.921216663000003</v>
      </c>
      <c r="AW20" s="244">
        <v>62.778978606999999</v>
      </c>
      <c r="AX20" s="244">
        <v>62.491279468999998</v>
      </c>
      <c r="AY20" s="244">
        <v>63.094205483000003</v>
      </c>
      <c r="AZ20" s="244">
        <v>60.128414450000001</v>
      </c>
      <c r="BA20" s="244">
        <v>63.269217220999998</v>
      </c>
      <c r="BB20" s="244">
        <v>63.485401561000003</v>
      </c>
      <c r="BC20" s="244">
        <v>63.965812720000002</v>
      </c>
      <c r="BD20" s="244">
        <v>63.894058348999998</v>
      </c>
      <c r="BE20" s="244">
        <v>64.746881810999994</v>
      </c>
      <c r="BF20" s="244">
        <v>64.19175018</v>
      </c>
      <c r="BG20" s="244">
        <v>64.068526957000003</v>
      </c>
      <c r="BH20" s="244">
        <v>65.131848349999999</v>
      </c>
      <c r="BI20" s="244">
        <v>65.889848560000004</v>
      </c>
      <c r="BJ20" s="368">
        <v>65.834857107000005</v>
      </c>
      <c r="BK20" s="368">
        <v>65.654099407999993</v>
      </c>
      <c r="BL20" s="368">
        <v>65.771908456000006</v>
      </c>
      <c r="BM20" s="368">
        <v>65.951540547999997</v>
      </c>
      <c r="BN20" s="368">
        <v>66.448931220999995</v>
      </c>
      <c r="BO20" s="368">
        <v>66.820449124000007</v>
      </c>
      <c r="BP20" s="368">
        <v>67.231446673999997</v>
      </c>
      <c r="BQ20" s="368">
        <v>67.428542913000001</v>
      </c>
      <c r="BR20" s="368">
        <v>67.779902448000001</v>
      </c>
      <c r="BS20" s="368">
        <v>67.628946779000003</v>
      </c>
      <c r="BT20" s="368">
        <v>67.814531661000004</v>
      </c>
      <c r="BU20" s="368">
        <v>68.034303972000004</v>
      </c>
      <c r="BV20" s="368">
        <v>67.716542988</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369"/>
      <c r="BK21" s="369"/>
      <c r="BL21" s="369"/>
      <c r="BM21" s="369"/>
      <c r="BN21" s="369"/>
      <c r="BO21" s="369"/>
      <c r="BP21" s="369"/>
      <c r="BQ21" s="369"/>
      <c r="BR21" s="369"/>
      <c r="BS21" s="369"/>
      <c r="BT21" s="369"/>
      <c r="BU21" s="369"/>
      <c r="BV21" s="369"/>
    </row>
    <row r="22" spans="1:74" ht="11.15" customHeight="1" x14ac:dyDescent="0.25">
      <c r="B22" s="246" t="s">
        <v>1021</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244"/>
      <c r="BH22" s="244"/>
      <c r="BI22" s="244"/>
      <c r="BJ22" s="368"/>
      <c r="BK22" s="368"/>
      <c r="BL22" s="368"/>
      <c r="BM22" s="368"/>
      <c r="BN22" s="368"/>
      <c r="BO22" s="368"/>
      <c r="BP22" s="368"/>
      <c r="BQ22" s="368"/>
      <c r="BR22" s="368"/>
      <c r="BS22" s="368"/>
      <c r="BT22" s="368"/>
      <c r="BU22" s="368"/>
      <c r="BV22" s="368"/>
    </row>
    <row r="23" spans="1:74" ht="11.15" customHeight="1" x14ac:dyDescent="0.25">
      <c r="A23" s="159" t="s">
        <v>283</v>
      </c>
      <c r="B23" s="170" t="s">
        <v>244</v>
      </c>
      <c r="C23" s="244">
        <v>46.025872859000003</v>
      </c>
      <c r="D23" s="244">
        <v>47.007124013999999</v>
      </c>
      <c r="E23" s="244">
        <v>47.777505935999997</v>
      </c>
      <c r="F23" s="244">
        <v>46.169775801</v>
      </c>
      <c r="G23" s="244">
        <v>47.179216826999998</v>
      </c>
      <c r="H23" s="244">
        <v>48.188030410000003</v>
      </c>
      <c r="I23" s="244">
        <v>47.699708483999999</v>
      </c>
      <c r="J23" s="244">
        <v>47.980114665999999</v>
      </c>
      <c r="K23" s="244">
        <v>47.625069042</v>
      </c>
      <c r="L23" s="244">
        <v>47.357537874999998</v>
      </c>
      <c r="M23" s="244">
        <v>48.541827146999999</v>
      </c>
      <c r="N23" s="244">
        <v>48.468213978000001</v>
      </c>
      <c r="O23" s="244">
        <v>47.391380773999998</v>
      </c>
      <c r="P23" s="244">
        <v>48.234167523000004</v>
      </c>
      <c r="Q23" s="244">
        <v>48.127318670999998</v>
      </c>
      <c r="R23" s="244">
        <v>46.972062039000001</v>
      </c>
      <c r="S23" s="244">
        <v>47.058417734000002</v>
      </c>
      <c r="T23" s="244">
        <v>47.681692310000003</v>
      </c>
      <c r="U23" s="244">
        <v>48.342944535000001</v>
      </c>
      <c r="V23" s="244">
        <v>48.993328947999998</v>
      </c>
      <c r="W23" s="244">
        <v>47.328571195000002</v>
      </c>
      <c r="X23" s="244">
        <v>48.145260587999999</v>
      </c>
      <c r="Y23" s="244">
        <v>48.063746360000003</v>
      </c>
      <c r="Z23" s="244">
        <v>47.105595805999997</v>
      </c>
      <c r="AA23" s="244">
        <v>47.729925604000002</v>
      </c>
      <c r="AB23" s="244">
        <v>48.106295252000002</v>
      </c>
      <c r="AC23" s="244">
        <v>46.649812376</v>
      </c>
      <c r="AD23" s="244">
        <v>47.603548635000003</v>
      </c>
      <c r="AE23" s="244">
        <v>46.598659058000003</v>
      </c>
      <c r="AF23" s="244">
        <v>47.417967658999999</v>
      </c>
      <c r="AG23" s="244">
        <v>48.555196856000002</v>
      </c>
      <c r="AH23" s="244">
        <v>48.885142989000002</v>
      </c>
      <c r="AI23" s="244">
        <v>47.481007624999997</v>
      </c>
      <c r="AJ23" s="244">
        <v>47.843912418999999</v>
      </c>
      <c r="AK23" s="244">
        <v>47.932911230000002</v>
      </c>
      <c r="AL23" s="244">
        <v>47.891695509000002</v>
      </c>
      <c r="AM23" s="244">
        <v>46.016656918000002</v>
      </c>
      <c r="AN23" s="244">
        <v>47.206922054000003</v>
      </c>
      <c r="AO23" s="244">
        <v>43.206358625999997</v>
      </c>
      <c r="AP23" s="244">
        <v>34.919908679999999</v>
      </c>
      <c r="AQ23" s="244">
        <v>37.085726790999999</v>
      </c>
      <c r="AR23" s="244">
        <v>40.269350371000002</v>
      </c>
      <c r="AS23" s="244">
        <v>42.159156944000003</v>
      </c>
      <c r="AT23" s="244">
        <v>41.927111173999997</v>
      </c>
      <c r="AU23" s="244">
        <v>42.64942267</v>
      </c>
      <c r="AV23" s="244">
        <v>42.606295570999997</v>
      </c>
      <c r="AW23" s="244">
        <v>42.683458608000002</v>
      </c>
      <c r="AX23" s="244">
        <v>43.089740855000002</v>
      </c>
      <c r="AY23" s="244">
        <v>41.361094657999999</v>
      </c>
      <c r="AZ23" s="244">
        <v>41.663422498000003</v>
      </c>
      <c r="BA23" s="244">
        <v>43.715614784000003</v>
      </c>
      <c r="BB23" s="244">
        <v>42.953750491999998</v>
      </c>
      <c r="BC23" s="244">
        <v>43.311874594999999</v>
      </c>
      <c r="BD23" s="244">
        <v>45.561386614</v>
      </c>
      <c r="BE23" s="244">
        <v>45.165262800000001</v>
      </c>
      <c r="BF23" s="244">
        <v>45.670570484999999</v>
      </c>
      <c r="BG23" s="244">
        <v>45.440396784000001</v>
      </c>
      <c r="BH23" s="244">
        <v>45.739550772000001</v>
      </c>
      <c r="BI23" s="244">
        <v>46.035023967999997</v>
      </c>
      <c r="BJ23" s="368">
        <v>45.966747451000003</v>
      </c>
      <c r="BK23" s="368">
        <v>44.721341043999999</v>
      </c>
      <c r="BL23" s="368">
        <v>45.923813007</v>
      </c>
      <c r="BM23" s="368">
        <v>45.429977391000001</v>
      </c>
      <c r="BN23" s="368">
        <v>44.860572382999997</v>
      </c>
      <c r="BO23" s="368">
        <v>44.874212020000002</v>
      </c>
      <c r="BP23" s="368">
        <v>45.774657826000002</v>
      </c>
      <c r="BQ23" s="368">
        <v>46.032763404000001</v>
      </c>
      <c r="BR23" s="368">
        <v>46.439554780999998</v>
      </c>
      <c r="BS23" s="368">
        <v>45.990194250000002</v>
      </c>
      <c r="BT23" s="368">
        <v>46.103821029999999</v>
      </c>
      <c r="BU23" s="368">
        <v>46.188471524000001</v>
      </c>
      <c r="BV23" s="368">
        <v>46.319629603000003</v>
      </c>
    </row>
    <row r="24" spans="1:74" ht="11.15" customHeight="1" x14ac:dyDescent="0.25">
      <c r="A24" s="159" t="s">
        <v>277</v>
      </c>
      <c r="B24" s="170" t="s">
        <v>245</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19.933388999999998</v>
      </c>
      <c r="AN24" s="244">
        <v>20.132254</v>
      </c>
      <c r="AO24" s="244">
        <v>18.462842999999999</v>
      </c>
      <c r="AP24" s="244">
        <v>14.548507000000001</v>
      </c>
      <c r="AQ24" s="244">
        <v>16.078187</v>
      </c>
      <c r="AR24" s="244">
        <v>17.578064000000001</v>
      </c>
      <c r="AS24" s="244">
        <v>18.381074000000002</v>
      </c>
      <c r="AT24" s="244">
        <v>18.557877999999999</v>
      </c>
      <c r="AU24" s="244">
        <v>18.414832000000001</v>
      </c>
      <c r="AV24" s="244">
        <v>18.613651999999998</v>
      </c>
      <c r="AW24" s="244">
        <v>18.742522999999998</v>
      </c>
      <c r="AX24" s="244">
        <v>18.801691999999999</v>
      </c>
      <c r="AY24" s="244">
        <v>18.595400999999999</v>
      </c>
      <c r="AZ24" s="244">
        <v>17.444201</v>
      </c>
      <c r="BA24" s="244">
        <v>19.203831999999998</v>
      </c>
      <c r="BB24" s="244">
        <v>19.459365999999999</v>
      </c>
      <c r="BC24" s="244">
        <v>20.093637999999999</v>
      </c>
      <c r="BD24" s="244">
        <v>20.537154000000001</v>
      </c>
      <c r="BE24" s="244">
        <v>19.894012</v>
      </c>
      <c r="BF24" s="244">
        <v>20.510584999999999</v>
      </c>
      <c r="BG24" s="244">
        <v>20.223537</v>
      </c>
      <c r="BH24" s="244">
        <v>20.431870354000001</v>
      </c>
      <c r="BI24" s="244">
        <v>20.549124110000001</v>
      </c>
      <c r="BJ24" s="368">
        <v>20.084019999999999</v>
      </c>
      <c r="BK24" s="368">
        <v>19.827860000000001</v>
      </c>
      <c r="BL24" s="368">
        <v>19.617339999999999</v>
      </c>
      <c r="BM24" s="368">
        <v>19.915430000000001</v>
      </c>
      <c r="BN24" s="368">
        <v>20.042750000000002</v>
      </c>
      <c r="BO24" s="368">
        <v>20.457799999999999</v>
      </c>
      <c r="BP24" s="368">
        <v>20.77779</v>
      </c>
      <c r="BQ24" s="368">
        <v>20.815670000000001</v>
      </c>
      <c r="BR24" s="368">
        <v>21.152339999999999</v>
      </c>
      <c r="BS24" s="368">
        <v>20.616569999999999</v>
      </c>
      <c r="BT24" s="368">
        <v>20.8583</v>
      </c>
      <c r="BU24" s="368">
        <v>20.878869999999999</v>
      </c>
      <c r="BV24" s="368">
        <v>20.668900000000001</v>
      </c>
    </row>
    <row r="25" spans="1:74" ht="11.15" customHeight="1" x14ac:dyDescent="0.25">
      <c r="A25" s="159" t="s">
        <v>278</v>
      </c>
      <c r="B25" s="170" t="s">
        <v>265</v>
      </c>
      <c r="C25" s="244">
        <v>0.13515556883999999</v>
      </c>
      <c r="D25" s="244">
        <v>0.13207701430999999</v>
      </c>
      <c r="E25" s="244">
        <v>0.14057532292</v>
      </c>
      <c r="F25" s="244">
        <v>0.14021780050999999</v>
      </c>
      <c r="G25" s="244">
        <v>0.14655234285999999</v>
      </c>
      <c r="H25" s="244">
        <v>0.14945074295999999</v>
      </c>
      <c r="I25" s="244">
        <v>0.16207464575</v>
      </c>
      <c r="J25" s="244">
        <v>0.16247050511</v>
      </c>
      <c r="K25" s="244">
        <v>0.16442370859</v>
      </c>
      <c r="L25" s="244">
        <v>0.15327377868</v>
      </c>
      <c r="M25" s="244">
        <v>0.15208848068</v>
      </c>
      <c r="N25" s="244">
        <v>0.15421078439999999</v>
      </c>
      <c r="O25" s="244">
        <v>0.12827283808000001</v>
      </c>
      <c r="P25" s="244">
        <v>0.12521109448000001</v>
      </c>
      <c r="Q25" s="244">
        <v>0.13337799404</v>
      </c>
      <c r="R25" s="244">
        <v>0.13440803868000001</v>
      </c>
      <c r="S25" s="244">
        <v>0.14021273377999999</v>
      </c>
      <c r="T25" s="244">
        <v>0.14258797706000001</v>
      </c>
      <c r="U25" s="244">
        <v>0.15476408295999999</v>
      </c>
      <c r="V25" s="244">
        <v>0.15535598010000001</v>
      </c>
      <c r="W25" s="244">
        <v>0.15626219549000001</v>
      </c>
      <c r="X25" s="244">
        <v>0.14672565242999999</v>
      </c>
      <c r="Y25" s="244">
        <v>0.14519902710999999</v>
      </c>
      <c r="Z25" s="244">
        <v>0.14730835403</v>
      </c>
      <c r="AA25" s="244">
        <v>0.11026776495</v>
      </c>
      <c r="AB25" s="244">
        <v>0.10793753748</v>
      </c>
      <c r="AC25" s="244">
        <v>0.11433021510999999</v>
      </c>
      <c r="AD25" s="244">
        <v>0.11515096807</v>
      </c>
      <c r="AE25" s="244">
        <v>0.11941515458</v>
      </c>
      <c r="AF25" s="244">
        <v>0.12133832554</v>
      </c>
      <c r="AG25" s="244">
        <v>0.1310781788</v>
      </c>
      <c r="AH25" s="244">
        <v>0.13110589224999999</v>
      </c>
      <c r="AI25" s="244">
        <v>0.13163129156</v>
      </c>
      <c r="AJ25" s="244">
        <v>0.12379480572</v>
      </c>
      <c r="AK25" s="244">
        <v>0.12253289621000001</v>
      </c>
      <c r="AL25" s="244">
        <v>0.1243048958</v>
      </c>
      <c r="AM25" s="244">
        <v>0.11028914334000001</v>
      </c>
      <c r="AN25" s="244">
        <v>0.10795891587000001</v>
      </c>
      <c r="AO25" s="244">
        <v>0.1143515935</v>
      </c>
      <c r="AP25" s="244">
        <v>0.11517234646000001</v>
      </c>
      <c r="AQ25" s="244">
        <v>0.11943653297</v>
      </c>
      <c r="AR25" s="244">
        <v>0.12135970393000001</v>
      </c>
      <c r="AS25" s="244">
        <v>0.13109955718999999</v>
      </c>
      <c r="AT25" s="244">
        <v>0.13112727063999999</v>
      </c>
      <c r="AU25" s="244">
        <v>0.13165266995</v>
      </c>
      <c r="AV25" s="244">
        <v>0.12381618411</v>
      </c>
      <c r="AW25" s="244">
        <v>0.1225542746</v>
      </c>
      <c r="AX25" s="244">
        <v>0.12432627419</v>
      </c>
      <c r="AY25" s="244">
        <v>0.15299468999999999</v>
      </c>
      <c r="AZ25" s="244">
        <v>0.152499355</v>
      </c>
      <c r="BA25" s="244">
        <v>0.203663236</v>
      </c>
      <c r="BB25" s="244">
        <v>0.12316115900000001</v>
      </c>
      <c r="BC25" s="244">
        <v>0.16978246599999999</v>
      </c>
      <c r="BD25" s="244">
        <v>0.15897361400000001</v>
      </c>
      <c r="BE25" s="244">
        <v>0.15303860599999999</v>
      </c>
      <c r="BF25" s="244">
        <v>0.16967174300000001</v>
      </c>
      <c r="BG25" s="244">
        <v>0.143173309</v>
      </c>
      <c r="BH25" s="244">
        <v>0.19450178100000001</v>
      </c>
      <c r="BI25" s="244">
        <v>0.169053659</v>
      </c>
      <c r="BJ25" s="368">
        <v>0.13395224</v>
      </c>
      <c r="BK25" s="368">
        <v>0.158493466</v>
      </c>
      <c r="BL25" s="368">
        <v>0.15761486499999999</v>
      </c>
      <c r="BM25" s="368">
        <v>0.20987826500000001</v>
      </c>
      <c r="BN25" s="368">
        <v>0.127019677</v>
      </c>
      <c r="BO25" s="368">
        <v>0.17456463699999999</v>
      </c>
      <c r="BP25" s="368">
        <v>0.16378258900000001</v>
      </c>
      <c r="BQ25" s="368">
        <v>0.15794787699999999</v>
      </c>
      <c r="BR25" s="368">
        <v>0.17494175000000001</v>
      </c>
      <c r="BS25" s="368">
        <v>0.14772623600000001</v>
      </c>
      <c r="BT25" s="368">
        <v>0.19971901</v>
      </c>
      <c r="BU25" s="368">
        <v>0.17362229200000001</v>
      </c>
      <c r="BV25" s="368">
        <v>0.13776780199999999</v>
      </c>
    </row>
    <row r="26" spans="1:74" ht="11.15" customHeight="1" x14ac:dyDescent="0.25">
      <c r="A26" s="159" t="s">
        <v>279</v>
      </c>
      <c r="B26" s="170" t="s">
        <v>266</v>
      </c>
      <c r="C26" s="244">
        <v>2.3903225805999999</v>
      </c>
      <c r="D26" s="244">
        <v>2.3686785713999998</v>
      </c>
      <c r="E26" s="244">
        <v>2.4159677418999999</v>
      </c>
      <c r="F26" s="244">
        <v>2.2005666666999999</v>
      </c>
      <c r="G26" s="244">
        <v>2.4525161290000002</v>
      </c>
      <c r="H26" s="244">
        <v>2.4783333333000002</v>
      </c>
      <c r="I26" s="244">
        <v>2.5046451613</v>
      </c>
      <c r="J26" s="244">
        <v>2.6007419354999999</v>
      </c>
      <c r="K26" s="244">
        <v>2.5166666666999999</v>
      </c>
      <c r="L26" s="244">
        <v>2.5217741935000002</v>
      </c>
      <c r="M26" s="244">
        <v>2.6044</v>
      </c>
      <c r="N26" s="244">
        <v>2.4922258065</v>
      </c>
      <c r="O26" s="244">
        <v>2.4491290323000001</v>
      </c>
      <c r="P26" s="244">
        <v>2.4758571428999998</v>
      </c>
      <c r="Q26" s="244">
        <v>2.3255161289999999</v>
      </c>
      <c r="R26" s="244">
        <v>2.3452999999999999</v>
      </c>
      <c r="S26" s="244">
        <v>2.4980645160999999</v>
      </c>
      <c r="T26" s="244">
        <v>2.4637666667000002</v>
      </c>
      <c r="U26" s="244">
        <v>2.6372258065</v>
      </c>
      <c r="V26" s="244">
        <v>2.6274838709999999</v>
      </c>
      <c r="W26" s="244">
        <v>2.6825999999999999</v>
      </c>
      <c r="X26" s="244">
        <v>2.7259677418999999</v>
      </c>
      <c r="Y26" s="244">
        <v>2.6073666666999999</v>
      </c>
      <c r="Z26" s="244">
        <v>2.3981935484000001</v>
      </c>
      <c r="AA26" s="244">
        <v>2.2885810000000002</v>
      </c>
      <c r="AB26" s="244">
        <v>2.3602910000000001</v>
      </c>
      <c r="AC26" s="244">
        <v>2.2280380000000002</v>
      </c>
      <c r="AD26" s="244">
        <v>2.323213</v>
      </c>
      <c r="AE26" s="244">
        <v>2.3477869999999998</v>
      </c>
      <c r="AF26" s="244">
        <v>2.5477789999999998</v>
      </c>
      <c r="AG26" s="244">
        <v>2.599113</v>
      </c>
      <c r="AH26" s="244">
        <v>2.832519</v>
      </c>
      <c r="AI26" s="244">
        <v>2.6829399999999999</v>
      </c>
      <c r="AJ26" s="244">
        <v>2.629381</v>
      </c>
      <c r="AK26" s="244">
        <v>2.5929359999999999</v>
      </c>
      <c r="AL26" s="244">
        <v>2.647707</v>
      </c>
      <c r="AM26" s="244">
        <v>2.386679</v>
      </c>
      <c r="AN26" s="244">
        <v>2.5965690000000001</v>
      </c>
      <c r="AO26" s="244">
        <v>2.2815409999999998</v>
      </c>
      <c r="AP26" s="244">
        <v>1.7511490000000001</v>
      </c>
      <c r="AQ26" s="244">
        <v>1.9701059999999999</v>
      </c>
      <c r="AR26" s="244">
        <v>2.174706</v>
      </c>
      <c r="AS26" s="244">
        <v>2.1930139999999998</v>
      </c>
      <c r="AT26" s="244">
        <v>2.3182659999999999</v>
      </c>
      <c r="AU26" s="244">
        <v>2.2367539999999999</v>
      </c>
      <c r="AV26" s="244">
        <v>2.060441</v>
      </c>
      <c r="AW26" s="244">
        <v>2.258953</v>
      </c>
      <c r="AX26" s="244">
        <v>2.09273</v>
      </c>
      <c r="AY26" s="244">
        <v>2.0014750000000001</v>
      </c>
      <c r="AZ26" s="244">
        <v>2.182188</v>
      </c>
      <c r="BA26" s="244">
        <v>2.1940979999999999</v>
      </c>
      <c r="BB26" s="244">
        <v>2.0568960000000001</v>
      </c>
      <c r="BC26" s="244">
        <v>2.0485540000000002</v>
      </c>
      <c r="BD26" s="244">
        <v>2.3879649999999999</v>
      </c>
      <c r="BE26" s="244">
        <v>2.3601269999999999</v>
      </c>
      <c r="BF26" s="244">
        <v>2.4212760000000002</v>
      </c>
      <c r="BG26" s="244">
        <v>2.390201222</v>
      </c>
      <c r="BH26" s="244">
        <v>2.381285272</v>
      </c>
      <c r="BI26" s="244">
        <v>2.4251397680000002</v>
      </c>
      <c r="BJ26" s="368">
        <v>2.419126109</v>
      </c>
      <c r="BK26" s="368">
        <v>2.340304556</v>
      </c>
      <c r="BL26" s="368">
        <v>2.3969346009999999</v>
      </c>
      <c r="BM26" s="368">
        <v>2.2831356970000001</v>
      </c>
      <c r="BN26" s="368">
        <v>2.2321207919999999</v>
      </c>
      <c r="BO26" s="368">
        <v>2.29030179</v>
      </c>
      <c r="BP26" s="368">
        <v>2.3464346109999998</v>
      </c>
      <c r="BQ26" s="368">
        <v>2.3837962190000002</v>
      </c>
      <c r="BR26" s="368">
        <v>2.4419520320000001</v>
      </c>
      <c r="BS26" s="368">
        <v>2.3929469000000001</v>
      </c>
      <c r="BT26" s="368">
        <v>2.368301604</v>
      </c>
      <c r="BU26" s="368">
        <v>2.3931782799999999</v>
      </c>
      <c r="BV26" s="368">
        <v>2.3951133590000002</v>
      </c>
    </row>
    <row r="27" spans="1:74" ht="11.15" customHeight="1" x14ac:dyDescent="0.25">
      <c r="A27" s="159" t="s">
        <v>280</v>
      </c>
      <c r="B27" s="170" t="s">
        <v>267</v>
      </c>
      <c r="C27" s="244">
        <v>13.590129032</v>
      </c>
      <c r="D27" s="244">
        <v>13.986178571</v>
      </c>
      <c r="E27" s="244">
        <v>14.209096774000001</v>
      </c>
      <c r="F27" s="244">
        <v>13.945600000000001</v>
      </c>
      <c r="G27" s="244">
        <v>14.345645161</v>
      </c>
      <c r="H27" s="244">
        <v>14.8376</v>
      </c>
      <c r="I27" s="244">
        <v>14.731</v>
      </c>
      <c r="J27" s="244">
        <v>14.674096774000001</v>
      </c>
      <c r="K27" s="244">
        <v>15.081966667</v>
      </c>
      <c r="L27" s="244">
        <v>14.611354839000001</v>
      </c>
      <c r="M27" s="244">
        <v>14.6303</v>
      </c>
      <c r="N27" s="244">
        <v>14.270967742</v>
      </c>
      <c r="O27" s="244">
        <v>13.407741935000001</v>
      </c>
      <c r="P27" s="244">
        <v>14.648071429</v>
      </c>
      <c r="Q27" s="244">
        <v>14.320096774</v>
      </c>
      <c r="R27" s="244">
        <v>14.279933333000001</v>
      </c>
      <c r="S27" s="244">
        <v>14.096967742</v>
      </c>
      <c r="T27" s="244">
        <v>14.436199999999999</v>
      </c>
      <c r="U27" s="244">
        <v>14.845612902999999</v>
      </c>
      <c r="V27" s="244">
        <v>14.743516129</v>
      </c>
      <c r="W27" s="244">
        <v>14.508966666999999</v>
      </c>
      <c r="X27" s="244">
        <v>14.607612903</v>
      </c>
      <c r="Y27" s="244">
        <v>14.1912</v>
      </c>
      <c r="Z27" s="244">
        <v>13.643290323</v>
      </c>
      <c r="AA27" s="244">
        <v>14.005483870999999</v>
      </c>
      <c r="AB27" s="244">
        <v>14.371107143</v>
      </c>
      <c r="AC27" s="244">
        <v>13.926580645</v>
      </c>
      <c r="AD27" s="244">
        <v>14.510466666999999</v>
      </c>
      <c r="AE27" s="244">
        <v>13.995838709999999</v>
      </c>
      <c r="AF27" s="244">
        <v>14.241166667</v>
      </c>
      <c r="AG27" s="244">
        <v>14.993612903000001</v>
      </c>
      <c r="AH27" s="244">
        <v>14.582096774</v>
      </c>
      <c r="AI27" s="244">
        <v>14.606466666999999</v>
      </c>
      <c r="AJ27" s="244">
        <v>14.575774193999999</v>
      </c>
      <c r="AK27" s="244">
        <v>14.042933333000001</v>
      </c>
      <c r="AL27" s="244">
        <v>13.748354838999999</v>
      </c>
      <c r="AM27" s="244">
        <v>13.397967742000001</v>
      </c>
      <c r="AN27" s="244">
        <v>13.925172414</v>
      </c>
      <c r="AO27" s="244">
        <v>12.726129031999999</v>
      </c>
      <c r="AP27" s="244">
        <v>10.351000000000001</v>
      </c>
      <c r="AQ27" s="244">
        <v>10.696806452000001</v>
      </c>
      <c r="AR27" s="244">
        <v>11.982699999999999</v>
      </c>
      <c r="AS27" s="244">
        <v>12.994709676999999</v>
      </c>
      <c r="AT27" s="244">
        <v>12.455645161</v>
      </c>
      <c r="AU27" s="244">
        <v>13.192633333</v>
      </c>
      <c r="AV27" s="244">
        <v>12.945645161</v>
      </c>
      <c r="AW27" s="244">
        <v>12.334633332999999</v>
      </c>
      <c r="AX27" s="244">
        <v>12.245129031999999</v>
      </c>
      <c r="AY27" s="244">
        <v>11.212322581</v>
      </c>
      <c r="AZ27" s="244">
        <v>12.012321429</v>
      </c>
      <c r="BA27" s="244">
        <v>12.497258065</v>
      </c>
      <c r="BB27" s="244">
        <v>12.242566667</v>
      </c>
      <c r="BC27" s="244">
        <v>12.153354839</v>
      </c>
      <c r="BD27" s="244">
        <v>13.404</v>
      </c>
      <c r="BE27" s="244">
        <v>13.711354839</v>
      </c>
      <c r="BF27" s="244">
        <v>13.615516129</v>
      </c>
      <c r="BG27" s="244">
        <v>13.856309512999999</v>
      </c>
      <c r="BH27" s="244">
        <v>13.738438737999999</v>
      </c>
      <c r="BI27" s="244">
        <v>13.369962226</v>
      </c>
      <c r="BJ27" s="368">
        <v>13.151604289</v>
      </c>
      <c r="BK27" s="368">
        <v>12.650810771</v>
      </c>
      <c r="BL27" s="368">
        <v>13.564816112999999</v>
      </c>
      <c r="BM27" s="368">
        <v>13.309314501999999</v>
      </c>
      <c r="BN27" s="368">
        <v>13.311003732</v>
      </c>
      <c r="BO27" s="368">
        <v>12.986128677</v>
      </c>
      <c r="BP27" s="368">
        <v>13.470069063</v>
      </c>
      <c r="BQ27" s="368">
        <v>13.556418641</v>
      </c>
      <c r="BR27" s="368">
        <v>13.378482602</v>
      </c>
      <c r="BS27" s="368">
        <v>13.737370195</v>
      </c>
      <c r="BT27" s="368">
        <v>13.500367169</v>
      </c>
      <c r="BU27" s="368">
        <v>13.163561151</v>
      </c>
      <c r="BV27" s="368">
        <v>12.932140493</v>
      </c>
    </row>
    <row r="28" spans="1:74" ht="11.15" customHeight="1" x14ac:dyDescent="0.25">
      <c r="A28" s="159" t="s">
        <v>281</v>
      </c>
      <c r="B28" s="170" t="s">
        <v>268</v>
      </c>
      <c r="C28" s="244">
        <v>4.1726129032000001</v>
      </c>
      <c r="D28" s="244">
        <v>4.5606071429000004</v>
      </c>
      <c r="E28" s="244">
        <v>4.2751290322999997</v>
      </c>
      <c r="F28" s="244">
        <v>3.8458666667000001</v>
      </c>
      <c r="G28" s="244">
        <v>3.5579677419000002</v>
      </c>
      <c r="H28" s="244">
        <v>3.5285333333</v>
      </c>
      <c r="I28" s="244">
        <v>3.6406129032000001</v>
      </c>
      <c r="J28" s="244">
        <v>3.7509032258000001</v>
      </c>
      <c r="K28" s="244">
        <v>3.6836000000000002</v>
      </c>
      <c r="L28" s="244">
        <v>3.6534193548</v>
      </c>
      <c r="M28" s="244">
        <v>4.1530333332999998</v>
      </c>
      <c r="N28" s="244">
        <v>4.5547741935000001</v>
      </c>
      <c r="O28" s="244">
        <v>4.3147419354999998</v>
      </c>
      <c r="P28" s="244">
        <v>4.6193928571000002</v>
      </c>
      <c r="Q28" s="244">
        <v>4.0893548387000003</v>
      </c>
      <c r="R28" s="244">
        <v>3.6787666667000001</v>
      </c>
      <c r="S28" s="244">
        <v>3.5092580645</v>
      </c>
      <c r="T28" s="244">
        <v>3.3130999999999999</v>
      </c>
      <c r="U28" s="244">
        <v>3.5772580645000001</v>
      </c>
      <c r="V28" s="244">
        <v>3.6720322580999998</v>
      </c>
      <c r="W28" s="244">
        <v>3.5715333333000001</v>
      </c>
      <c r="X28" s="244">
        <v>3.6959677419000001</v>
      </c>
      <c r="Y28" s="244">
        <v>3.9367000000000001</v>
      </c>
      <c r="Z28" s="244">
        <v>4.2710322581</v>
      </c>
      <c r="AA28" s="244">
        <v>4.1328064515999996</v>
      </c>
      <c r="AB28" s="244">
        <v>4.3856428570999997</v>
      </c>
      <c r="AC28" s="244">
        <v>3.8961935483999999</v>
      </c>
      <c r="AD28" s="244">
        <v>3.6628333333</v>
      </c>
      <c r="AE28" s="244">
        <v>3.3946774193999998</v>
      </c>
      <c r="AF28" s="244">
        <v>3.3889666667</v>
      </c>
      <c r="AG28" s="244">
        <v>3.4789677419</v>
      </c>
      <c r="AH28" s="244">
        <v>3.5126451613</v>
      </c>
      <c r="AI28" s="244">
        <v>3.5642333332999998</v>
      </c>
      <c r="AJ28" s="244">
        <v>3.4368387096999999</v>
      </c>
      <c r="AK28" s="244">
        <v>3.8273999999999999</v>
      </c>
      <c r="AL28" s="244">
        <v>4.2364193547999998</v>
      </c>
      <c r="AM28" s="244">
        <v>3.7972903225999999</v>
      </c>
      <c r="AN28" s="244">
        <v>4.0369655171999996</v>
      </c>
      <c r="AO28" s="244">
        <v>3.5134516129</v>
      </c>
      <c r="AP28" s="244">
        <v>3.1180333333000001</v>
      </c>
      <c r="AQ28" s="244">
        <v>2.7664516129000001</v>
      </c>
      <c r="AR28" s="244">
        <v>2.9001333332999999</v>
      </c>
      <c r="AS28" s="244">
        <v>3.0198387097000001</v>
      </c>
      <c r="AT28" s="244">
        <v>3.0756129032000001</v>
      </c>
      <c r="AU28" s="244">
        <v>3.0994000000000002</v>
      </c>
      <c r="AV28" s="244">
        <v>3.1923870968000001</v>
      </c>
      <c r="AW28" s="244">
        <v>3.4763666667000002</v>
      </c>
      <c r="AX28" s="244">
        <v>3.9333225806000001</v>
      </c>
      <c r="AY28" s="244">
        <v>3.7788064515999999</v>
      </c>
      <c r="AZ28" s="244">
        <v>3.8343928571000001</v>
      </c>
      <c r="BA28" s="244">
        <v>3.5816129031999999</v>
      </c>
      <c r="BB28" s="244">
        <v>3.2586333333000002</v>
      </c>
      <c r="BC28" s="244">
        <v>2.9289354839000001</v>
      </c>
      <c r="BD28" s="244">
        <v>3.0648666667</v>
      </c>
      <c r="BE28" s="244">
        <v>3.1248387097000001</v>
      </c>
      <c r="BF28" s="244">
        <v>3.1122903225999998</v>
      </c>
      <c r="BG28" s="244">
        <v>3.0136810879999998</v>
      </c>
      <c r="BH28" s="244">
        <v>3.0814926709999999</v>
      </c>
      <c r="BI28" s="244">
        <v>3.36403455</v>
      </c>
      <c r="BJ28" s="368">
        <v>3.8666152920000001</v>
      </c>
      <c r="BK28" s="368">
        <v>3.6901374250000001</v>
      </c>
      <c r="BL28" s="368">
        <v>3.922302395</v>
      </c>
      <c r="BM28" s="368">
        <v>3.5654312849999998</v>
      </c>
      <c r="BN28" s="368">
        <v>3.2146196520000001</v>
      </c>
      <c r="BO28" s="368">
        <v>2.9392870690000001</v>
      </c>
      <c r="BP28" s="368">
        <v>2.9653461499999998</v>
      </c>
      <c r="BQ28" s="368">
        <v>3.0945122600000001</v>
      </c>
      <c r="BR28" s="368">
        <v>3.191835975</v>
      </c>
      <c r="BS28" s="368">
        <v>3.1066642830000002</v>
      </c>
      <c r="BT28" s="368">
        <v>3.1293440019999998</v>
      </c>
      <c r="BU28" s="368">
        <v>3.3666233929999998</v>
      </c>
      <c r="BV28" s="368">
        <v>3.855966666</v>
      </c>
    </row>
    <row r="29" spans="1:74" ht="11.15" customHeight="1" x14ac:dyDescent="0.25">
      <c r="A29" s="159" t="s">
        <v>282</v>
      </c>
      <c r="B29" s="170" t="s">
        <v>269</v>
      </c>
      <c r="C29" s="244">
        <v>6.4480967741999997</v>
      </c>
      <c r="D29" s="244">
        <v>6.8132857143000001</v>
      </c>
      <c r="E29" s="244">
        <v>6.6792580644999999</v>
      </c>
      <c r="F29" s="244">
        <v>6.4163666667000001</v>
      </c>
      <c r="G29" s="244">
        <v>6.6298064516000004</v>
      </c>
      <c r="H29" s="244">
        <v>6.6289999999999996</v>
      </c>
      <c r="I29" s="244">
        <v>6.5360967741999998</v>
      </c>
      <c r="J29" s="244">
        <v>6.5179032257999996</v>
      </c>
      <c r="K29" s="244">
        <v>6.5490000000000004</v>
      </c>
      <c r="L29" s="244">
        <v>6.4468387096999997</v>
      </c>
      <c r="M29" s="244">
        <v>6.6917333333000002</v>
      </c>
      <c r="N29" s="244">
        <v>6.6768064516000001</v>
      </c>
      <c r="O29" s="244">
        <v>6.5271290323000004</v>
      </c>
      <c r="P29" s="244">
        <v>6.6725000000000003</v>
      </c>
      <c r="Q29" s="244">
        <v>6.5277419354999999</v>
      </c>
      <c r="R29" s="244">
        <v>6.4953000000000003</v>
      </c>
      <c r="S29" s="244">
        <v>6.5627096774</v>
      </c>
      <c r="T29" s="244">
        <v>6.5557666667000003</v>
      </c>
      <c r="U29" s="244">
        <v>6.4567096774000001</v>
      </c>
      <c r="V29" s="244">
        <v>6.4388387096999997</v>
      </c>
      <c r="W29" s="244">
        <v>6.3250999999999999</v>
      </c>
      <c r="X29" s="244">
        <v>6.1831935484000002</v>
      </c>
      <c r="Y29" s="244">
        <v>6.4090666667000002</v>
      </c>
      <c r="Z29" s="244">
        <v>6.3182903226000002</v>
      </c>
      <c r="AA29" s="244">
        <v>6.5778035161000004</v>
      </c>
      <c r="AB29" s="244">
        <v>6.5974477143000003</v>
      </c>
      <c r="AC29" s="244">
        <v>6.3084229677000003</v>
      </c>
      <c r="AD29" s="244">
        <v>6.6592836667000004</v>
      </c>
      <c r="AE29" s="244">
        <v>6.3538527741999999</v>
      </c>
      <c r="AF29" s="244">
        <v>6.4647379999999997</v>
      </c>
      <c r="AG29" s="244">
        <v>6.6178510322999999</v>
      </c>
      <c r="AH29" s="244">
        <v>6.6688631613</v>
      </c>
      <c r="AI29" s="244">
        <v>6.2472533332999998</v>
      </c>
      <c r="AJ29" s="244">
        <v>6.3641377096999996</v>
      </c>
      <c r="AK29" s="244">
        <v>6.610957</v>
      </c>
      <c r="AL29" s="244">
        <v>6.6920404193999996</v>
      </c>
      <c r="AM29" s="244">
        <v>6.3910417096999996</v>
      </c>
      <c r="AN29" s="244">
        <v>6.4080022069</v>
      </c>
      <c r="AO29" s="244">
        <v>6.1080423871000002</v>
      </c>
      <c r="AP29" s="244">
        <v>5.0360469999999999</v>
      </c>
      <c r="AQ29" s="244">
        <v>5.4547391935</v>
      </c>
      <c r="AR29" s="244">
        <v>5.5123873333000004</v>
      </c>
      <c r="AS29" s="244">
        <v>5.4394210000000003</v>
      </c>
      <c r="AT29" s="244">
        <v>5.3885818387000004</v>
      </c>
      <c r="AU29" s="244">
        <v>5.5741506666999996</v>
      </c>
      <c r="AV29" s="244">
        <v>5.6703541289999997</v>
      </c>
      <c r="AW29" s="244">
        <v>5.7484283332999997</v>
      </c>
      <c r="AX29" s="244">
        <v>5.8925409676999996</v>
      </c>
      <c r="AY29" s="244">
        <v>5.6200949355000001</v>
      </c>
      <c r="AZ29" s="244">
        <v>6.0378198570999997</v>
      </c>
      <c r="BA29" s="244">
        <v>6.0351505805999999</v>
      </c>
      <c r="BB29" s="244">
        <v>5.8131273332999998</v>
      </c>
      <c r="BC29" s="244">
        <v>5.9176098064999998</v>
      </c>
      <c r="BD29" s="244">
        <v>6.0084273333000002</v>
      </c>
      <c r="BE29" s="244">
        <v>5.9218916451999997</v>
      </c>
      <c r="BF29" s="244">
        <v>5.8412312902999997</v>
      </c>
      <c r="BG29" s="244">
        <v>5.8134946520000002</v>
      </c>
      <c r="BH29" s="244">
        <v>5.9119619559999999</v>
      </c>
      <c r="BI29" s="244">
        <v>6.1577096549999997</v>
      </c>
      <c r="BJ29" s="368">
        <v>6.311429521</v>
      </c>
      <c r="BK29" s="368">
        <v>6.0537348260000003</v>
      </c>
      <c r="BL29" s="368">
        <v>6.264805033</v>
      </c>
      <c r="BM29" s="368">
        <v>6.1467876419999996</v>
      </c>
      <c r="BN29" s="368">
        <v>5.9330585300000003</v>
      </c>
      <c r="BO29" s="368">
        <v>6.026129847</v>
      </c>
      <c r="BP29" s="368">
        <v>6.0512354129999997</v>
      </c>
      <c r="BQ29" s="368">
        <v>6.0244184069999998</v>
      </c>
      <c r="BR29" s="368">
        <v>6.1000024220000002</v>
      </c>
      <c r="BS29" s="368">
        <v>5.9889166359999999</v>
      </c>
      <c r="BT29" s="368">
        <v>6.0477892449999997</v>
      </c>
      <c r="BU29" s="368">
        <v>6.2126164079999997</v>
      </c>
      <c r="BV29" s="368">
        <v>6.3297412829999997</v>
      </c>
    </row>
    <row r="30" spans="1:74" ht="11.15" customHeight="1" x14ac:dyDescent="0.25">
      <c r="A30" s="159" t="s">
        <v>289</v>
      </c>
      <c r="B30" s="170" t="s">
        <v>270</v>
      </c>
      <c r="C30" s="244">
        <v>48.987523087</v>
      </c>
      <c r="D30" s="244">
        <v>49.727908769999999</v>
      </c>
      <c r="E30" s="244">
        <v>50.927014636000003</v>
      </c>
      <c r="F30" s="244">
        <v>50.294786643000002</v>
      </c>
      <c r="G30" s="244">
        <v>51.713588600999998</v>
      </c>
      <c r="H30" s="244">
        <v>52.454216559999999</v>
      </c>
      <c r="I30" s="244">
        <v>50.906082298999998</v>
      </c>
      <c r="J30" s="244">
        <v>50.887928850000002</v>
      </c>
      <c r="K30" s="244">
        <v>52.174571544999999</v>
      </c>
      <c r="L30" s="244">
        <v>50.841574561000002</v>
      </c>
      <c r="M30" s="244">
        <v>52.337673240999997</v>
      </c>
      <c r="N30" s="244">
        <v>50.850986290999998</v>
      </c>
      <c r="O30" s="244">
        <v>50.430399129999998</v>
      </c>
      <c r="P30" s="244">
        <v>51.211543914000003</v>
      </c>
      <c r="Q30" s="244">
        <v>51.497935763999998</v>
      </c>
      <c r="R30" s="244">
        <v>51.654326081000001</v>
      </c>
      <c r="S30" s="244">
        <v>52.231612748000003</v>
      </c>
      <c r="T30" s="244">
        <v>52.584745321</v>
      </c>
      <c r="U30" s="244">
        <v>52.352617573000003</v>
      </c>
      <c r="V30" s="244">
        <v>52.056191427000002</v>
      </c>
      <c r="W30" s="244">
        <v>52.445507847999998</v>
      </c>
      <c r="X30" s="244">
        <v>51.600285558000003</v>
      </c>
      <c r="Y30" s="244">
        <v>52.080600032</v>
      </c>
      <c r="Z30" s="244">
        <v>52.774724431999999</v>
      </c>
      <c r="AA30" s="244">
        <v>51.055374811</v>
      </c>
      <c r="AB30" s="244">
        <v>51.736940341</v>
      </c>
      <c r="AC30" s="244">
        <v>52.073462339000002</v>
      </c>
      <c r="AD30" s="244">
        <v>52.301639448000003</v>
      </c>
      <c r="AE30" s="244">
        <v>52.879285054</v>
      </c>
      <c r="AF30" s="244">
        <v>53.132685514000002</v>
      </c>
      <c r="AG30" s="244">
        <v>53.099202198</v>
      </c>
      <c r="AH30" s="244">
        <v>52.782870107999997</v>
      </c>
      <c r="AI30" s="244">
        <v>52.941457264</v>
      </c>
      <c r="AJ30" s="244">
        <v>52.132503184999997</v>
      </c>
      <c r="AK30" s="244">
        <v>52.873107853</v>
      </c>
      <c r="AL30" s="244">
        <v>53.423784193000003</v>
      </c>
      <c r="AM30" s="244">
        <v>50.227714126000002</v>
      </c>
      <c r="AN30" s="244">
        <v>50.344520815000003</v>
      </c>
      <c r="AO30" s="244">
        <v>47.986395074000001</v>
      </c>
      <c r="AP30" s="244">
        <v>45.551022637999999</v>
      </c>
      <c r="AQ30" s="244">
        <v>47.503325314000001</v>
      </c>
      <c r="AR30" s="244">
        <v>49.484325523000003</v>
      </c>
      <c r="AS30" s="244">
        <v>50.194621513000001</v>
      </c>
      <c r="AT30" s="244">
        <v>50.056347918999997</v>
      </c>
      <c r="AU30" s="244">
        <v>51.285639662999998</v>
      </c>
      <c r="AV30" s="244">
        <v>50.760880174</v>
      </c>
      <c r="AW30" s="244">
        <v>52.175150430999999</v>
      </c>
      <c r="AX30" s="244">
        <v>52.456282139000002</v>
      </c>
      <c r="AY30" s="244">
        <v>50.993316589000003</v>
      </c>
      <c r="AZ30" s="244">
        <v>52.232696459000003</v>
      </c>
      <c r="BA30" s="244">
        <v>51.970239493999998</v>
      </c>
      <c r="BB30" s="244">
        <v>52.044982924999999</v>
      </c>
      <c r="BC30" s="244">
        <v>51.728870364000002</v>
      </c>
      <c r="BD30" s="244">
        <v>52.628672072999997</v>
      </c>
      <c r="BE30" s="244">
        <v>52.431726212000001</v>
      </c>
      <c r="BF30" s="244">
        <v>52.033705711000003</v>
      </c>
      <c r="BG30" s="244">
        <v>52.990711718999997</v>
      </c>
      <c r="BH30" s="244">
        <v>52.802488388999997</v>
      </c>
      <c r="BI30" s="244">
        <v>53.690697417000003</v>
      </c>
      <c r="BJ30" s="368">
        <v>54.664380706999999</v>
      </c>
      <c r="BK30" s="368">
        <v>53.194083724999999</v>
      </c>
      <c r="BL30" s="368">
        <v>54.542818122</v>
      </c>
      <c r="BM30" s="368">
        <v>54.157733960000002</v>
      </c>
      <c r="BN30" s="368">
        <v>54.534685248999999</v>
      </c>
      <c r="BO30" s="368">
        <v>54.844055357999999</v>
      </c>
      <c r="BP30" s="368">
        <v>55.309078542000002</v>
      </c>
      <c r="BQ30" s="368">
        <v>55.017164498</v>
      </c>
      <c r="BR30" s="368">
        <v>54.577346579999997</v>
      </c>
      <c r="BS30" s="368">
        <v>55.405440194999997</v>
      </c>
      <c r="BT30" s="368">
        <v>54.314062921999998</v>
      </c>
      <c r="BU30" s="368">
        <v>55.167123924999999</v>
      </c>
      <c r="BV30" s="368">
        <v>55.785815622000001</v>
      </c>
    </row>
    <row r="31" spans="1:74" ht="11.15" customHeight="1" x14ac:dyDescent="0.25">
      <c r="A31" s="159" t="s">
        <v>284</v>
      </c>
      <c r="B31" s="170" t="s">
        <v>918</v>
      </c>
      <c r="C31" s="244">
        <v>4.0555981321000001</v>
      </c>
      <c r="D31" s="244">
        <v>4.3285801435</v>
      </c>
      <c r="E31" s="244">
        <v>4.1991071104</v>
      </c>
      <c r="F31" s="244">
        <v>4.3169239536999999</v>
      </c>
      <c r="G31" s="244">
        <v>4.3398147431999998</v>
      </c>
      <c r="H31" s="244">
        <v>4.5682377901000004</v>
      </c>
      <c r="I31" s="244">
        <v>4.6374452996000004</v>
      </c>
      <c r="J31" s="244">
        <v>4.6214253289</v>
      </c>
      <c r="K31" s="244">
        <v>4.6408536491000003</v>
      </c>
      <c r="L31" s="244">
        <v>4.5621921082999997</v>
      </c>
      <c r="M31" s="244">
        <v>4.5459078338000003</v>
      </c>
      <c r="N31" s="244">
        <v>4.4811746704999997</v>
      </c>
      <c r="O31" s="244">
        <v>4.3535071494000004</v>
      </c>
      <c r="P31" s="244">
        <v>4.5790283111000001</v>
      </c>
      <c r="Q31" s="244">
        <v>4.4749265949000003</v>
      </c>
      <c r="R31" s="244">
        <v>4.4048061725999998</v>
      </c>
      <c r="S31" s="244">
        <v>4.5358103864999997</v>
      </c>
      <c r="T31" s="244">
        <v>4.7270117885999996</v>
      </c>
      <c r="U31" s="244">
        <v>4.7884905850999999</v>
      </c>
      <c r="V31" s="244">
        <v>4.9027316737</v>
      </c>
      <c r="W31" s="244">
        <v>4.8137947691000003</v>
      </c>
      <c r="X31" s="244">
        <v>4.6444464872999998</v>
      </c>
      <c r="Y31" s="244">
        <v>4.7086539064000004</v>
      </c>
      <c r="Z31" s="244">
        <v>4.7513663665000001</v>
      </c>
      <c r="AA31" s="244">
        <v>4.5786484302000003</v>
      </c>
      <c r="AB31" s="244">
        <v>4.8195788091000002</v>
      </c>
      <c r="AC31" s="244">
        <v>4.7083709349999996</v>
      </c>
      <c r="AD31" s="244">
        <v>4.6331211392</v>
      </c>
      <c r="AE31" s="244">
        <v>4.7730783834999997</v>
      </c>
      <c r="AF31" s="244">
        <v>4.9773403930000004</v>
      </c>
      <c r="AG31" s="244">
        <v>5.0428944439999999</v>
      </c>
      <c r="AH31" s="244">
        <v>5.1649399380999998</v>
      </c>
      <c r="AI31" s="244">
        <v>5.0699349216999998</v>
      </c>
      <c r="AJ31" s="244">
        <v>4.8887872842000002</v>
      </c>
      <c r="AK31" s="244">
        <v>4.9573845537999999</v>
      </c>
      <c r="AL31" s="244">
        <v>5.0030319758999999</v>
      </c>
      <c r="AM31" s="244">
        <v>4.3263846088999998</v>
      </c>
      <c r="AN31" s="244">
        <v>4.5324084560999998</v>
      </c>
      <c r="AO31" s="244">
        <v>4.4020205657</v>
      </c>
      <c r="AP31" s="244">
        <v>4.3036295282000001</v>
      </c>
      <c r="AQ31" s="244">
        <v>4.4192999530000003</v>
      </c>
      <c r="AR31" s="244">
        <v>4.6208016250000004</v>
      </c>
      <c r="AS31" s="244">
        <v>4.7672353705999999</v>
      </c>
      <c r="AT31" s="244">
        <v>4.8515636334999996</v>
      </c>
      <c r="AU31" s="244">
        <v>4.7802843072999996</v>
      </c>
      <c r="AV31" s="244">
        <v>4.6126087757000001</v>
      </c>
      <c r="AW31" s="244">
        <v>4.6741492884999998</v>
      </c>
      <c r="AX31" s="244">
        <v>4.7279772649999998</v>
      </c>
      <c r="AY31" s="244">
        <v>4.5499594380000001</v>
      </c>
      <c r="AZ31" s="244">
        <v>4.7719847849999999</v>
      </c>
      <c r="BA31" s="244">
        <v>4.6458375920000003</v>
      </c>
      <c r="BB31" s="244">
        <v>4.5715110250000004</v>
      </c>
      <c r="BC31" s="244">
        <v>4.7058592920000004</v>
      </c>
      <c r="BD31" s="244">
        <v>4.9048366290000001</v>
      </c>
      <c r="BE31" s="244">
        <v>5.0482612119999999</v>
      </c>
      <c r="BF31" s="244">
        <v>5.1426921459999999</v>
      </c>
      <c r="BG31" s="244">
        <v>5.0610515730000003</v>
      </c>
      <c r="BH31" s="244">
        <v>4.8780856349999997</v>
      </c>
      <c r="BI31" s="244">
        <v>4.8792674219999999</v>
      </c>
      <c r="BJ31" s="368">
        <v>5.0154818680000002</v>
      </c>
      <c r="BK31" s="368">
        <v>4.7156599720000001</v>
      </c>
      <c r="BL31" s="368">
        <v>4.9511783080000002</v>
      </c>
      <c r="BM31" s="368">
        <v>4.8214311050000003</v>
      </c>
      <c r="BN31" s="368">
        <v>4.7373446340000003</v>
      </c>
      <c r="BO31" s="368">
        <v>4.8626722390000001</v>
      </c>
      <c r="BP31" s="368">
        <v>5.0610543139999997</v>
      </c>
      <c r="BQ31" s="368">
        <v>5.2158659610000004</v>
      </c>
      <c r="BR31" s="368">
        <v>5.312476373</v>
      </c>
      <c r="BS31" s="368">
        <v>5.2344474300000003</v>
      </c>
      <c r="BT31" s="368">
        <v>5.0516267490000004</v>
      </c>
      <c r="BU31" s="368">
        <v>5.1256560850000001</v>
      </c>
      <c r="BV31" s="368">
        <v>5.1828520579999999</v>
      </c>
    </row>
    <row r="32" spans="1:74" ht="11.15" customHeight="1" x14ac:dyDescent="0.25">
      <c r="A32" s="159" t="s">
        <v>285</v>
      </c>
      <c r="B32" s="170" t="s">
        <v>267</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0.72062870434000004</v>
      </c>
      <c r="AB32" s="244">
        <v>0.74322347388999999</v>
      </c>
      <c r="AC32" s="244">
        <v>0.74923335153000004</v>
      </c>
      <c r="AD32" s="244">
        <v>0.75765035536000003</v>
      </c>
      <c r="AE32" s="244">
        <v>0.78027874460000002</v>
      </c>
      <c r="AF32" s="244">
        <v>0.77769330636</v>
      </c>
      <c r="AG32" s="244">
        <v>0.78738130735</v>
      </c>
      <c r="AH32" s="244">
        <v>0.79072140917</v>
      </c>
      <c r="AI32" s="244">
        <v>0.78823873895999996</v>
      </c>
      <c r="AJ32" s="244">
        <v>0.81042969259999997</v>
      </c>
      <c r="AK32" s="244">
        <v>0.79725454935999995</v>
      </c>
      <c r="AL32" s="244">
        <v>0.76396724814000005</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0.73743814399999996</v>
      </c>
      <c r="AZ32" s="244">
        <v>0.74387172400000001</v>
      </c>
      <c r="BA32" s="244">
        <v>0.74597467799999995</v>
      </c>
      <c r="BB32" s="244">
        <v>0.73930298900000002</v>
      </c>
      <c r="BC32" s="244">
        <v>0.74836571399999996</v>
      </c>
      <c r="BD32" s="244">
        <v>0.75586825099999999</v>
      </c>
      <c r="BE32" s="244">
        <v>0.75146795099999997</v>
      </c>
      <c r="BF32" s="244">
        <v>0.75634615999999999</v>
      </c>
      <c r="BG32" s="244">
        <v>0.72312484899999996</v>
      </c>
      <c r="BH32" s="244">
        <v>0.77213754499999998</v>
      </c>
      <c r="BI32" s="244">
        <v>0.75834091299999995</v>
      </c>
      <c r="BJ32" s="368">
        <v>0.75058555599999999</v>
      </c>
      <c r="BK32" s="368">
        <v>0.76119857000000002</v>
      </c>
      <c r="BL32" s="368">
        <v>0.76605671799999997</v>
      </c>
      <c r="BM32" s="368">
        <v>0.77327781200000001</v>
      </c>
      <c r="BN32" s="368">
        <v>0.76169686299999995</v>
      </c>
      <c r="BO32" s="368">
        <v>0.76482024000000004</v>
      </c>
      <c r="BP32" s="368">
        <v>0.77908101500000004</v>
      </c>
      <c r="BQ32" s="368">
        <v>0.77242569400000005</v>
      </c>
      <c r="BR32" s="368">
        <v>0.77261071100000001</v>
      </c>
      <c r="BS32" s="368">
        <v>0.77692139900000001</v>
      </c>
      <c r="BT32" s="368">
        <v>0.79482701600000005</v>
      </c>
      <c r="BU32" s="368">
        <v>0.78174683099999998</v>
      </c>
      <c r="BV32" s="368">
        <v>0.76872781599999995</v>
      </c>
    </row>
    <row r="33" spans="1:74" ht="11.15" customHeight="1" x14ac:dyDescent="0.25">
      <c r="A33" s="159" t="s">
        <v>286</v>
      </c>
      <c r="B33" s="170" t="s">
        <v>272</v>
      </c>
      <c r="C33" s="244">
        <v>12.758748747</v>
      </c>
      <c r="D33" s="244">
        <v>12.818808529</v>
      </c>
      <c r="E33" s="244">
        <v>13.439086054000001</v>
      </c>
      <c r="F33" s="244">
        <v>13.065437471999999</v>
      </c>
      <c r="G33" s="244">
        <v>13.67618571</v>
      </c>
      <c r="H33" s="244">
        <v>13.585980921999999</v>
      </c>
      <c r="I33" s="244">
        <v>12.701763102999999</v>
      </c>
      <c r="J33" s="244">
        <v>12.537828597000001</v>
      </c>
      <c r="K33" s="244">
        <v>13.837975696000001</v>
      </c>
      <c r="L33" s="244">
        <v>12.827818306999999</v>
      </c>
      <c r="M33" s="244">
        <v>14.317623759</v>
      </c>
      <c r="N33" s="244">
        <v>12.862213925000001</v>
      </c>
      <c r="O33" s="244">
        <v>13.304669275</v>
      </c>
      <c r="P33" s="244">
        <v>13.709808061</v>
      </c>
      <c r="Q33" s="244">
        <v>13.628812722999999</v>
      </c>
      <c r="R33" s="244">
        <v>13.914890753</v>
      </c>
      <c r="S33" s="244">
        <v>13.716845307</v>
      </c>
      <c r="T33" s="244">
        <v>13.564693568999999</v>
      </c>
      <c r="U33" s="244">
        <v>13.514036000999999</v>
      </c>
      <c r="V33" s="244">
        <v>13.102617687</v>
      </c>
      <c r="W33" s="244">
        <v>13.81715434</v>
      </c>
      <c r="X33" s="244">
        <v>13.011278959</v>
      </c>
      <c r="Y33" s="244">
        <v>13.831271048</v>
      </c>
      <c r="Z33" s="244">
        <v>14.221636654999999</v>
      </c>
      <c r="AA33" s="244">
        <v>13.704991006</v>
      </c>
      <c r="AB33" s="244">
        <v>14.120673123</v>
      </c>
      <c r="AC33" s="244">
        <v>14.035805472</v>
      </c>
      <c r="AD33" s="244">
        <v>14.328593092</v>
      </c>
      <c r="AE33" s="244">
        <v>14.122900502</v>
      </c>
      <c r="AF33" s="244">
        <v>13.964273497000001</v>
      </c>
      <c r="AG33" s="244">
        <v>13.909941541</v>
      </c>
      <c r="AH33" s="244">
        <v>13.484106424</v>
      </c>
      <c r="AI33" s="244">
        <v>14.217042127999999</v>
      </c>
      <c r="AJ33" s="244">
        <v>13.384847556</v>
      </c>
      <c r="AK33" s="244">
        <v>14.225982901</v>
      </c>
      <c r="AL33" s="244">
        <v>14.6247317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14.99933225</v>
      </c>
      <c r="AZ33" s="244">
        <v>15.448340529999999</v>
      </c>
      <c r="BA33" s="244">
        <v>15.357062020000001</v>
      </c>
      <c r="BB33" s="244">
        <v>15.67304979</v>
      </c>
      <c r="BC33" s="244">
        <v>15.45098374</v>
      </c>
      <c r="BD33" s="244">
        <v>15.27948905</v>
      </c>
      <c r="BE33" s="244">
        <v>15.06996075</v>
      </c>
      <c r="BF33" s="244">
        <v>14.5331777</v>
      </c>
      <c r="BG33" s="244">
        <v>15.34989223</v>
      </c>
      <c r="BH33" s="244">
        <v>14.67194447</v>
      </c>
      <c r="BI33" s="244">
        <v>15.601467810000001</v>
      </c>
      <c r="BJ33" s="368">
        <v>16.09935862</v>
      </c>
      <c r="BK33" s="368">
        <v>15.66021873</v>
      </c>
      <c r="BL33" s="368">
        <v>16.020917010000002</v>
      </c>
      <c r="BM33" s="368">
        <v>15.85938088</v>
      </c>
      <c r="BN33" s="368">
        <v>16.205676199999999</v>
      </c>
      <c r="BO33" s="368">
        <v>15.980982300000001</v>
      </c>
      <c r="BP33" s="368">
        <v>15.809177350000001</v>
      </c>
      <c r="BQ33" s="368">
        <v>15.74899014</v>
      </c>
      <c r="BR33" s="368">
        <v>15.274925509999999</v>
      </c>
      <c r="BS33" s="368">
        <v>16.126204739999999</v>
      </c>
      <c r="BT33" s="368">
        <v>15.188086070000001</v>
      </c>
      <c r="BU33" s="368">
        <v>16.160823879999999</v>
      </c>
      <c r="BV33" s="368">
        <v>16.600536420000001</v>
      </c>
    </row>
    <row r="34" spans="1:74" ht="11.15" customHeight="1" x14ac:dyDescent="0.25">
      <c r="A34" s="159" t="s">
        <v>287</v>
      </c>
      <c r="B34" s="170" t="s">
        <v>273</v>
      </c>
      <c r="C34" s="244">
        <v>12.945873606999999</v>
      </c>
      <c r="D34" s="244">
        <v>12.876217262000001</v>
      </c>
      <c r="E34" s="244">
        <v>13.434773788999999</v>
      </c>
      <c r="F34" s="244">
        <v>13.202126002</v>
      </c>
      <c r="G34" s="244">
        <v>13.454207747</v>
      </c>
      <c r="H34" s="244">
        <v>13.463335624999999</v>
      </c>
      <c r="I34" s="244">
        <v>13.048623423</v>
      </c>
      <c r="J34" s="244">
        <v>13.032676195000001</v>
      </c>
      <c r="K34" s="244">
        <v>13.109340827</v>
      </c>
      <c r="L34" s="244">
        <v>13.184289785000001</v>
      </c>
      <c r="M34" s="244">
        <v>13.542876332000001</v>
      </c>
      <c r="N34" s="244">
        <v>13.50418618</v>
      </c>
      <c r="O34" s="244">
        <v>13.518965055000001</v>
      </c>
      <c r="P34" s="244">
        <v>13.401845384</v>
      </c>
      <c r="Q34" s="244">
        <v>13.850551119</v>
      </c>
      <c r="R34" s="244">
        <v>13.639609381</v>
      </c>
      <c r="S34" s="244">
        <v>13.864237931</v>
      </c>
      <c r="T34" s="244">
        <v>13.627349533</v>
      </c>
      <c r="U34" s="244">
        <v>13.523741974</v>
      </c>
      <c r="V34" s="244">
        <v>13.416265913</v>
      </c>
      <c r="W34" s="244">
        <v>13.346249648000001</v>
      </c>
      <c r="X34" s="244">
        <v>13.640569869</v>
      </c>
      <c r="Y34" s="244">
        <v>13.688291634</v>
      </c>
      <c r="Z34" s="244">
        <v>13.902116516</v>
      </c>
      <c r="AA34" s="244">
        <v>13.649098261000001</v>
      </c>
      <c r="AB34" s="244">
        <v>13.398483775000001</v>
      </c>
      <c r="AC34" s="244">
        <v>13.884812451</v>
      </c>
      <c r="AD34" s="244">
        <v>13.739709044</v>
      </c>
      <c r="AE34" s="244">
        <v>13.961036473</v>
      </c>
      <c r="AF34" s="244">
        <v>13.620291834</v>
      </c>
      <c r="AG34" s="244">
        <v>13.713396856999999</v>
      </c>
      <c r="AH34" s="244">
        <v>13.586822768999999</v>
      </c>
      <c r="AI34" s="244">
        <v>13.264036450000001</v>
      </c>
      <c r="AJ34" s="244">
        <v>13.625961248999999</v>
      </c>
      <c r="AK34" s="244">
        <v>13.907520904</v>
      </c>
      <c r="AL34" s="244">
        <v>13.97338203</v>
      </c>
      <c r="AM34" s="244">
        <v>13.627362879</v>
      </c>
      <c r="AN34" s="244">
        <v>13.762746659999999</v>
      </c>
      <c r="AO34" s="244">
        <v>12.436801407999999</v>
      </c>
      <c r="AP34" s="244">
        <v>10.419574212000001</v>
      </c>
      <c r="AQ34" s="244">
        <v>11.785819756</v>
      </c>
      <c r="AR34" s="244">
        <v>12.633639521999999</v>
      </c>
      <c r="AS34" s="244">
        <v>12.552685411000001</v>
      </c>
      <c r="AT34" s="244">
        <v>12.343890572999999</v>
      </c>
      <c r="AU34" s="244">
        <v>12.740339358</v>
      </c>
      <c r="AV34" s="244">
        <v>13.376293261000001</v>
      </c>
      <c r="AW34" s="244">
        <v>14.029212920999999</v>
      </c>
      <c r="AX34" s="244">
        <v>13.582169749</v>
      </c>
      <c r="AY34" s="244">
        <v>13.335421392000001</v>
      </c>
      <c r="AZ34" s="244">
        <v>13.694529628</v>
      </c>
      <c r="BA34" s="244">
        <v>13.697164321000001</v>
      </c>
      <c r="BB34" s="244">
        <v>13.451590828</v>
      </c>
      <c r="BC34" s="244">
        <v>12.852701206000001</v>
      </c>
      <c r="BD34" s="244">
        <v>13.067903506</v>
      </c>
      <c r="BE34" s="244">
        <v>13.059070136000001</v>
      </c>
      <c r="BF34" s="244">
        <v>12.913763544</v>
      </c>
      <c r="BG34" s="244">
        <v>13.089685188000001</v>
      </c>
      <c r="BH34" s="244">
        <v>13.705566892</v>
      </c>
      <c r="BI34" s="244">
        <v>13.997659090999999</v>
      </c>
      <c r="BJ34" s="368">
        <v>14.186073111000001</v>
      </c>
      <c r="BK34" s="368">
        <v>13.939034345</v>
      </c>
      <c r="BL34" s="368">
        <v>14.357516913</v>
      </c>
      <c r="BM34" s="368">
        <v>14.262860712</v>
      </c>
      <c r="BN34" s="368">
        <v>14.279975742</v>
      </c>
      <c r="BO34" s="368">
        <v>14.363595598</v>
      </c>
      <c r="BP34" s="368">
        <v>14.217536126000001</v>
      </c>
      <c r="BQ34" s="368">
        <v>13.934465884</v>
      </c>
      <c r="BR34" s="368">
        <v>13.807791615999999</v>
      </c>
      <c r="BS34" s="368">
        <v>13.857717189000001</v>
      </c>
      <c r="BT34" s="368">
        <v>14.049407438999999</v>
      </c>
      <c r="BU34" s="368">
        <v>14.305034688999999</v>
      </c>
      <c r="BV34" s="368">
        <v>14.402352469</v>
      </c>
    </row>
    <row r="35" spans="1:74" ht="11.15" customHeight="1" x14ac:dyDescent="0.25">
      <c r="A35" s="159" t="s">
        <v>288</v>
      </c>
      <c r="B35" s="170" t="s">
        <v>274</v>
      </c>
      <c r="C35" s="244">
        <v>18.520770172999999</v>
      </c>
      <c r="D35" s="244">
        <v>18.976326903</v>
      </c>
      <c r="E35" s="244">
        <v>19.120936851</v>
      </c>
      <c r="F35" s="244">
        <v>18.971266362000001</v>
      </c>
      <c r="G35" s="244">
        <v>19.483444756000001</v>
      </c>
      <c r="H35" s="244">
        <v>20.078756211999998</v>
      </c>
      <c r="I35" s="244">
        <v>19.753488225000002</v>
      </c>
      <c r="J35" s="244">
        <v>19.928582166999998</v>
      </c>
      <c r="K35" s="244">
        <v>19.822268875999999</v>
      </c>
      <c r="L35" s="244">
        <v>19.48060461</v>
      </c>
      <c r="M35" s="244">
        <v>19.157779937000001</v>
      </c>
      <c r="N35" s="244">
        <v>19.261682971999999</v>
      </c>
      <c r="O35" s="244">
        <v>18.553000116</v>
      </c>
      <c r="P35" s="244">
        <v>18.799286917</v>
      </c>
      <c r="Q35" s="244">
        <v>18.817114291999999</v>
      </c>
      <c r="R35" s="244">
        <v>18.962050260000002</v>
      </c>
      <c r="S35" s="244">
        <v>19.360605602</v>
      </c>
      <c r="T35" s="244">
        <v>19.913676142</v>
      </c>
      <c r="U35" s="244">
        <v>19.767018971999999</v>
      </c>
      <c r="V35" s="244">
        <v>19.872437747999999</v>
      </c>
      <c r="W35" s="244">
        <v>19.709174667999999</v>
      </c>
      <c r="X35" s="244">
        <v>19.522613708000002</v>
      </c>
      <c r="Y35" s="244">
        <v>19.083965693</v>
      </c>
      <c r="Z35" s="244">
        <v>19.162580132999999</v>
      </c>
      <c r="AA35" s="244">
        <v>18.402008410000001</v>
      </c>
      <c r="AB35" s="244">
        <v>18.654981160999998</v>
      </c>
      <c r="AC35" s="244">
        <v>18.695240128999998</v>
      </c>
      <c r="AD35" s="244">
        <v>18.842565817000001</v>
      </c>
      <c r="AE35" s="244">
        <v>19.241990950999998</v>
      </c>
      <c r="AF35" s="244">
        <v>19.793086484</v>
      </c>
      <c r="AG35" s="244">
        <v>19.645588049000001</v>
      </c>
      <c r="AH35" s="244">
        <v>19.756279568</v>
      </c>
      <c r="AI35" s="244">
        <v>19.602205026</v>
      </c>
      <c r="AJ35" s="244">
        <v>19.422477403999999</v>
      </c>
      <c r="AK35" s="244">
        <v>18.984964945000002</v>
      </c>
      <c r="AL35" s="244">
        <v>19.058671238999999</v>
      </c>
      <c r="AM35" s="244">
        <v>17.212909807999999</v>
      </c>
      <c r="AN35" s="244">
        <v>17.604695190000001</v>
      </c>
      <c r="AO35" s="244">
        <v>16.881426080000001</v>
      </c>
      <c r="AP35" s="244">
        <v>15.982446731</v>
      </c>
      <c r="AQ35" s="244">
        <v>16.482753507000002</v>
      </c>
      <c r="AR35" s="244">
        <v>17.565609302999999</v>
      </c>
      <c r="AS35" s="244">
        <v>17.677362242000001</v>
      </c>
      <c r="AT35" s="244">
        <v>17.813987632</v>
      </c>
      <c r="AU35" s="244">
        <v>17.909511809000001</v>
      </c>
      <c r="AV35" s="244">
        <v>17.705384327000001</v>
      </c>
      <c r="AW35" s="244">
        <v>17.476385485000002</v>
      </c>
      <c r="AX35" s="244">
        <v>17.719943771000001</v>
      </c>
      <c r="AY35" s="244">
        <v>17.371165365</v>
      </c>
      <c r="AZ35" s="244">
        <v>17.573969792</v>
      </c>
      <c r="BA35" s="244">
        <v>17.524200882999999</v>
      </c>
      <c r="BB35" s="244">
        <v>17.609528293</v>
      </c>
      <c r="BC35" s="244">
        <v>17.970960412</v>
      </c>
      <c r="BD35" s="244">
        <v>18.620574637000001</v>
      </c>
      <c r="BE35" s="244">
        <v>18.502966163</v>
      </c>
      <c r="BF35" s="244">
        <v>18.687726161000001</v>
      </c>
      <c r="BG35" s="244">
        <v>18.766957879</v>
      </c>
      <c r="BH35" s="244">
        <v>18.774753846999999</v>
      </c>
      <c r="BI35" s="244">
        <v>18.453962181000001</v>
      </c>
      <c r="BJ35" s="368">
        <v>18.612881552000001</v>
      </c>
      <c r="BK35" s="368">
        <v>18.117972108</v>
      </c>
      <c r="BL35" s="368">
        <v>18.447149173</v>
      </c>
      <c r="BM35" s="368">
        <v>18.440783451000001</v>
      </c>
      <c r="BN35" s="368">
        <v>18.549991810000002</v>
      </c>
      <c r="BO35" s="368">
        <v>18.871984981000001</v>
      </c>
      <c r="BP35" s="368">
        <v>19.442229737000002</v>
      </c>
      <c r="BQ35" s="368">
        <v>19.345416819</v>
      </c>
      <c r="BR35" s="368">
        <v>19.40954237</v>
      </c>
      <c r="BS35" s="368">
        <v>19.410149437000001</v>
      </c>
      <c r="BT35" s="368">
        <v>19.230115648000002</v>
      </c>
      <c r="BU35" s="368">
        <v>18.793862440000002</v>
      </c>
      <c r="BV35" s="368">
        <v>18.831346859</v>
      </c>
    </row>
    <row r="36" spans="1:74" ht="11.15" customHeight="1" x14ac:dyDescent="0.25">
      <c r="A36" s="159" t="s">
        <v>290</v>
      </c>
      <c r="B36" s="170" t="s">
        <v>221</v>
      </c>
      <c r="C36" s="244">
        <v>95.013395947000006</v>
      </c>
      <c r="D36" s="244">
        <v>96.735032785000001</v>
      </c>
      <c r="E36" s="244">
        <v>98.704520571000003</v>
      </c>
      <c r="F36" s="244">
        <v>96.464562443000005</v>
      </c>
      <c r="G36" s="244">
        <v>98.892805428000003</v>
      </c>
      <c r="H36" s="244">
        <v>100.64224697</v>
      </c>
      <c r="I36" s="244">
        <v>98.605790784000007</v>
      </c>
      <c r="J36" s="244">
        <v>98.868043516</v>
      </c>
      <c r="K36" s="244">
        <v>99.799640586999999</v>
      </c>
      <c r="L36" s="244">
        <v>98.199112435999993</v>
      </c>
      <c r="M36" s="244">
        <v>100.87950039</v>
      </c>
      <c r="N36" s="244">
        <v>99.319200269000007</v>
      </c>
      <c r="O36" s="244">
        <v>97.821779903999996</v>
      </c>
      <c r="P36" s="244">
        <v>99.445711437</v>
      </c>
      <c r="Q36" s="244">
        <v>99.625254435000002</v>
      </c>
      <c r="R36" s="244">
        <v>98.626388118999998</v>
      </c>
      <c r="S36" s="244">
        <v>99.290030482000006</v>
      </c>
      <c r="T36" s="244">
        <v>100.26643763</v>
      </c>
      <c r="U36" s="244">
        <v>100.69556211</v>
      </c>
      <c r="V36" s="244">
        <v>101.04952037</v>
      </c>
      <c r="W36" s="244">
        <v>99.774079043</v>
      </c>
      <c r="X36" s="244">
        <v>99.745546145999995</v>
      </c>
      <c r="Y36" s="244">
        <v>100.14434639</v>
      </c>
      <c r="Z36" s="244">
        <v>99.880320237000007</v>
      </c>
      <c r="AA36" s="244">
        <v>98.785300414999995</v>
      </c>
      <c r="AB36" s="244">
        <v>99.843235593000003</v>
      </c>
      <c r="AC36" s="244">
        <v>98.723274715000002</v>
      </c>
      <c r="AD36" s="244">
        <v>99.905188082999999</v>
      </c>
      <c r="AE36" s="244">
        <v>99.477944112000003</v>
      </c>
      <c r="AF36" s="244">
        <v>100.55065317</v>
      </c>
      <c r="AG36" s="244">
        <v>101.65439904999999</v>
      </c>
      <c r="AH36" s="244">
        <v>101.6680131</v>
      </c>
      <c r="AI36" s="244">
        <v>100.42246489</v>
      </c>
      <c r="AJ36" s="244">
        <v>99.976415603999996</v>
      </c>
      <c r="AK36" s="244">
        <v>100.80601908</v>
      </c>
      <c r="AL36" s="244">
        <v>101.3154797</v>
      </c>
      <c r="AM36" s="244">
        <v>96.244371044000005</v>
      </c>
      <c r="AN36" s="244">
        <v>97.551442868999999</v>
      </c>
      <c r="AO36" s="244">
        <v>91.192753699999997</v>
      </c>
      <c r="AP36" s="244">
        <v>80.470931317999998</v>
      </c>
      <c r="AQ36" s="244">
        <v>84.589052104999993</v>
      </c>
      <c r="AR36" s="244">
        <v>89.753675893999997</v>
      </c>
      <c r="AS36" s="244">
        <v>92.353778457000004</v>
      </c>
      <c r="AT36" s="244">
        <v>91.983459092999993</v>
      </c>
      <c r="AU36" s="244">
        <v>93.935062333000005</v>
      </c>
      <c r="AV36" s="244">
        <v>93.367175744999997</v>
      </c>
      <c r="AW36" s="244">
        <v>94.858609039000001</v>
      </c>
      <c r="AX36" s="244">
        <v>95.546022993999998</v>
      </c>
      <c r="AY36" s="244">
        <v>92.354411247000002</v>
      </c>
      <c r="AZ36" s="244">
        <v>93.896118956999999</v>
      </c>
      <c r="BA36" s="244">
        <v>95.685854277999994</v>
      </c>
      <c r="BB36" s="244">
        <v>94.998733416999997</v>
      </c>
      <c r="BC36" s="244">
        <v>95.040744958999994</v>
      </c>
      <c r="BD36" s="244">
        <v>98.190058687000004</v>
      </c>
      <c r="BE36" s="244">
        <v>97.596989011999995</v>
      </c>
      <c r="BF36" s="244">
        <v>97.704276195999995</v>
      </c>
      <c r="BG36" s="244">
        <v>98.431108503000004</v>
      </c>
      <c r="BH36" s="244">
        <v>98.542039161000005</v>
      </c>
      <c r="BI36" s="244">
        <v>99.725721385</v>
      </c>
      <c r="BJ36" s="368">
        <v>100.63112816</v>
      </c>
      <c r="BK36" s="368">
        <v>97.915424768999998</v>
      </c>
      <c r="BL36" s="368">
        <v>100.46663113</v>
      </c>
      <c r="BM36" s="368">
        <v>99.587711350999996</v>
      </c>
      <c r="BN36" s="368">
        <v>99.395257631999996</v>
      </c>
      <c r="BO36" s="368">
        <v>99.718267377999993</v>
      </c>
      <c r="BP36" s="368">
        <v>101.08373637</v>
      </c>
      <c r="BQ36" s="368">
        <v>101.0499279</v>
      </c>
      <c r="BR36" s="368">
        <v>101.01690136000001</v>
      </c>
      <c r="BS36" s="368">
        <v>101.39563445</v>
      </c>
      <c r="BT36" s="368">
        <v>100.41788395</v>
      </c>
      <c r="BU36" s="368">
        <v>101.35559545</v>
      </c>
      <c r="BV36" s="368">
        <v>102.10544523</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244"/>
      <c r="BI37" s="244"/>
      <c r="BJ37" s="368"/>
      <c r="BK37" s="368"/>
      <c r="BL37" s="368"/>
      <c r="BM37" s="368"/>
      <c r="BN37" s="368"/>
      <c r="BO37" s="368"/>
      <c r="BP37" s="368"/>
      <c r="BQ37" s="368"/>
      <c r="BR37" s="368"/>
      <c r="BS37" s="368"/>
      <c r="BT37" s="368"/>
      <c r="BU37" s="368"/>
      <c r="BV37" s="368"/>
    </row>
    <row r="38" spans="1:74" ht="11.15" customHeight="1" x14ac:dyDescent="0.25">
      <c r="B38" s="246" t="s">
        <v>981</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244"/>
      <c r="BH38" s="244"/>
      <c r="BI38" s="244"/>
      <c r="BJ38" s="368"/>
      <c r="BK38" s="368"/>
      <c r="BL38" s="368"/>
      <c r="BM38" s="368"/>
      <c r="BN38" s="368"/>
      <c r="BO38" s="368"/>
      <c r="BP38" s="368"/>
      <c r="BQ38" s="368"/>
      <c r="BR38" s="368"/>
      <c r="BS38" s="368"/>
      <c r="BT38" s="368"/>
      <c r="BU38" s="368"/>
      <c r="BV38" s="368"/>
    </row>
    <row r="39" spans="1:74" ht="11.15" customHeight="1" x14ac:dyDescent="0.25">
      <c r="A39" s="159" t="s">
        <v>306</v>
      </c>
      <c r="B39" s="170" t="s">
        <v>565</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-0.58108274193999998</v>
      </c>
      <c r="AN39" s="244">
        <v>0.59243127586</v>
      </c>
      <c r="AO39" s="244">
        <v>-1.4196558065</v>
      </c>
      <c r="AP39" s="244">
        <v>-2.6578777667</v>
      </c>
      <c r="AQ39" s="244">
        <v>-1.2625525161</v>
      </c>
      <c r="AR39" s="244">
        <v>-1.1053889333</v>
      </c>
      <c r="AS39" s="244">
        <v>0.11606909677</v>
      </c>
      <c r="AT39" s="244">
        <v>0.80709603226000004</v>
      </c>
      <c r="AU39" s="244">
        <v>0.65802563332999997</v>
      </c>
      <c r="AV39" s="244">
        <v>1.3058708065</v>
      </c>
      <c r="AW39" s="244">
        <v>-6.4125266666999997E-2</v>
      </c>
      <c r="AX39" s="244">
        <v>1.4637193871</v>
      </c>
      <c r="AY39" s="244">
        <v>0.42857135483999997</v>
      </c>
      <c r="AZ39" s="244">
        <v>1.2722857142999999</v>
      </c>
      <c r="BA39" s="244">
        <v>-0.22509035484000001</v>
      </c>
      <c r="BB39" s="244">
        <v>0.55736946666999998</v>
      </c>
      <c r="BC39" s="244">
        <v>4.8531967741999998E-2</v>
      </c>
      <c r="BD39" s="244">
        <v>0.94912426667000005</v>
      </c>
      <c r="BE39" s="244">
        <v>8.4307225806000002E-2</v>
      </c>
      <c r="BF39" s="244">
        <v>0.89133748387</v>
      </c>
      <c r="BG39" s="244">
        <v>0.13608043333</v>
      </c>
      <c r="BH39" s="244">
        <v>0.42812486712999998</v>
      </c>
      <c r="BI39" s="244">
        <v>0.66098927026999998</v>
      </c>
      <c r="BJ39" s="368">
        <v>0.63764032292999995</v>
      </c>
      <c r="BK39" s="368">
        <v>-0.11061290323</v>
      </c>
      <c r="BL39" s="368">
        <v>0.27535714286000001</v>
      </c>
      <c r="BM39" s="368">
        <v>0.13387096774000001</v>
      </c>
      <c r="BN39" s="368">
        <v>-0.60329999999999995</v>
      </c>
      <c r="BO39" s="368">
        <v>-0.61532258065000001</v>
      </c>
      <c r="BP39" s="368">
        <v>-0.37509999999999999</v>
      </c>
      <c r="BQ39" s="368">
        <v>-7.3922580644999999E-2</v>
      </c>
      <c r="BR39" s="368">
        <v>-1.2451612903E-3</v>
      </c>
      <c r="BS39" s="368">
        <v>-0.19008333332999999</v>
      </c>
      <c r="BT39" s="368">
        <v>0.29987096773999999</v>
      </c>
      <c r="BU39" s="368">
        <v>9.1499999999999998E-2</v>
      </c>
      <c r="BV39" s="368">
        <v>0.75438709677000004</v>
      </c>
    </row>
    <row r="40" spans="1:74" ht="11.15" customHeight="1" x14ac:dyDescent="0.25">
      <c r="A40" s="159" t="s">
        <v>307</v>
      </c>
      <c r="B40" s="170" t="s">
        <v>566</v>
      </c>
      <c r="C40" s="244">
        <v>-1.6602903226000001</v>
      </c>
      <c r="D40" s="244">
        <v>0.20364285713999999</v>
      </c>
      <c r="E40" s="244">
        <v>0.46722580645</v>
      </c>
      <c r="F40" s="244">
        <v>-0.59230000000000005</v>
      </c>
      <c r="G40" s="244">
        <v>0.25164516128999997</v>
      </c>
      <c r="H40" s="244">
        <v>0.59150000000000003</v>
      </c>
      <c r="I40" s="244">
        <v>-0.61512903226000004</v>
      </c>
      <c r="J40" s="244">
        <v>0.32583870968</v>
      </c>
      <c r="K40" s="244">
        <v>1.1579666666999999</v>
      </c>
      <c r="L40" s="244">
        <v>0.41899999999999998</v>
      </c>
      <c r="M40" s="244">
        <v>0.36876666667000002</v>
      </c>
      <c r="N40" s="244">
        <v>0.60674193547999999</v>
      </c>
      <c r="O40" s="244">
        <v>-1.0103548387000001</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-0.10974193548</v>
      </c>
      <c r="AB40" s="244">
        <v>-0.54514285713999999</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-0.15654838709999999</v>
      </c>
      <c r="AN40" s="244">
        <v>0.27717241379000002</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0.93751612903000003</v>
      </c>
      <c r="AY40" s="244">
        <v>-0.43983870968</v>
      </c>
      <c r="AZ40" s="244">
        <v>0.99671428570999998</v>
      </c>
      <c r="BA40" s="244">
        <v>1.8813225806</v>
      </c>
      <c r="BB40" s="244">
        <v>-0.23746666666999999</v>
      </c>
      <c r="BC40" s="244">
        <v>-0.38774193548000002</v>
      </c>
      <c r="BD40" s="244">
        <v>1.0429333332999999</v>
      </c>
      <c r="BE40" s="244">
        <v>1.0143870967999999</v>
      </c>
      <c r="BF40" s="244">
        <v>8.5806451613000004E-2</v>
      </c>
      <c r="BG40" s="244">
        <v>0.57350418623999999</v>
      </c>
      <c r="BH40" s="244">
        <v>8.4842273991E-2</v>
      </c>
      <c r="BI40" s="244">
        <v>1.9977125569000002E-2</v>
      </c>
      <c r="BJ40" s="368">
        <v>0.17419680722</v>
      </c>
      <c r="BK40" s="368">
        <v>-0.44635990758999999</v>
      </c>
      <c r="BL40" s="368">
        <v>0.20936995574</v>
      </c>
      <c r="BM40" s="368">
        <v>-9.5413788580999997E-2</v>
      </c>
      <c r="BN40" s="368">
        <v>-5.2725838294000002E-2</v>
      </c>
      <c r="BO40" s="368">
        <v>-0.11099404761999999</v>
      </c>
      <c r="BP40" s="368">
        <v>3.8745741693999997E-2</v>
      </c>
      <c r="BQ40" s="368">
        <v>-7.8147900310999996E-2</v>
      </c>
      <c r="BR40" s="368">
        <v>-0.22975107155999999</v>
      </c>
      <c r="BS40" s="368">
        <v>9.1083606264000007E-3</v>
      </c>
      <c r="BT40" s="368">
        <v>-0.51395719019999997</v>
      </c>
      <c r="BU40" s="368">
        <v>-0.23784408948999999</v>
      </c>
      <c r="BV40" s="368">
        <v>-0.12841841873000001</v>
      </c>
    </row>
    <row r="41" spans="1:74" ht="11.15" customHeight="1" x14ac:dyDescent="0.25">
      <c r="A41" s="159" t="s">
        <v>308</v>
      </c>
      <c r="B41" s="170" t="s">
        <v>567</v>
      </c>
      <c r="C41" s="244">
        <v>0.50623829285999999</v>
      </c>
      <c r="D41" s="244">
        <v>-0.3834057434</v>
      </c>
      <c r="E41" s="244">
        <v>1.1309890768999999</v>
      </c>
      <c r="F41" s="244">
        <v>0.63136051929000003</v>
      </c>
      <c r="G41" s="244">
        <v>1.5677878387999999</v>
      </c>
      <c r="H41" s="244">
        <v>1.2830938139000001</v>
      </c>
      <c r="I41" s="244">
        <v>0.21681174344000001</v>
      </c>
      <c r="J41" s="244">
        <v>0.24442519893</v>
      </c>
      <c r="K41" s="244">
        <v>0.35058264461999999</v>
      </c>
      <c r="L41" s="244">
        <v>-1.9188726455</v>
      </c>
      <c r="M41" s="244">
        <v>0.77433951872999995</v>
      </c>
      <c r="N41" s="244">
        <v>-0.46738312328999998</v>
      </c>
      <c r="O41" s="244">
        <v>-0.26858577013000001</v>
      </c>
      <c r="P41" s="244">
        <v>-9.2652422378999996E-2</v>
      </c>
      <c r="Q41" s="244">
        <v>-0.99315789110999997</v>
      </c>
      <c r="R41" s="244">
        <v>-0.64316901976999996</v>
      </c>
      <c r="S41" s="244">
        <v>5.9536431787999999E-2</v>
      </c>
      <c r="T41" s="244">
        <v>-0.21030995236</v>
      </c>
      <c r="U41" s="244">
        <v>0.59998870835999996</v>
      </c>
      <c r="V41" s="244">
        <v>0.49876772960999999</v>
      </c>
      <c r="W41" s="244">
        <v>-1.2355378017</v>
      </c>
      <c r="X41" s="244">
        <v>-2.6527947111999999</v>
      </c>
      <c r="Y41" s="244">
        <v>-2.1919632854</v>
      </c>
      <c r="Z41" s="244">
        <v>-1.3014883438</v>
      </c>
      <c r="AA41" s="244">
        <v>-1.0068234244000001</v>
      </c>
      <c r="AB41" s="244">
        <v>-5.5270254391000001E-2</v>
      </c>
      <c r="AC41" s="244">
        <v>-1.2892088719000001</v>
      </c>
      <c r="AD41" s="244">
        <v>-5.2770243681000001E-2</v>
      </c>
      <c r="AE41" s="244">
        <v>0.97420514478999998</v>
      </c>
      <c r="AF41" s="244">
        <v>0.33791521933000002</v>
      </c>
      <c r="AG41" s="244">
        <v>2.5954366958000001</v>
      </c>
      <c r="AH41" s="244">
        <v>1.6197080312000001</v>
      </c>
      <c r="AI41" s="244">
        <v>1.7477702604000001E-2</v>
      </c>
      <c r="AJ41" s="244">
        <v>-2.7902329796999998</v>
      </c>
      <c r="AK41" s="244">
        <v>-1.0230125576</v>
      </c>
      <c r="AL41" s="244">
        <v>-0.52256135430999995</v>
      </c>
      <c r="AM41" s="244">
        <v>-4.0537892755999998</v>
      </c>
      <c r="AN41" s="244">
        <v>-3.2312259595000001</v>
      </c>
      <c r="AO41" s="244">
        <v>-5.9847078506000004</v>
      </c>
      <c r="AP41" s="244">
        <v>-14.1314464</v>
      </c>
      <c r="AQ41" s="244">
        <v>-0.33555441405000003</v>
      </c>
      <c r="AR41" s="244">
        <v>1.7360057531999999</v>
      </c>
      <c r="AS41" s="244">
        <v>2.4954940193000001</v>
      </c>
      <c r="AT41" s="244">
        <v>0.62469013069000001</v>
      </c>
      <c r="AU41" s="244">
        <v>1.4389000742</v>
      </c>
      <c r="AV41" s="244">
        <v>0.40183643929000001</v>
      </c>
      <c r="AW41" s="244">
        <v>1.2354386945</v>
      </c>
      <c r="AX41" s="244">
        <v>0.19104365428</v>
      </c>
      <c r="AY41" s="244">
        <v>-1.3343887840999999</v>
      </c>
      <c r="AZ41" s="244">
        <v>1.3406598613</v>
      </c>
      <c r="BA41" s="244">
        <v>0.47159492629999999</v>
      </c>
      <c r="BB41" s="244">
        <v>0.92918898629000002</v>
      </c>
      <c r="BC41" s="244">
        <v>0.69287493095999997</v>
      </c>
      <c r="BD41" s="244">
        <v>1.0168602796999999</v>
      </c>
      <c r="BE41" s="244">
        <v>-0.30580547407000003</v>
      </c>
      <c r="BF41" s="244">
        <v>0.41184520251000001</v>
      </c>
      <c r="BG41" s="244">
        <v>1.2051617554</v>
      </c>
      <c r="BH41" s="244">
        <v>0.17701674406000001</v>
      </c>
      <c r="BI41" s="244">
        <v>4.2085459418000001E-2</v>
      </c>
      <c r="BJ41" s="368">
        <v>0.36790406288999999</v>
      </c>
      <c r="BK41" s="368">
        <v>-0.95381221509000003</v>
      </c>
      <c r="BL41" s="368">
        <v>0.43409952421999998</v>
      </c>
      <c r="BM41" s="368">
        <v>-0.20252738561</v>
      </c>
      <c r="BN41" s="368">
        <v>-0.11585976205</v>
      </c>
      <c r="BO41" s="368">
        <v>-0.24931442372000001</v>
      </c>
      <c r="BP41" s="368">
        <v>8.5730391720999999E-2</v>
      </c>
      <c r="BQ41" s="368">
        <v>-0.17049847171999999</v>
      </c>
      <c r="BR41" s="368">
        <v>-0.4958712918</v>
      </c>
      <c r="BS41" s="368">
        <v>1.9888870624E-2</v>
      </c>
      <c r="BT41" s="368">
        <v>-1.1057447828</v>
      </c>
      <c r="BU41" s="368">
        <v>-0.51842674597000005</v>
      </c>
      <c r="BV41" s="368">
        <v>-0.27928742538000001</v>
      </c>
    </row>
    <row r="42" spans="1:74" ht="11.15" customHeight="1" x14ac:dyDescent="0.25">
      <c r="A42" s="159" t="s">
        <v>309</v>
      </c>
      <c r="B42" s="170" t="s">
        <v>568</v>
      </c>
      <c r="C42" s="244">
        <v>-1.9330055135999999</v>
      </c>
      <c r="D42" s="244">
        <v>-9.6152064832000006E-2</v>
      </c>
      <c r="E42" s="244">
        <v>2.1979489156000001</v>
      </c>
      <c r="F42" s="244">
        <v>0.13449038595999999</v>
      </c>
      <c r="G42" s="244">
        <v>1.6190754516999999</v>
      </c>
      <c r="H42" s="244">
        <v>2.6808729805999998</v>
      </c>
      <c r="I42" s="244">
        <v>-2.3434804944999998E-2</v>
      </c>
      <c r="J42" s="244">
        <v>0.95576000538000006</v>
      </c>
      <c r="K42" s="244">
        <v>1.8118814446</v>
      </c>
      <c r="L42" s="244">
        <v>-0.33865935519000001</v>
      </c>
      <c r="M42" s="244">
        <v>1.7423959854</v>
      </c>
      <c r="N42" s="244">
        <v>1.0623039089999999</v>
      </c>
      <c r="O42" s="244">
        <v>-0.87378480239</v>
      </c>
      <c r="P42" s="244">
        <v>0.49253661333999998</v>
      </c>
      <c r="Q42" s="244">
        <v>0.41446085082</v>
      </c>
      <c r="R42" s="244">
        <v>-0.69644098643999997</v>
      </c>
      <c r="S42" s="244">
        <v>1.3119109207000001E-2</v>
      </c>
      <c r="T42" s="244">
        <v>0.1762178143</v>
      </c>
      <c r="U42" s="244">
        <v>-0.15899784003</v>
      </c>
      <c r="V42" s="244">
        <v>-0.37921275426000001</v>
      </c>
      <c r="W42" s="244">
        <v>-1.3262534017000001</v>
      </c>
      <c r="X42" s="244">
        <v>-2.2620747433999999</v>
      </c>
      <c r="Y42" s="244">
        <v>-1.9704062854</v>
      </c>
      <c r="Z42" s="244">
        <v>-1.6993235696</v>
      </c>
      <c r="AA42" s="244">
        <v>-1.3125374889000001</v>
      </c>
      <c r="AB42" s="244">
        <v>-3.5604686771999999E-3</v>
      </c>
      <c r="AC42" s="244">
        <v>-1.1788714847999999</v>
      </c>
      <c r="AD42" s="244">
        <v>-0.24744617700999999</v>
      </c>
      <c r="AE42" s="244">
        <v>-0.42788127456000002</v>
      </c>
      <c r="AF42" s="244">
        <v>0.19773115265999999</v>
      </c>
      <c r="AG42" s="244">
        <v>1.9766265667</v>
      </c>
      <c r="AH42" s="244">
        <v>0.78786922476999999</v>
      </c>
      <c r="AI42" s="244">
        <v>1.2116389693</v>
      </c>
      <c r="AJ42" s="244">
        <v>-1.1033286248</v>
      </c>
      <c r="AK42" s="244">
        <v>-1.0161789242000001</v>
      </c>
      <c r="AL42" s="244">
        <v>-0.21233190269999999</v>
      </c>
      <c r="AM42" s="244">
        <v>-4.7914204046000002</v>
      </c>
      <c r="AN42" s="244">
        <v>-2.3616222697999998</v>
      </c>
      <c r="AO42" s="244">
        <v>-8.9915249474000003</v>
      </c>
      <c r="AP42" s="244">
        <v>-19.172190833999998</v>
      </c>
      <c r="AQ42" s="244">
        <v>-3.5614295108</v>
      </c>
      <c r="AR42" s="244">
        <v>1.5281834864999999</v>
      </c>
      <c r="AS42" s="244">
        <v>2.3477566644999999</v>
      </c>
      <c r="AT42" s="244">
        <v>0.98894745327</v>
      </c>
      <c r="AU42" s="244">
        <v>2.9404590409</v>
      </c>
      <c r="AV42" s="244">
        <v>2.1093524069999998</v>
      </c>
      <c r="AW42" s="244">
        <v>1.9005800945</v>
      </c>
      <c r="AX42" s="244">
        <v>2.5922791703999999</v>
      </c>
      <c r="AY42" s="244">
        <v>-1.3456561389999999</v>
      </c>
      <c r="AZ42" s="244">
        <v>3.6096598612999999</v>
      </c>
      <c r="BA42" s="244">
        <v>2.1278271521000001</v>
      </c>
      <c r="BB42" s="244">
        <v>1.2490917863</v>
      </c>
      <c r="BC42" s="244">
        <v>0.35366496322000002</v>
      </c>
      <c r="BD42" s="244">
        <v>3.0089178796999998</v>
      </c>
      <c r="BE42" s="244">
        <v>0.79288884850999997</v>
      </c>
      <c r="BF42" s="244">
        <v>1.3889891379999999</v>
      </c>
      <c r="BG42" s="244">
        <v>1.9147463749</v>
      </c>
      <c r="BH42" s="244">
        <v>0.68998388517999998</v>
      </c>
      <c r="BI42" s="244">
        <v>0.72305185525000004</v>
      </c>
      <c r="BJ42" s="368">
        <v>1.1797411929999999</v>
      </c>
      <c r="BK42" s="368">
        <v>-1.5107850259</v>
      </c>
      <c r="BL42" s="368">
        <v>0.91882662283000005</v>
      </c>
      <c r="BM42" s="368">
        <v>-0.16407020645000001</v>
      </c>
      <c r="BN42" s="368">
        <v>-0.77188560033999998</v>
      </c>
      <c r="BO42" s="368">
        <v>-0.97563105198</v>
      </c>
      <c r="BP42" s="368">
        <v>-0.25062386659000002</v>
      </c>
      <c r="BQ42" s="368">
        <v>-0.32256895268000002</v>
      </c>
      <c r="BR42" s="368">
        <v>-0.72686752464000004</v>
      </c>
      <c r="BS42" s="368">
        <v>-0.16108610207999999</v>
      </c>
      <c r="BT42" s="368">
        <v>-1.3198310053</v>
      </c>
      <c r="BU42" s="368">
        <v>-0.66477083546000004</v>
      </c>
      <c r="BV42" s="368">
        <v>0.34668125265999999</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244"/>
      <c r="BH43" s="244"/>
      <c r="BI43" s="244"/>
      <c r="BJ43" s="368"/>
      <c r="BK43" s="368"/>
      <c r="BL43" s="368"/>
      <c r="BM43" s="368"/>
      <c r="BN43" s="368"/>
      <c r="BO43" s="368"/>
      <c r="BP43" s="368"/>
      <c r="BQ43" s="368"/>
      <c r="BR43" s="368"/>
      <c r="BS43" s="368"/>
      <c r="BT43" s="368"/>
      <c r="BU43" s="368"/>
      <c r="BV43" s="368"/>
    </row>
    <row r="44" spans="1:74" ht="11.15" customHeight="1" x14ac:dyDescent="0.25">
      <c r="B44" s="65" t="s">
        <v>1100</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368"/>
      <c r="BK44" s="368"/>
      <c r="BL44" s="368"/>
      <c r="BM44" s="368"/>
      <c r="BN44" s="368"/>
      <c r="BO44" s="368"/>
      <c r="BP44" s="368"/>
      <c r="BQ44" s="368"/>
      <c r="BR44" s="368"/>
      <c r="BS44" s="368"/>
      <c r="BT44" s="368"/>
      <c r="BU44" s="368"/>
      <c r="BV44" s="368"/>
    </row>
    <row r="45" spans="1:74" ht="11.15" customHeight="1" x14ac:dyDescent="0.25">
      <c r="A45" s="159" t="s">
        <v>564</v>
      </c>
      <c r="B45" s="170" t="s">
        <v>303</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1299.893186</v>
      </c>
      <c r="AN45" s="249">
        <v>1282.712679</v>
      </c>
      <c r="AO45" s="249">
        <v>1326.7220090000001</v>
      </c>
      <c r="AP45" s="249">
        <v>1403.599342</v>
      </c>
      <c r="AQ45" s="249">
        <v>1432.23847</v>
      </c>
      <c r="AR45" s="249">
        <v>1457.7031380000001</v>
      </c>
      <c r="AS45" s="249">
        <v>1453.9879960000001</v>
      </c>
      <c r="AT45" s="249">
        <v>1437.578019</v>
      </c>
      <c r="AU45" s="249">
        <v>1423.1812500000001</v>
      </c>
      <c r="AV45" s="249">
        <v>1386.3292550000001</v>
      </c>
      <c r="AW45" s="249">
        <v>1388.724013</v>
      </c>
      <c r="AX45" s="249">
        <v>1343.347712</v>
      </c>
      <c r="AY45" s="249">
        <v>1330.0630000000001</v>
      </c>
      <c r="AZ45" s="249">
        <v>1294.751</v>
      </c>
      <c r="BA45" s="249">
        <v>1301.727801</v>
      </c>
      <c r="BB45" s="249">
        <v>1289.352717</v>
      </c>
      <c r="BC45" s="249">
        <v>1293.6912259999999</v>
      </c>
      <c r="BD45" s="249">
        <v>1271.4984979999999</v>
      </c>
      <c r="BE45" s="249">
        <v>1268.886974</v>
      </c>
      <c r="BF45" s="249">
        <v>1241.255512</v>
      </c>
      <c r="BG45" s="249">
        <v>1240.707099</v>
      </c>
      <c r="BH45" s="249">
        <v>1234.0100852999999</v>
      </c>
      <c r="BI45" s="249">
        <v>1224.4968094000001</v>
      </c>
      <c r="BJ45" s="312">
        <v>1208.33</v>
      </c>
      <c r="BK45" s="312">
        <v>1219.759</v>
      </c>
      <c r="BL45" s="312">
        <v>1220.049</v>
      </c>
      <c r="BM45" s="312">
        <v>1223.8989999999999</v>
      </c>
      <c r="BN45" s="312">
        <v>1248.865</v>
      </c>
      <c r="BO45" s="312">
        <v>1272.807</v>
      </c>
      <c r="BP45" s="312">
        <v>1288.9269999999999</v>
      </c>
      <c r="BQ45" s="312">
        <v>1294.9680000000001</v>
      </c>
      <c r="BR45" s="312">
        <v>1292.7560000000001</v>
      </c>
      <c r="BS45" s="312">
        <v>1296.924</v>
      </c>
      <c r="BT45" s="312">
        <v>1290.2280000000001</v>
      </c>
      <c r="BU45" s="312">
        <v>1290.0830000000001</v>
      </c>
      <c r="BV45" s="312">
        <v>1269.297</v>
      </c>
    </row>
    <row r="46" spans="1:74" ht="11.15" customHeight="1" x14ac:dyDescent="0.25">
      <c r="A46" s="159" t="s">
        <v>305</v>
      </c>
      <c r="B46" s="248" t="s">
        <v>304</v>
      </c>
      <c r="C46" s="247">
        <v>3069.9262979999999</v>
      </c>
      <c r="D46" s="247">
        <v>3062.136195</v>
      </c>
      <c r="E46" s="247">
        <v>3032.3754399999998</v>
      </c>
      <c r="F46" s="247">
        <v>3050.0045439999999</v>
      </c>
      <c r="G46" s="247">
        <v>3052.7236280000002</v>
      </c>
      <c r="H46" s="247">
        <v>3016.0942530000002</v>
      </c>
      <c r="I46" s="247">
        <v>3023.8328959999999</v>
      </c>
      <c r="J46" s="247">
        <v>3001.8655170000002</v>
      </c>
      <c r="K46" s="247">
        <v>2963.1855529999998</v>
      </c>
      <c r="L46" s="247">
        <v>2918.887941</v>
      </c>
      <c r="M46" s="247">
        <v>2897.5192470000002</v>
      </c>
      <c r="N46" s="247">
        <v>2848.5459489999998</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2868.9373529999998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2901.6471860000001</v>
      </c>
      <c r="AN46" s="247">
        <v>2876.4286790000001</v>
      </c>
      <c r="AO46" s="247">
        <v>2969.6400090000002</v>
      </c>
      <c r="AP46" s="247">
        <v>3118.003342</v>
      </c>
      <c r="AQ46" s="247">
        <v>3207.5054700000001</v>
      </c>
      <c r="AR46" s="247">
        <v>3206.043138</v>
      </c>
      <c r="AS46" s="247">
        <v>3210.5059959999999</v>
      </c>
      <c r="AT46" s="247">
        <v>3207.8240190000001</v>
      </c>
      <c r="AU46" s="247">
        <v>3168.1212500000001</v>
      </c>
      <c r="AV46" s="247">
        <v>3118.8182550000001</v>
      </c>
      <c r="AW46" s="247">
        <v>3099.3350129999999</v>
      </c>
      <c r="AX46" s="247">
        <v>3024.895712</v>
      </c>
      <c r="AY46" s="247">
        <v>3025.2460000000001</v>
      </c>
      <c r="AZ46" s="247">
        <v>2962.0259999999998</v>
      </c>
      <c r="BA46" s="247">
        <v>2910.6818010000002</v>
      </c>
      <c r="BB46" s="247">
        <v>2905.4307170000002</v>
      </c>
      <c r="BC46" s="247">
        <v>2921.7892259999999</v>
      </c>
      <c r="BD46" s="247">
        <v>2868.3084979999999</v>
      </c>
      <c r="BE46" s="247">
        <v>2834.250974</v>
      </c>
      <c r="BF46" s="247">
        <v>2803.9595119999999</v>
      </c>
      <c r="BG46" s="247">
        <v>2786.2059733999999</v>
      </c>
      <c r="BH46" s="247">
        <v>2776.8788491999999</v>
      </c>
      <c r="BI46" s="247">
        <v>2766.7662595000002</v>
      </c>
      <c r="BJ46" s="313">
        <v>2745.1993490999998</v>
      </c>
      <c r="BK46" s="313">
        <v>2770.4655063</v>
      </c>
      <c r="BL46" s="313">
        <v>2764.8931474999999</v>
      </c>
      <c r="BM46" s="313">
        <v>2771.7009748999999</v>
      </c>
      <c r="BN46" s="313">
        <v>2798.2487501000001</v>
      </c>
      <c r="BO46" s="313">
        <v>2825.6315656000002</v>
      </c>
      <c r="BP46" s="313">
        <v>2840.5891932999998</v>
      </c>
      <c r="BQ46" s="313">
        <v>2849.0527781999999</v>
      </c>
      <c r="BR46" s="313">
        <v>2853.9630615000001</v>
      </c>
      <c r="BS46" s="313">
        <v>2857.8578106</v>
      </c>
      <c r="BT46" s="313">
        <v>2867.0944835</v>
      </c>
      <c r="BU46" s="313">
        <v>2874.0848062</v>
      </c>
      <c r="BV46" s="313">
        <v>2857.2797771999999</v>
      </c>
    </row>
    <row r="47" spans="1:74" s="648" customFormat="1" ht="12" customHeight="1" x14ac:dyDescent="0.25">
      <c r="A47" s="395"/>
      <c r="B47" s="783" t="s">
        <v>799</v>
      </c>
      <c r="C47" s="783"/>
      <c r="D47" s="783"/>
      <c r="E47" s="783"/>
      <c r="F47" s="783"/>
      <c r="G47" s="783"/>
      <c r="H47" s="783"/>
      <c r="I47" s="783"/>
      <c r="J47" s="783"/>
      <c r="K47" s="783"/>
      <c r="L47" s="783"/>
      <c r="M47" s="783"/>
      <c r="N47" s="783"/>
      <c r="O47" s="783"/>
      <c r="P47" s="783"/>
      <c r="Q47" s="759"/>
      <c r="R47" s="688"/>
      <c r="AY47" s="484"/>
      <c r="AZ47" s="484"/>
      <c r="BA47" s="484"/>
      <c r="BB47" s="484"/>
      <c r="BC47" s="484"/>
      <c r="BD47" s="578"/>
      <c r="BE47" s="578"/>
      <c r="BF47" s="578"/>
      <c r="BG47" s="484"/>
      <c r="BH47" s="484"/>
      <c r="BI47" s="484"/>
      <c r="BJ47" s="484"/>
    </row>
    <row r="48" spans="1:74" s="396" customFormat="1" ht="12" customHeight="1" x14ac:dyDescent="0.25">
      <c r="A48" s="395"/>
      <c r="B48" s="782" t="s">
        <v>1112</v>
      </c>
      <c r="C48" s="759"/>
      <c r="D48" s="759"/>
      <c r="E48" s="759"/>
      <c r="F48" s="759"/>
      <c r="G48" s="759"/>
      <c r="H48" s="759"/>
      <c r="I48" s="759"/>
      <c r="J48" s="759"/>
      <c r="K48" s="759"/>
      <c r="L48" s="759"/>
      <c r="M48" s="759"/>
      <c r="N48" s="759"/>
      <c r="O48" s="759"/>
      <c r="P48" s="759"/>
      <c r="Q48" s="759"/>
      <c r="R48" s="688"/>
      <c r="AY48" s="484"/>
      <c r="AZ48" s="484"/>
      <c r="BA48" s="484"/>
      <c r="BB48" s="484"/>
      <c r="BC48" s="484"/>
      <c r="BD48" s="578"/>
      <c r="BE48" s="578"/>
      <c r="BF48" s="578"/>
      <c r="BG48" s="484"/>
      <c r="BH48" s="484"/>
      <c r="BI48" s="484"/>
      <c r="BJ48" s="484"/>
    </row>
    <row r="49" spans="1:74" s="396" customFormat="1" ht="12" customHeight="1" x14ac:dyDescent="0.25">
      <c r="A49" s="395"/>
      <c r="B49" s="783" t="s">
        <v>1113</v>
      </c>
      <c r="C49" s="762"/>
      <c r="D49" s="762"/>
      <c r="E49" s="762"/>
      <c r="F49" s="762"/>
      <c r="G49" s="762"/>
      <c r="H49" s="762"/>
      <c r="I49" s="762"/>
      <c r="J49" s="762"/>
      <c r="K49" s="762"/>
      <c r="L49" s="762"/>
      <c r="M49" s="762"/>
      <c r="N49" s="762"/>
      <c r="O49" s="762"/>
      <c r="P49" s="762"/>
      <c r="Q49" s="759"/>
      <c r="R49" s="688"/>
      <c r="AY49" s="484"/>
      <c r="AZ49" s="484"/>
      <c r="BA49" s="484"/>
      <c r="BB49" s="484"/>
      <c r="BC49" s="484"/>
      <c r="BD49" s="578"/>
      <c r="BE49" s="578"/>
      <c r="BF49" s="578"/>
      <c r="BG49" s="484"/>
      <c r="BH49" s="484"/>
      <c r="BI49" s="484"/>
      <c r="BJ49" s="484"/>
    </row>
    <row r="50" spans="1:74" s="396" customFormat="1" ht="12" customHeight="1" x14ac:dyDescent="0.25">
      <c r="A50" s="395"/>
      <c r="B50" s="784" t="s">
        <v>1114</v>
      </c>
      <c r="C50" s="784"/>
      <c r="D50" s="784"/>
      <c r="E50" s="784"/>
      <c r="F50" s="784"/>
      <c r="G50" s="784"/>
      <c r="H50" s="784"/>
      <c r="I50" s="784"/>
      <c r="J50" s="784"/>
      <c r="K50" s="784"/>
      <c r="L50" s="784"/>
      <c r="M50" s="784"/>
      <c r="N50" s="784"/>
      <c r="O50" s="784"/>
      <c r="P50" s="784"/>
      <c r="Q50" s="784"/>
      <c r="R50" s="688"/>
      <c r="AY50" s="484"/>
      <c r="AZ50" s="484"/>
      <c r="BA50" s="484"/>
      <c r="BB50" s="484"/>
      <c r="BC50" s="484"/>
      <c r="BD50" s="578"/>
      <c r="BE50" s="578"/>
      <c r="BF50" s="578"/>
      <c r="BG50" s="484"/>
      <c r="BH50" s="484"/>
      <c r="BI50" s="484"/>
      <c r="BJ50" s="484"/>
    </row>
    <row r="51" spans="1:74" s="730" customFormat="1" ht="12" customHeight="1" x14ac:dyDescent="0.25">
      <c r="A51" s="395"/>
      <c r="B51" s="787" t="s">
        <v>810</v>
      </c>
      <c r="C51" s="744"/>
      <c r="D51" s="744"/>
      <c r="E51" s="744"/>
      <c r="F51" s="744"/>
      <c r="G51" s="744"/>
      <c r="H51" s="744"/>
      <c r="I51" s="744"/>
      <c r="J51" s="744"/>
      <c r="K51" s="744"/>
      <c r="L51" s="744"/>
      <c r="M51" s="744"/>
      <c r="N51" s="744"/>
      <c r="O51" s="744"/>
      <c r="P51" s="744"/>
      <c r="Q51" s="744"/>
      <c r="R51" s="152"/>
      <c r="AY51" s="484"/>
      <c r="AZ51" s="484"/>
      <c r="BA51" s="484"/>
      <c r="BB51" s="484"/>
      <c r="BC51" s="484"/>
      <c r="BD51" s="578"/>
      <c r="BE51" s="578"/>
      <c r="BF51" s="578"/>
      <c r="BG51" s="484"/>
      <c r="BH51" s="484"/>
      <c r="BI51" s="484"/>
      <c r="BJ51" s="484"/>
    </row>
    <row r="52" spans="1:74" s="730" customFormat="1" ht="12" customHeight="1" x14ac:dyDescent="0.2">
      <c r="A52" s="395"/>
      <c r="B52" s="783" t="s">
        <v>647</v>
      </c>
      <c r="C52" s="762"/>
      <c r="D52" s="762"/>
      <c r="E52" s="762"/>
      <c r="F52" s="762"/>
      <c r="G52" s="762"/>
      <c r="H52" s="762"/>
      <c r="I52" s="762"/>
      <c r="J52" s="762"/>
      <c r="K52" s="762"/>
      <c r="L52" s="762"/>
      <c r="M52" s="762"/>
      <c r="N52" s="762"/>
      <c r="O52" s="762"/>
      <c r="P52" s="762"/>
      <c r="Q52" s="759"/>
      <c r="R52" s="152"/>
      <c r="AY52" s="484"/>
      <c r="AZ52" s="484"/>
      <c r="BA52" s="484"/>
      <c r="BB52" s="484"/>
      <c r="BC52" s="484"/>
      <c r="BD52" s="578"/>
      <c r="BE52" s="578"/>
      <c r="BF52" s="578"/>
      <c r="BG52" s="484"/>
      <c r="BH52" s="484"/>
      <c r="BI52" s="484"/>
      <c r="BJ52" s="484"/>
    </row>
    <row r="53" spans="1:74" s="730" customFormat="1" ht="12" customHeight="1" x14ac:dyDescent="0.2">
      <c r="A53" s="395"/>
      <c r="B53" s="783" t="s">
        <v>1340</v>
      </c>
      <c r="C53" s="759"/>
      <c r="D53" s="759"/>
      <c r="E53" s="759"/>
      <c r="F53" s="759"/>
      <c r="G53" s="759"/>
      <c r="H53" s="759"/>
      <c r="I53" s="759"/>
      <c r="J53" s="759"/>
      <c r="K53" s="759"/>
      <c r="L53" s="759"/>
      <c r="M53" s="759"/>
      <c r="N53" s="759"/>
      <c r="O53" s="759"/>
      <c r="P53" s="759"/>
      <c r="Q53" s="759"/>
      <c r="R53" s="152"/>
      <c r="AY53" s="484"/>
      <c r="AZ53" s="484"/>
      <c r="BA53" s="484"/>
      <c r="BB53" s="484"/>
      <c r="BC53" s="484"/>
      <c r="BD53" s="578"/>
      <c r="BE53" s="578"/>
      <c r="BF53" s="578"/>
      <c r="BG53" s="484"/>
      <c r="BH53" s="484"/>
      <c r="BI53" s="484"/>
      <c r="BJ53" s="484"/>
    </row>
    <row r="54" spans="1:74" s="730" customFormat="1" ht="12" customHeight="1" x14ac:dyDescent="0.2">
      <c r="A54" s="395"/>
      <c r="B54" s="783" t="s">
        <v>1339</v>
      </c>
      <c r="C54" s="759"/>
      <c r="D54" s="759"/>
      <c r="E54" s="759"/>
      <c r="F54" s="759"/>
      <c r="G54" s="759"/>
      <c r="H54" s="759"/>
      <c r="I54" s="759"/>
      <c r="J54" s="759"/>
      <c r="K54" s="759"/>
      <c r="L54" s="759"/>
      <c r="M54" s="759"/>
      <c r="N54" s="759"/>
      <c r="O54" s="759"/>
      <c r="P54" s="759"/>
      <c r="Q54" s="759"/>
      <c r="R54" s="152"/>
      <c r="AY54" s="484"/>
      <c r="AZ54" s="484"/>
      <c r="BA54" s="484"/>
      <c r="BB54" s="484"/>
      <c r="BC54" s="484"/>
      <c r="BD54" s="578"/>
      <c r="BE54" s="578"/>
      <c r="BF54" s="578"/>
      <c r="BG54" s="484"/>
      <c r="BH54" s="484"/>
      <c r="BI54" s="484"/>
      <c r="BJ54" s="484"/>
    </row>
    <row r="55" spans="1:74" s="730" customFormat="1" ht="12" customHeight="1" x14ac:dyDescent="0.25">
      <c r="A55" s="395"/>
      <c r="B55" s="784" t="s">
        <v>1341</v>
      </c>
      <c r="C55" s="784"/>
      <c r="D55" s="784"/>
      <c r="E55" s="784"/>
      <c r="F55" s="784"/>
      <c r="G55" s="784"/>
      <c r="H55" s="784"/>
      <c r="I55" s="784"/>
      <c r="J55" s="784"/>
      <c r="K55" s="784"/>
      <c r="L55" s="784"/>
      <c r="M55" s="784"/>
      <c r="N55" s="784"/>
      <c r="O55" s="784"/>
      <c r="P55" s="784"/>
      <c r="Q55" s="784"/>
      <c r="R55" s="784"/>
      <c r="AY55" s="484"/>
      <c r="AZ55" s="484"/>
      <c r="BA55" s="484"/>
      <c r="BB55" s="484"/>
      <c r="BC55" s="484"/>
      <c r="BD55" s="578"/>
      <c r="BE55" s="578"/>
      <c r="BF55" s="578"/>
      <c r="BG55" s="484"/>
      <c r="BH55" s="484"/>
      <c r="BI55" s="484"/>
      <c r="BJ55" s="484"/>
    </row>
    <row r="56" spans="1:74" s="730" customFormat="1" ht="12" customHeight="1" x14ac:dyDescent="0.25">
      <c r="A56" s="395"/>
      <c r="B56" s="784" t="s">
        <v>1346</v>
      </c>
      <c r="C56" s="784"/>
      <c r="D56" s="784"/>
      <c r="E56" s="784"/>
      <c r="F56" s="784"/>
      <c r="G56" s="784"/>
      <c r="H56" s="784"/>
      <c r="I56" s="784"/>
      <c r="J56" s="784"/>
      <c r="K56" s="784"/>
      <c r="L56" s="784"/>
      <c r="M56" s="784"/>
      <c r="N56" s="784"/>
      <c r="O56" s="784"/>
      <c r="P56" s="784"/>
      <c r="Q56" s="784"/>
      <c r="R56" s="689"/>
      <c r="AY56" s="484"/>
      <c r="AZ56" s="484"/>
      <c r="BA56" s="484"/>
      <c r="BB56" s="484"/>
      <c r="BC56" s="484"/>
      <c r="BD56" s="578"/>
      <c r="BE56" s="578"/>
      <c r="BF56" s="578"/>
      <c r="BG56" s="484"/>
      <c r="BH56" s="484"/>
      <c r="BI56" s="484"/>
      <c r="BJ56" s="484"/>
    </row>
    <row r="57" spans="1:74" s="396" customFormat="1" ht="12" customHeight="1" x14ac:dyDescent="0.25">
      <c r="A57" s="395"/>
      <c r="B57" s="785" t="str">
        <f>"Notes: "&amp;"EIA completed modeling and analysis for this report on " &amp;Dates!D2&amp;"."</f>
        <v>Notes: EIA completed modeling and analysis for this report on Thursday December 2, 2021.</v>
      </c>
      <c r="C57" s="769"/>
      <c r="D57" s="769"/>
      <c r="E57" s="769"/>
      <c r="F57" s="769"/>
      <c r="G57" s="769"/>
      <c r="H57" s="769"/>
      <c r="I57" s="769"/>
      <c r="J57" s="769"/>
      <c r="K57" s="769"/>
      <c r="L57" s="769"/>
      <c r="M57" s="769"/>
      <c r="N57" s="769"/>
      <c r="O57" s="769"/>
      <c r="P57" s="769"/>
      <c r="Q57" s="769"/>
      <c r="R57" s="688"/>
      <c r="AY57" s="484"/>
      <c r="AZ57" s="484"/>
      <c r="BA57" s="484"/>
      <c r="BB57" s="484"/>
      <c r="BC57" s="484"/>
      <c r="BD57" s="578"/>
      <c r="BE57" s="578"/>
      <c r="BF57" s="578"/>
      <c r="BG57" s="484"/>
      <c r="BH57" s="484"/>
      <c r="BI57" s="484"/>
      <c r="BJ57" s="484"/>
    </row>
    <row r="58" spans="1:74" s="726" customFormat="1" ht="12" customHeight="1" x14ac:dyDescent="0.25">
      <c r="A58" s="395"/>
      <c r="B58" s="780" t="s">
        <v>352</v>
      </c>
      <c r="C58" s="762"/>
      <c r="D58" s="762"/>
      <c r="E58" s="762"/>
      <c r="F58" s="762"/>
      <c r="G58" s="762"/>
      <c r="H58" s="762"/>
      <c r="I58" s="762"/>
      <c r="J58" s="762"/>
      <c r="K58" s="762"/>
      <c r="L58" s="762"/>
      <c r="M58" s="762"/>
      <c r="N58" s="762"/>
      <c r="O58" s="762"/>
      <c r="P58" s="762"/>
      <c r="Q58" s="759"/>
      <c r="AY58" s="484"/>
      <c r="AZ58" s="484"/>
      <c r="BA58" s="484"/>
      <c r="BB58" s="484"/>
      <c r="BC58" s="484"/>
      <c r="BD58" s="578"/>
      <c r="BE58" s="578"/>
      <c r="BF58" s="578"/>
      <c r="BG58" s="484"/>
      <c r="BH58" s="484"/>
      <c r="BI58" s="484"/>
      <c r="BJ58" s="484"/>
    </row>
    <row r="59" spans="1:74" s="396" customFormat="1" ht="12" customHeight="1" x14ac:dyDescent="0.25">
      <c r="A59" s="395"/>
      <c r="B59" s="779" t="s">
        <v>849</v>
      </c>
      <c r="C59" s="759"/>
      <c r="D59" s="759"/>
      <c r="E59" s="759"/>
      <c r="F59" s="759"/>
      <c r="G59" s="759"/>
      <c r="H59" s="759"/>
      <c r="I59" s="759"/>
      <c r="J59" s="759"/>
      <c r="K59" s="759"/>
      <c r="L59" s="759"/>
      <c r="M59" s="759"/>
      <c r="N59" s="759"/>
      <c r="O59" s="759"/>
      <c r="P59" s="759"/>
      <c r="Q59" s="759"/>
      <c r="R59" s="688"/>
      <c r="AY59" s="484"/>
      <c r="AZ59" s="484"/>
      <c r="BA59" s="484"/>
      <c r="BB59" s="484"/>
      <c r="BC59" s="484"/>
      <c r="BD59" s="578"/>
      <c r="BE59" s="578"/>
      <c r="BF59" s="578"/>
      <c r="BG59" s="484"/>
      <c r="BH59" s="484"/>
      <c r="BI59" s="484"/>
      <c r="BJ59" s="484"/>
    </row>
    <row r="60" spans="1:74" s="397" customFormat="1" ht="12" customHeight="1" x14ac:dyDescent="0.25">
      <c r="A60" s="393"/>
      <c r="B60" s="780" t="s">
        <v>833</v>
      </c>
      <c r="C60" s="781"/>
      <c r="D60" s="781"/>
      <c r="E60" s="781"/>
      <c r="F60" s="781"/>
      <c r="G60" s="781"/>
      <c r="H60" s="781"/>
      <c r="I60" s="781"/>
      <c r="J60" s="781"/>
      <c r="K60" s="781"/>
      <c r="L60" s="781"/>
      <c r="M60" s="781"/>
      <c r="N60" s="781"/>
      <c r="O60" s="781"/>
      <c r="P60" s="781"/>
      <c r="Q60" s="759"/>
      <c r="R60" s="688"/>
      <c r="AY60" s="483"/>
      <c r="AZ60" s="483"/>
      <c r="BA60" s="483"/>
      <c r="BB60" s="483"/>
      <c r="BC60" s="483"/>
      <c r="BD60" s="577"/>
      <c r="BE60" s="577"/>
      <c r="BF60" s="577"/>
      <c r="BG60" s="483"/>
      <c r="BH60" s="483"/>
      <c r="BI60" s="483"/>
      <c r="BJ60" s="483"/>
    </row>
    <row r="61" spans="1:74" ht="12" customHeight="1" x14ac:dyDescent="0.25">
      <c r="B61" s="771" t="s">
        <v>1375</v>
      </c>
      <c r="C61" s="759"/>
      <c r="D61" s="759"/>
      <c r="E61" s="759"/>
      <c r="F61" s="759"/>
      <c r="G61" s="759"/>
      <c r="H61" s="759"/>
      <c r="I61" s="759"/>
      <c r="J61" s="759"/>
      <c r="K61" s="759"/>
      <c r="L61" s="759"/>
      <c r="M61" s="759"/>
      <c r="N61" s="759"/>
      <c r="O61" s="759"/>
      <c r="P61" s="759"/>
      <c r="Q61" s="759"/>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6328125" defaultRowHeight="10.5" x14ac:dyDescent="0.25"/>
  <cols>
    <col min="1" max="1" width="11.6328125" style="159" customWidth="1"/>
    <col min="2" max="2" width="31.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25" customHeight="1" x14ac:dyDescent="0.3">
      <c r="A1" s="741" t="s">
        <v>794</v>
      </c>
      <c r="B1" s="786" t="s">
        <v>1351</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2.5" x14ac:dyDescent="0.25">
      <c r="A2" s="742"/>
      <c r="B2" s="486" t="str">
        <f>"U.S. Energy Information Administration  |  Short-Term Energy Outlook  - "&amp;Dates!D1</f>
        <v>U.S. Energy Information Administration  |  Short-Term Energy Outlook  - December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 x14ac:dyDescent="0.3">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365</v>
      </c>
      <c r="B6" s="169" t="s">
        <v>379</v>
      </c>
      <c r="C6" s="244">
        <v>22.197893519000001</v>
      </c>
      <c r="D6" s="244">
        <v>22.631886386000001</v>
      </c>
      <c r="E6" s="244">
        <v>22.578700810000001</v>
      </c>
      <c r="F6" s="244">
        <v>22.069562099999999</v>
      </c>
      <c r="G6" s="244">
        <v>22.427563487</v>
      </c>
      <c r="H6" s="244">
        <v>22.486468432999999</v>
      </c>
      <c r="I6" s="244">
        <v>22.806812777000001</v>
      </c>
      <c r="J6" s="244">
        <v>22.88904539</v>
      </c>
      <c r="K6" s="244">
        <v>22.560347100000001</v>
      </c>
      <c r="L6" s="244">
        <v>23.307597455</v>
      </c>
      <c r="M6" s="244">
        <v>24.223137433000002</v>
      </c>
      <c r="N6" s="244">
        <v>24.007048486999999</v>
      </c>
      <c r="O6" s="244">
        <v>23.773958397000001</v>
      </c>
      <c r="P6" s="244">
        <v>24.342343443000001</v>
      </c>
      <c r="Q6" s="244">
        <v>24.724136429000001</v>
      </c>
      <c r="R6" s="244">
        <v>24.492325966999999</v>
      </c>
      <c r="S6" s="244">
        <v>24.639919170999999</v>
      </c>
      <c r="T6" s="244">
        <v>24.785977299999999</v>
      </c>
      <c r="U6" s="244">
        <v>25.392922461000001</v>
      </c>
      <c r="V6" s="244">
        <v>26.334067719</v>
      </c>
      <c r="W6" s="244">
        <v>25.8921773</v>
      </c>
      <c r="X6" s="244">
        <v>26.101916428999999</v>
      </c>
      <c r="Y6" s="244">
        <v>26.558421967000001</v>
      </c>
      <c r="Z6" s="244">
        <v>26.645017202999998</v>
      </c>
      <c r="AA6" s="244">
        <v>26.072114076999998</v>
      </c>
      <c r="AB6" s="244">
        <v>26.028297543000001</v>
      </c>
      <c r="AC6" s="244">
        <v>26.363514465000002</v>
      </c>
      <c r="AD6" s="244">
        <v>26.741242733</v>
      </c>
      <c r="AE6" s="244">
        <v>26.624462657999999</v>
      </c>
      <c r="AF6" s="244">
        <v>26.798859400000001</v>
      </c>
      <c r="AG6" s="244">
        <v>26.406188076999999</v>
      </c>
      <c r="AH6" s="244">
        <v>27.103212818999999</v>
      </c>
      <c r="AI6" s="244">
        <v>27.153850732999999</v>
      </c>
      <c r="AJ6" s="244">
        <v>27.416669755000001</v>
      </c>
      <c r="AK6" s="244">
        <v>27.993661733</v>
      </c>
      <c r="AL6" s="244">
        <v>28.127731594</v>
      </c>
      <c r="AM6" s="244">
        <v>28.063984318999999</v>
      </c>
      <c r="AN6" s="244">
        <v>27.847625796999999</v>
      </c>
      <c r="AO6" s="244">
        <v>27.916179157999998</v>
      </c>
      <c r="AP6" s="244">
        <v>25.438532233</v>
      </c>
      <c r="AQ6" s="244">
        <v>22.867006415999999</v>
      </c>
      <c r="AR6" s="244">
        <v>24.505106566999999</v>
      </c>
      <c r="AS6" s="244">
        <v>25.314110835000001</v>
      </c>
      <c r="AT6" s="244">
        <v>24.807808318999999</v>
      </c>
      <c r="AU6" s="244">
        <v>25.232500566999999</v>
      </c>
      <c r="AV6" s="244">
        <v>25.026323965</v>
      </c>
      <c r="AW6" s="244">
        <v>26.144152200000001</v>
      </c>
      <c r="AX6" s="244">
        <v>25.956001544999999</v>
      </c>
      <c r="AY6" s="244">
        <v>26.020373076999999</v>
      </c>
      <c r="AZ6" s="244">
        <v>23.305615113999998</v>
      </c>
      <c r="BA6" s="244">
        <v>25.985278465</v>
      </c>
      <c r="BB6" s="244">
        <v>26.091240833000001</v>
      </c>
      <c r="BC6" s="244">
        <v>26.469784690000001</v>
      </c>
      <c r="BD6" s="244">
        <v>26.529948567000002</v>
      </c>
      <c r="BE6" s="244">
        <v>26.707401141999998</v>
      </c>
      <c r="BF6" s="244">
        <v>26.399725339</v>
      </c>
      <c r="BG6" s="244">
        <v>25.983461600999998</v>
      </c>
      <c r="BH6" s="244">
        <v>27.198102135999999</v>
      </c>
      <c r="BI6" s="244">
        <v>27.490662932999999</v>
      </c>
      <c r="BJ6" s="368">
        <v>27.452972027000001</v>
      </c>
      <c r="BK6" s="368">
        <v>27.442116030000001</v>
      </c>
      <c r="BL6" s="368">
        <v>27.397586209</v>
      </c>
      <c r="BM6" s="368">
        <v>27.507255916999998</v>
      </c>
      <c r="BN6" s="368">
        <v>27.581989203999999</v>
      </c>
      <c r="BO6" s="368">
        <v>27.589974826999999</v>
      </c>
      <c r="BP6" s="368">
        <v>27.659523013000001</v>
      </c>
      <c r="BQ6" s="368">
        <v>27.747396487</v>
      </c>
      <c r="BR6" s="368">
        <v>28.023721127000002</v>
      </c>
      <c r="BS6" s="368">
        <v>28.042968029000001</v>
      </c>
      <c r="BT6" s="368">
        <v>27.966793711000001</v>
      </c>
      <c r="BU6" s="368">
        <v>28.357837775</v>
      </c>
      <c r="BV6" s="368">
        <v>28.275586162</v>
      </c>
    </row>
    <row r="7" spans="1:74" ht="11.15" customHeight="1" x14ac:dyDescent="0.25">
      <c r="A7" s="159" t="s">
        <v>246</v>
      </c>
      <c r="B7" s="170" t="s">
        <v>337</v>
      </c>
      <c r="C7" s="244">
        <v>5.0871168000000004</v>
      </c>
      <c r="D7" s="244">
        <v>5.1071168</v>
      </c>
      <c r="E7" s="244">
        <v>4.8751167999999998</v>
      </c>
      <c r="F7" s="244">
        <v>4.4721168000000002</v>
      </c>
      <c r="G7" s="244">
        <v>4.6171167999999998</v>
      </c>
      <c r="H7" s="244">
        <v>4.6671167999999996</v>
      </c>
      <c r="I7" s="244">
        <v>4.9471167999999999</v>
      </c>
      <c r="J7" s="244">
        <v>5.1041167999999999</v>
      </c>
      <c r="K7" s="244">
        <v>4.9181168</v>
      </c>
      <c r="L7" s="244">
        <v>4.9421168</v>
      </c>
      <c r="M7" s="244">
        <v>5.2701168000000003</v>
      </c>
      <c r="N7" s="244">
        <v>5.3521168000000001</v>
      </c>
      <c r="O7" s="244">
        <v>5.1999483</v>
      </c>
      <c r="P7" s="244">
        <v>5.3609483000000004</v>
      </c>
      <c r="Q7" s="244">
        <v>5.3999483000000001</v>
      </c>
      <c r="R7" s="244">
        <v>5.0339482999999996</v>
      </c>
      <c r="S7" s="244">
        <v>5.1849483000000003</v>
      </c>
      <c r="T7" s="244">
        <v>5.1129483000000002</v>
      </c>
      <c r="U7" s="244">
        <v>5.3269482999999997</v>
      </c>
      <c r="V7" s="244">
        <v>5.6129483000000002</v>
      </c>
      <c r="W7" s="244">
        <v>5.1899483000000002</v>
      </c>
      <c r="X7" s="244">
        <v>5.5059483</v>
      </c>
      <c r="Y7" s="244">
        <v>5.6029483000000004</v>
      </c>
      <c r="Z7" s="244">
        <v>5.6329482999999998</v>
      </c>
      <c r="AA7" s="244">
        <v>5.3671309999999997</v>
      </c>
      <c r="AB7" s="244">
        <v>5.3881309999999996</v>
      </c>
      <c r="AC7" s="244">
        <v>5.4731310000000004</v>
      </c>
      <c r="AD7" s="244">
        <v>5.517131</v>
      </c>
      <c r="AE7" s="244">
        <v>5.3421310000000002</v>
      </c>
      <c r="AF7" s="244">
        <v>5.4791309999999998</v>
      </c>
      <c r="AG7" s="244">
        <v>5.4751310000000002</v>
      </c>
      <c r="AH7" s="244">
        <v>5.5021310000000003</v>
      </c>
      <c r="AI7" s="244">
        <v>5.3591309999999996</v>
      </c>
      <c r="AJ7" s="244">
        <v>5.4301310000000003</v>
      </c>
      <c r="AK7" s="244">
        <v>5.6231309999999999</v>
      </c>
      <c r="AL7" s="244">
        <v>5.7681310000000003</v>
      </c>
      <c r="AM7" s="244">
        <v>5.5714041999999999</v>
      </c>
      <c r="AN7" s="244">
        <v>5.6874041999999996</v>
      </c>
      <c r="AO7" s="244">
        <v>5.5974041999999997</v>
      </c>
      <c r="AP7" s="244">
        <v>4.9664042000000004</v>
      </c>
      <c r="AQ7" s="244">
        <v>4.7114041999999996</v>
      </c>
      <c r="AR7" s="244">
        <v>4.9804041999999997</v>
      </c>
      <c r="AS7" s="244">
        <v>4.9444042000000001</v>
      </c>
      <c r="AT7" s="244">
        <v>4.8364041999999996</v>
      </c>
      <c r="AU7" s="244">
        <v>4.9684042000000002</v>
      </c>
      <c r="AV7" s="244">
        <v>5.2554042000000001</v>
      </c>
      <c r="AW7" s="244">
        <v>5.5844041999999998</v>
      </c>
      <c r="AX7" s="244">
        <v>5.7274041999999996</v>
      </c>
      <c r="AY7" s="244">
        <v>5.7197851000000002</v>
      </c>
      <c r="AZ7" s="244">
        <v>5.5137850999999998</v>
      </c>
      <c r="BA7" s="244">
        <v>5.6177850999999999</v>
      </c>
      <c r="BB7" s="244">
        <v>5.2427850999999999</v>
      </c>
      <c r="BC7" s="244">
        <v>5.3347851000000004</v>
      </c>
      <c r="BD7" s="244">
        <v>5.5237850999999996</v>
      </c>
      <c r="BE7" s="244">
        <v>5.6507851000000002</v>
      </c>
      <c r="BF7" s="244">
        <v>5.4675697708</v>
      </c>
      <c r="BG7" s="244">
        <v>5.516480638</v>
      </c>
      <c r="BH7" s="244">
        <v>5.7685428179000002</v>
      </c>
      <c r="BI7" s="244">
        <v>5.8113011986999998</v>
      </c>
      <c r="BJ7" s="368">
        <v>5.7764312982000003</v>
      </c>
      <c r="BK7" s="368">
        <v>5.8471321938000003</v>
      </c>
      <c r="BL7" s="368">
        <v>5.8247621018000002</v>
      </c>
      <c r="BM7" s="368">
        <v>5.7849021007000001</v>
      </c>
      <c r="BN7" s="368">
        <v>5.8021117476999997</v>
      </c>
      <c r="BO7" s="368">
        <v>5.7753106593999997</v>
      </c>
      <c r="BP7" s="368">
        <v>5.7957753722999996</v>
      </c>
      <c r="BQ7" s="368">
        <v>5.7813575253999998</v>
      </c>
      <c r="BR7" s="368">
        <v>5.8149075021999996</v>
      </c>
      <c r="BS7" s="368">
        <v>5.8502526427000001</v>
      </c>
      <c r="BT7" s="368">
        <v>5.8448583364999998</v>
      </c>
      <c r="BU7" s="368">
        <v>5.8584375676000002</v>
      </c>
      <c r="BV7" s="368">
        <v>5.8171849864</v>
      </c>
    </row>
    <row r="8" spans="1:74" ht="11.15" customHeight="1" x14ac:dyDescent="0.25">
      <c r="A8" s="159" t="s">
        <v>247</v>
      </c>
      <c r="B8" s="170" t="s">
        <v>338</v>
      </c>
      <c r="C8" s="244">
        <v>2.3365592999999998</v>
      </c>
      <c r="D8" s="244">
        <v>2.3435592999999999</v>
      </c>
      <c r="E8" s="244">
        <v>2.3385593</v>
      </c>
      <c r="F8" s="244">
        <v>2.3235592999999999</v>
      </c>
      <c r="G8" s="244">
        <v>2.3295593000000001</v>
      </c>
      <c r="H8" s="244">
        <v>2.3181593</v>
      </c>
      <c r="I8" s="244">
        <v>2.2894592999999999</v>
      </c>
      <c r="J8" s="244">
        <v>2.2146593000000001</v>
      </c>
      <c r="K8" s="244">
        <v>2.0115593000000001</v>
      </c>
      <c r="L8" s="244">
        <v>2.1824593000000001</v>
      </c>
      <c r="M8" s="244">
        <v>2.1281593000000001</v>
      </c>
      <c r="N8" s="244">
        <v>2.1296593000000001</v>
      </c>
      <c r="O8" s="244">
        <v>2.1976059999999999</v>
      </c>
      <c r="P8" s="244">
        <v>2.1607059999999998</v>
      </c>
      <c r="Q8" s="244">
        <v>2.1236060000000001</v>
      </c>
      <c r="R8" s="244">
        <v>2.1561059999999999</v>
      </c>
      <c r="S8" s="244">
        <v>2.1217060000000001</v>
      </c>
      <c r="T8" s="244">
        <v>2.1030060000000002</v>
      </c>
      <c r="U8" s="244">
        <v>2.1009060000000002</v>
      </c>
      <c r="V8" s="244">
        <v>2.066106</v>
      </c>
      <c r="W8" s="244">
        <v>2.0751059999999999</v>
      </c>
      <c r="X8" s="244">
        <v>1.999306</v>
      </c>
      <c r="Y8" s="244">
        <v>1.9264060000000001</v>
      </c>
      <c r="Z8" s="244">
        <v>1.9236979999999999</v>
      </c>
      <c r="AA8" s="244">
        <v>1.8580444</v>
      </c>
      <c r="AB8" s="244">
        <v>1.9388444</v>
      </c>
      <c r="AC8" s="244">
        <v>1.9323444000000001</v>
      </c>
      <c r="AD8" s="244">
        <v>1.9123444000000001</v>
      </c>
      <c r="AE8" s="244">
        <v>1.8960444000000001</v>
      </c>
      <c r="AF8" s="244">
        <v>1.9000444000000001</v>
      </c>
      <c r="AG8" s="244">
        <v>1.8969444</v>
      </c>
      <c r="AH8" s="244">
        <v>1.9252444</v>
      </c>
      <c r="AI8" s="244">
        <v>1.9531444</v>
      </c>
      <c r="AJ8" s="244">
        <v>1.8985444</v>
      </c>
      <c r="AK8" s="244">
        <v>1.9360444000000001</v>
      </c>
      <c r="AL8" s="244">
        <v>1.9518443999999999</v>
      </c>
      <c r="AM8" s="244">
        <v>1.9912847</v>
      </c>
      <c r="AN8" s="244">
        <v>1.9943846999999999</v>
      </c>
      <c r="AO8" s="244">
        <v>2.0108847000000001</v>
      </c>
      <c r="AP8" s="244">
        <v>1.9956847</v>
      </c>
      <c r="AQ8" s="244">
        <v>1.9110847</v>
      </c>
      <c r="AR8" s="244">
        <v>1.8951846999999999</v>
      </c>
      <c r="AS8" s="244">
        <v>1.8790846999999999</v>
      </c>
      <c r="AT8" s="244">
        <v>1.9207847</v>
      </c>
      <c r="AU8" s="244">
        <v>1.9221847000000001</v>
      </c>
      <c r="AV8" s="244">
        <v>1.8871846999999999</v>
      </c>
      <c r="AW8" s="244">
        <v>1.8867847</v>
      </c>
      <c r="AX8" s="244">
        <v>1.9119847000000001</v>
      </c>
      <c r="AY8" s="244">
        <v>1.9014853</v>
      </c>
      <c r="AZ8" s="244">
        <v>1.9274853000000001</v>
      </c>
      <c r="BA8" s="244">
        <v>1.9521853</v>
      </c>
      <c r="BB8" s="244">
        <v>1.9481853</v>
      </c>
      <c r="BC8" s="244">
        <v>1.9467852999999999</v>
      </c>
      <c r="BD8" s="244">
        <v>1.9409852999999999</v>
      </c>
      <c r="BE8" s="244">
        <v>1.9313853000000001</v>
      </c>
      <c r="BF8" s="244">
        <v>1.8633573745000001</v>
      </c>
      <c r="BG8" s="244">
        <v>1.8998887295</v>
      </c>
      <c r="BH8" s="244">
        <v>1.9130087772</v>
      </c>
      <c r="BI8" s="244">
        <v>1.9124197106</v>
      </c>
      <c r="BJ8" s="368">
        <v>1.9229074284000001</v>
      </c>
      <c r="BK8" s="368">
        <v>1.9556480366</v>
      </c>
      <c r="BL8" s="368">
        <v>1.9429701074000001</v>
      </c>
      <c r="BM8" s="368">
        <v>1.9297770162000001</v>
      </c>
      <c r="BN8" s="368">
        <v>1.9168117568</v>
      </c>
      <c r="BO8" s="368">
        <v>1.9040424673</v>
      </c>
      <c r="BP8" s="368">
        <v>1.8915634403999999</v>
      </c>
      <c r="BQ8" s="368">
        <v>1.8789324613</v>
      </c>
      <c r="BR8" s="368">
        <v>1.8664016248999999</v>
      </c>
      <c r="BS8" s="368">
        <v>1.8540442859999999</v>
      </c>
      <c r="BT8" s="368">
        <v>1.8415399748000001</v>
      </c>
      <c r="BU8" s="368">
        <v>1.8294791071000001</v>
      </c>
      <c r="BV8" s="368">
        <v>1.8174806752999999</v>
      </c>
    </row>
    <row r="9" spans="1:74" ht="11.15" customHeight="1" x14ac:dyDescent="0.25">
      <c r="A9" s="159" t="s">
        <v>248</v>
      </c>
      <c r="B9" s="170" t="s">
        <v>339</v>
      </c>
      <c r="C9" s="244">
        <v>14.774217418999999</v>
      </c>
      <c r="D9" s="244">
        <v>15.181210286000001</v>
      </c>
      <c r="E9" s="244">
        <v>15.36502471</v>
      </c>
      <c r="F9" s="244">
        <v>15.273885999999999</v>
      </c>
      <c r="G9" s="244">
        <v>15.480887386999999</v>
      </c>
      <c r="H9" s="244">
        <v>15.501192333000001</v>
      </c>
      <c r="I9" s="244">
        <v>15.570236677</v>
      </c>
      <c r="J9" s="244">
        <v>15.570269290000001</v>
      </c>
      <c r="K9" s="244">
        <v>15.630671</v>
      </c>
      <c r="L9" s="244">
        <v>16.183021355000001</v>
      </c>
      <c r="M9" s="244">
        <v>16.824861333000001</v>
      </c>
      <c r="N9" s="244">
        <v>16.525272387000001</v>
      </c>
      <c r="O9" s="244">
        <v>16.376404097000002</v>
      </c>
      <c r="P9" s="244">
        <v>16.820689142999999</v>
      </c>
      <c r="Q9" s="244">
        <v>17.200582129000001</v>
      </c>
      <c r="R9" s="244">
        <v>17.302271666999999</v>
      </c>
      <c r="S9" s="244">
        <v>17.333264871000001</v>
      </c>
      <c r="T9" s="244">
        <v>17.570022999999999</v>
      </c>
      <c r="U9" s="244">
        <v>17.965068161000001</v>
      </c>
      <c r="V9" s="244">
        <v>18.655013418999999</v>
      </c>
      <c r="W9" s="244">
        <v>18.627123000000001</v>
      </c>
      <c r="X9" s="244">
        <v>18.596662128999998</v>
      </c>
      <c r="Y9" s="244">
        <v>19.029067667</v>
      </c>
      <c r="Z9" s="244">
        <v>19.088370903000001</v>
      </c>
      <c r="AA9" s="244">
        <v>18.846938677000001</v>
      </c>
      <c r="AB9" s="244">
        <v>18.701322142999999</v>
      </c>
      <c r="AC9" s="244">
        <v>18.958039065000001</v>
      </c>
      <c r="AD9" s="244">
        <v>19.311767332999999</v>
      </c>
      <c r="AE9" s="244">
        <v>19.386287257999999</v>
      </c>
      <c r="AF9" s="244">
        <v>19.419684</v>
      </c>
      <c r="AG9" s="244">
        <v>19.034112677</v>
      </c>
      <c r="AH9" s="244">
        <v>19.675837419</v>
      </c>
      <c r="AI9" s="244">
        <v>19.841575333000002</v>
      </c>
      <c r="AJ9" s="244">
        <v>20.087994354999999</v>
      </c>
      <c r="AK9" s="244">
        <v>20.434486332999999</v>
      </c>
      <c r="AL9" s="244">
        <v>20.407756194000001</v>
      </c>
      <c r="AM9" s="244">
        <v>20.501295419000002</v>
      </c>
      <c r="AN9" s="244">
        <v>20.165836896999998</v>
      </c>
      <c r="AO9" s="244">
        <v>20.307890258</v>
      </c>
      <c r="AP9" s="244">
        <v>18.476443332999999</v>
      </c>
      <c r="AQ9" s="244">
        <v>16.244517515999998</v>
      </c>
      <c r="AR9" s="244">
        <v>17.629517666999998</v>
      </c>
      <c r="AS9" s="244">
        <v>18.490621935</v>
      </c>
      <c r="AT9" s="244">
        <v>18.050619419</v>
      </c>
      <c r="AU9" s="244">
        <v>18.341911667000002</v>
      </c>
      <c r="AV9" s="244">
        <v>17.883735065</v>
      </c>
      <c r="AW9" s="244">
        <v>18.672963299999999</v>
      </c>
      <c r="AX9" s="244">
        <v>18.316612644999999</v>
      </c>
      <c r="AY9" s="244">
        <v>18.399102676999998</v>
      </c>
      <c r="AZ9" s="244">
        <v>15.864344714</v>
      </c>
      <c r="BA9" s="244">
        <v>18.415308065000001</v>
      </c>
      <c r="BB9" s="244">
        <v>18.900270432999999</v>
      </c>
      <c r="BC9" s="244">
        <v>19.188214290000001</v>
      </c>
      <c r="BD9" s="244">
        <v>19.065178166999999</v>
      </c>
      <c r="BE9" s="244">
        <v>19.125230741999999</v>
      </c>
      <c r="BF9" s="244">
        <v>19.068798193999999</v>
      </c>
      <c r="BG9" s="244">
        <v>18.567092233</v>
      </c>
      <c r="BH9" s="244">
        <v>19.516550541000001</v>
      </c>
      <c r="BI9" s="244">
        <v>19.766942023999999</v>
      </c>
      <c r="BJ9" s="368">
        <v>19.753633300000001</v>
      </c>
      <c r="BK9" s="368">
        <v>19.639335800000001</v>
      </c>
      <c r="BL9" s="368">
        <v>19.629854000000002</v>
      </c>
      <c r="BM9" s="368">
        <v>19.792576799999999</v>
      </c>
      <c r="BN9" s="368">
        <v>19.8630657</v>
      </c>
      <c r="BO9" s="368">
        <v>19.9106217</v>
      </c>
      <c r="BP9" s="368">
        <v>19.972184200000001</v>
      </c>
      <c r="BQ9" s="368">
        <v>20.087106500000001</v>
      </c>
      <c r="BR9" s="368">
        <v>20.342411999999999</v>
      </c>
      <c r="BS9" s="368">
        <v>20.338671099999999</v>
      </c>
      <c r="BT9" s="368">
        <v>20.2803954</v>
      </c>
      <c r="BU9" s="368">
        <v>20.6699211</v>
      </c>
      <c r="BV9" s="368">
        <v>20.6409205</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369"/>
      <c r="BK10" s="369"/>
      <c r="BL10" s="369"/>
      <c r="BM10" s="369"/>
      <c r="BN10" s="369"/>
      <c r="BO10" s="369"/>
      <c r="BP10" s="369"/>
      <c r="BQ10" s="369"/>
      <c r="BR10" s="369"/>
      <c r="BS10" s="369"/>
      <c r="BT10" s="369"/>
      <c r="BU10" s="369"/>
      <c r="BV10" s="369"/>
    </row>
    <row r="11" spans="1:74" ht="11.15" customHeight="1" x14ac:dyDescent="0.25">
      <c r="A11" s="159" t="s">
        <v>364</v>
      </c>
      <c r="B11" s="169" t="s">
        <v>380</v>
      </c>
      <c r="C11" s="244">
        <v>5.4800547040999996</v>
      </c>
      <c r="D11" s="244">
        <v>5.4547436722000002</v>
      </c>
      <c r="E11" s="244">
        <v>5.3243275368000003</v>
      </c>
      <c r="F11" s="244">
        <v>5.6004805901000001</v>
      </c>
      <c r="G11" s="244">
        <v>5.9605892704999999</v>
      </c>
      <c r="H11" s="244">
        <v>6.1536775193000004</v>
      </c>
      <c r="I11" s="244">
        <v>6.2325595678000001</v>
      </c>
      <c r="J11" s="244">
        <v>6.0968253908000003</v>
      </c>
      <c r="K11" s="244">
        <v>6.2939070600000004</v>
      </c>
      <c r="L11" s="244">
        <v>6.0859922905000001</v>
      </c>
      <c r="M11" s="244">
        <v>5.7943555281999997</v>
      </c>
      <c r="N11" s="244">
        <v>5.5685998881999996</v>
      </c>
      <c r="O11" s="244">
        <v>5.3982551705999997</v>
      </c>
      <c r="P11" s="244">
        <v>5.3120022074</v>
      </c>
      <c r="Q11" s="244">
        <v>5.4218716224000003</v>
      </c>
      <c r="R11" s="244">
        <v>5.9263696748000001</v>
      </c>
      <c r="S11" s="244">
        <v>6.1342458279000001</v>
      </c>
      <c r="T11" s="244">
        <v>6.3136852316000001</v>
      </c>
      <c r="U11" s="244">
        <v>6.3582566623999996</v>
      </c>
      <c r="V11" s="244">
        <v>6.1479060750999999</v>
      </c>
      <c r="W11" s="244">
        <v>6.1030644766000002</v>
      </c>
      <c r="X11" s="244">
        <v>6.0174519349000004</v>
      </c>
      <c r="Y11" s="244">
        <v>5.8138895523</v>
      </c>
      <c r="Z11" s="244">
        <v>5.6777498655</v>
      </c>
      <c r="AA11" s="244">
        <v>5.4772326006999998</v>
      </c>
      <c r="AB11" s="244">
        <v>5.3147833208000002</v>
      </c>
      <c r="AC11" s="244">
        <v>5.4821705008999997</v>
      </c>
      <c r="AD11" s="244">
        <v>5.9006437447</v>
      </c>
      <c r="AE11" s="244">
        <v>6.3881686859000002</v>
      </c>
      <c r="AF11" s="244">
        <v>6.3267250578000001</v>
      </c>
      <c r="AG11" s="244">
        <v>6.5819210425000003</v>
      </c>
      <c r="AH11" s="244">
        <v>6.9413349659000003</v>
      </c>
      <c r="AI11" s="244">
        <v>6.8348667143000004</v>
      </c>
      <c r="AJ11" s="244">
        <v>6.7072126557000002</v>
      </c>
      <c r="AK11" s="244">
        <v>6.4738235301999998</v>
      </c>
      <c r="AL11" s="244">
        <v>6.1097633734999999</v>
      </c>
      <c r="AM11" s="244">
        <v>6.1150186223</v>
      </c>
      <c r="AN11" s="244">
        <v>5.9448099868000002</v>
      </c>
      <c r="AO11" s="244">
        <v>5.9754752794000003</v>
      </c>
      <c r="AP11" s="244">
        <v>5.8402118110999997</v>
      </c>
      <c r="AQ11" s="244">
        <v>5.8937622196000001</v>
      </c>
      <c r="AR11" s="244">
        <v>6.4107292969999996</v>
      </c>
      <c r="AS11" s="244">
        <v>6.6681055231000004</v>
      </c>
      <c r="AT11" s="244">
        <v>6.6763327888999999</v>
      </c>
      <c r="AU11" s="244">
        <v>6.5474393724000004</v>
      </c>
      <c r="AV11" s="244">
        <v>6.3026292131000003</v>
      </c>
      <c r="AW11" s="244">
        <v>5.8514619329000004</v>
      </c>
      <c r="AX11" s="244">
        <v>5.5214619440000003</v>
      </c>
      <c r="AY11" s="244">
        <v>5.6439914116000001</v>
      </c>
      <c r="AZ11" s="244">
        <v>5.5644097292000003</v>
      </c>
      <c r="BA11" s="244">
        <v>5.6597929324000003</v>
      </c>
      <c r="BB11" s="244">
        <v>6.0560392006999999</v>
      </c>
      <c r="BC11" s="244">
        <v>6.3881738920000002</v>
      </c>
      <c r="BD11" s="244">
        <v>6.3772426024</v>
      </c>
      <c r="BE11" s="244">
        <v>6.7073920330999997</v>
      </c>
      <c r="BF11" s="244">
        <v>6.6612951149999997</v>
      </c>
      <c r="BG11" s="244">
        <v>6.6395219307</v>
      </c>
      <c r="BH11" s="244">
        <v>6.0612065310999999</v>
      </c>
      <c r="BI11" s="244">
        <v>6.2218235268999997</v>
      </c>
      <c r="BJ11" s="368">
        <v>6.0642829384999999</v>
      </c>
      <c r="BK11" s="368">
        <v>5.9271767697</v>
      </c>
      <c r="BL11" s="368">
        <v>5.9742842178000002</v>
      </c>
      <c r="BM11" s="368">
        <v>5.9981104613999996</v>
      </c>
      <c r="BN11" s="368">
        <v>6.3851333557999999</v>
      </c>
      <c r="BO11" s="368">
        <v>6.7970103703999998</v>
      </c>
      <c r="BP11" s="368">
        <v>7.0026034441</v>
      </c>
      <c r="BQ11" s="368">
        <v>7.1055398662</v>
      </c>
      <c r="BR11" s="368">
        <v>7.2556436599999996</v>
      </c>
      <c r="BS11" s="368">
        <v>7.2022504243999999</v>
      </c>
      <c r="BT11" s="368">
        <v>7.0567989963000004</v>
      </c>
      <c r="BU11" s="368">
        <v>6.7130369636999996</v>
      </c>
      <c r="BV11" s="368">
        <v>6.4547273763000002</v>
      </c>
    </row>
    <row r="12" spans="1:74" ht="11.15" customHeight="1" x14ac:dyDescent="0.25">
      <c r="A12" s="159" t="s">
        <v>249</v>
      </c>
      <c r="B12" s="170" t="s">
        <v>340</v>
      </c>
      <c r="C12" s="244">
        <v>0.67518358232999998</v>
      </c>
      <c r="D12" s="244">
        <v>0.66223633408000004</v>
      </c>
      <c r="E12" s="244">
        <v>0.65960550331000001</v>
      </c>
      <c r="F12" s="244">
        <v>0.64788709465000005</v>
      </c>
      <c r="G12" s="244">
        <v>0.67307762011000005</v>
      </c>
      <c r="H12" s="244">
        <v>0.66675667507000003</v>
      </c>
      <c r="I12" s="244">
        <v>0.67455529261000002</v>
      </c>
      <c r="J12" s="244">
        <v>0.65796738798999999</v>
      </c>
      <c r="K12" s="244">
        <v>0.67533865101000001</v>
      </c>
      <c r="L12" s="244">
        <v>0.69805890075999999</v>
      </c>
      <c r="M12" s="244">
        <v>0.69903071059999999</v>
      </c>
      <c r="N12" s="244">
        <v>0.68316961658999997</v>
      </c>
      <c r="O12" s="244">
        <v>0.67287363363999997</v>
      </c>
      <c r="P12" s="244">
        <v>0.66015829385000002</v>
      </c>
      <c r="Q12" s="244">
        <v>0.66001466537999998</v>
      </c>
      <c r="R12" s="244">
        <v>0.67470859808999994</v>
      </c>
      <c r="S12" s="244">
        <v>0.68891504012000004</v>
      </c>
      <c r="T12" s="244">
        <v>0.69054063038000002</v>
      </c>
      <c r="U12" s="244">
        <v>0.68520286916999995</v>
      </c>
      <c r="V12" s="244">
        <v>0.66394414415000003</v>
      </c>
      <c r="W12" s="244">
        <v>0.68239937276999996</v>
      </c>
      <c r="X12" s="244">
        <v>0.66949362287000003</v>
      </c>
      <c r="Y12" s="244">
        <v>0.69828360389999999</v>
      </c>
      <c r="Z12" s="244">
        <v>0.66079892876000002</v>
      </c>
      <c r="AA12" s="244">
        <v>0.69144861132000002</v>
      </c>
      <c r="AB12" s="244">
        <v>0.67670199473000003</v>
      </c>
      <c r="AC12" s="244">
        <v>0.71873756494999996</v>
      </c>
      <c r="AD12" s="244">
        <v>0.74164714416999999</v>
      </c>
      <c r="AE12" s="244">
        <v>0.74153159788</v>
      </c>
      <c r="AF12" s="244">
        <v>0.71596804232</v>
      </c>
      <c r="AG12" s="244">
        <v>0.71183033225000003</v>
      </c>
      <c r="AH12" s="244">
        <v>0.74526899417000003</v>
      </c>
      <c r="AI12" s="244">
        <v>0.74646830601000003</v>
      </c>
      <c r="AJ12" s="244">
        <v>0.73094765113000004</v>
      </c>
      <c r="AK12" s="244">
        <v>0.73101285309999997</v>
      </c>
      <c r="AL12" s="244">
        <v>0.72771305278999998</v>
      </c>
      <c r="AM12" s="244">
        <v>0.69616054705999997</v>
      </c>
      <c r="AN12" s="244">
        <v>0.72119799214000002</v>
      </c>
      <c r="AO12" s="244">
        <v>0.71544326784000001</v>
      </c>
      <c r="AP12" s="244">
        <v>0.61496925461999996</v>
      </c>
      <c r="AQ12" s="244">
        <v>0.60952850993999996</v>
      </c>
      <c r="AR12" s="244">
        <v>0.63076933359999998</v>
      </c>
      <c r="AS12" s="244">
        <v>0.66133737539000004</v>
      </c>
      <c r="AT12" s="244">
        <v>0.65106809907999996</v>
      </c>
      <c r="AU12" s="244">
        <v>0.65607379978000002</v>
      </c>
      <c r="AV12" s="244">
        <v>0.63381265392999997</v>
      </c>
      <c r="AW12" s="244">
        <v>0.64302426273000002</v>
      </c>
      <c r="AX12" s="244">
        <v>0.64164195208999997</v>
      </c>
      <c r="AY12" s="244">
        <v>0.65270601274999995</v>
      </c>
      <c r="AZ12" s="244">
        <v>0.63281379954999994</v>
      </c>
      <c r="BA12" s="244">
        <v>0.66415273936999997</v>
      </c>
      <c r="BB12" s="244">
        <v>0.65856321444999999</v>
      </c>
      <c r="BC12" s="244">
        <v>0.70844088951999995</v>
      </c>
      <c r="BD12" s="244">
        <v>0.70485427219999996</v>
      </c>
      <c r="BE12" s="244">
        <v>0.72943424558000003</v>
      </c>
      <c r="BF12" s="244">
        <v>0.71842757409000002</v>
      </c>
      <c r="BG12" s="244">
        <v>0.73353413112999999</v>
      </c>
      <c r="BH12" s="244">
        <v>0.70375217063999995</v>
      </c>
      <c r="BI12" s="244">
        <v>0.70584833616999998</v>
      </c>
      <c r="BJ12" s="368">
        <v>0.72154255389999999</v>
      </c>
      <c r="BK12" s="368">
        <v>0.71377942468</v>
      </c>
      <c r="BL12" s="368">
        <v>0.73795777869000001</v>
      </c>
      <c r="BM12" s="368">
        <v>0.73193367804999998</v>
      </c>
      <c r="BN12" s="368">
        <v>0.72697166047999995</v>
      </c>
      <c r="BO12" s="368">
        <v>0.74847326152000004</v>
      </c>
      <c r="BP12" s="368">
        <v>0.74778986242000001</v>
      </c>
      <c r="BQ12" s="368">
        <v>0.77304178661</v>
      </c>
      <c r="BR12" s="368">
        <v>0.76234405638000002</v>
      </c>
      <c r="BS12" s="368">
        <v>0.77880802700999996</v>
      </c>
      <c r="BT12" s="368">
        <v>0.75018965611999999</v>
      </c>
      <c r="BU12" s="368">
        <v>0.75204178277</v>
      </c>
      <c r="BV12" s="368">
        <v>0.76780768974000002</v>
      </c>
    </row>
    <row r="13" spans="1:74" ht="11.15" customHeight="1" x14ac:dyDescent="0.25">
      <c r="A13" s="159" t="s">
        <v>250</v>
      </c>
      <c r="B13" s="170" t="s">
        <v>341</v>
      </c>
      <c r="C13" s="244">
        <v>2.9720120612000001</v>
      </c>
      <c r="D13" s="244">
        <v>2.9546385577000001</v>
      </c>
      <c r="E13" s="244">
        <v>2.9011878826999999</v>
      </c>
      <c r="F13" s="244">
        <v>3.1394746376999998</v>
      </c>
      <c r="G13" s="244">
        <v>3.4775458325000002</v>
      </c>
      <c r="H13" s="244">
        <v>3.656041729</v>
      </c>
      <c r="I13" s="244">
        <v>3.7273662057000001</v>
      </c>
      <c r="J13" s="244">
        <v>3.6042654396999998</v>
      </c>
      <c r="K13" s="244">
        <v>3.8216651675</v>
      </c>
      <c r="L13" s="244">
        <v>3.5806681290000002</v>
      </c>
      <c r="M13" s="244">
        <v>3.2945438084999998</v>
      </c>
      <c r="N13" s="244">
        <v>3.0557216658000002</v>
      </c>
      <c r="O13" s="244">
        <v>2.9176066964</v>
      </c>
      <c r="P13" s="244">
        <v>2.9209192610999999</v>
      </c>
      <c r="Q13" s="244">
        <v>2.9617736174</v>
      </c>
      <c r="R13" s="244">
        <v>3.4350647402000001</v>
      </c>
      <c r="S13" s="244">
        <v>3.6314207216000001</v>
      </c>
      <c r="T13" s="244">
        <v>3.8178919224999999</v>
      </c>
      <c r="U13" s="244">
        <v>3.8800939343</v>
      </c>
      <c r="V13" s="244">
        <v>3.6995488753000001</v>
      </c>
      <c r="W13" s="244">
        <v>3.6160968408</v>
      </c>
      <c r="X13" s="244">
        <v>3.5440109944999998</v>
      </c>
      <c r="Y13" s="244">
        <v>3.3025902954999999</v>
      </c>
      <c r="Z13" s="244">
        <v>3.1943774217000001</v>
      </c>
      <c r="AA13" s="244">
        <v>2.9518427640999998</v>
      </c>
      <c r="AB13" s="244">
        <v>2.7850690002</v>
      </c>
      <c r="AC13" s="244">
        <v>2.9254258537000002</v>
      </c>
      <c r="AD13" s="244">
        <v>3.3303906525999998</v>
      </c>
      <c r="AE13" s="244">
        <v>3.8052267544</v>
      </c>
      <c r="AF13" s="244">
        <v>3.7734121924999999</v>
      </c>
      <c r="AG13" s="244">
        <v>4.0469938307</v>
      </c>
      <c r="AH13" s="244">
        <v>4.3491678758000001</v>
      </c>
      <c r="AI13" s="244">
        <v>4.2419706335000003</v>
      </c>
      <c r="AJ13" s="244">
        <v>4.2173200173999996</v>
      </c>
      <c r="AK13" s="244">
        <v>3.8924632947000002</v>
      </c>
      <c r="AL13" s="244">
        <v>3.5290343374000002</v>
      </c>
      <c r="AM13" s="244">
        <v>3.5299053508</v>
      </c>
      <c r="AN13" s="244">
        <v>3.3208141380999998</v>
      </c>
      <c r="AO13" s="244">
        <v>3.3969458593000001</v>
      </c>
      <c r="AP13" s="244">
        <v>3.7573997567999999</v>
      </c>
      <c r="AQ13" s="244">
        <v>3.7712778158</v>
      </c>
      <c r="AR13" s="244">
        <v>4.1060969084999996</v>
      </c>
      <c r="AS13" s="244">
        <v>4.3100096747999999</v>
      </c>
      <c r="AT13" s="244">
        <v>4.3175134829999999</v>
      </c>
      <c r="AU13" s="244">
        <v>4.1930494792999999</v>
      </c>
      <c r="AV13" s="244">
        <v>3.9399494750000001</v>
      </c>
      <c r="AW13" s="244">
        <v>3.4534111907999998</v>
      </c>
      <c r="AX13" s="244">
        <v>3.1202614895999998</v>
      </c>
      <c r="AY13" s="244">
        <v>3.2265276546999999</v>
      </c>
      <c r="AZ13" s="244">
        <v>3.1791518218000001</v>
      </c>
      <c r="BA13" s="244">
        <v>3.2591979476000001</v>
      </c>
      <c r="BB13" s="244">
        <v>3.6987168303</v>
      </c>
      <c r="BC13" s="244">
        <v>3.9924623544000002</v>
      </c>
      <c r="BD13" s="244">
        <v>3.9887466099000002</v>
      </c>
      <c r="BE13" s="244">
        <v>4.2531906969</v>
      </c>
      <c r="BF13" s="244">
        <v>4.2017255171999999</v>
      </c>
      <c r="BG13" s="244">
        <v>4.1913378421000003</v>
      </c>
      <c r="BH13" s="244">
        <v>3.5921242520000001</v>
      </c>
      <c r="BI13" s="244">
        <v>3.8153443953999999</v>
      </c>
      <c r="BJ13" s="368">
        <v>3.5736907892000001</v>
      </c>
      <c r="BK13" s="368">
        <v>3.3961837137000002</v>
      </c>
      <c r="BL13" s="368">
        <v>3.4128003204000001</v>
      </c>
      <c r="BM13" s="368">
        <v>3.4639078416000002</v>
      </c>
      <c r="BN13" s="368">
        <v>3.9030832771999999</v>
      </c>
      <c r="BO13" s="368">
        <v>4.3190430731999996</v>
      </c>
      <c r="BP13" s="368">
        <v>4.5442129765999999</v>
      </c>
      <c r="BQ13" s="368">
        <v>4.5668593788000003</v>
      </c>
      <c r="BR13" s="368">
        <v>4.6754590511999998</v>
      </c>
      <c r="BS13" s="368">
        <v>4.6098336997000002</v>
      </c>
      <c r="BT13" s="368">
        <v>4.4233226466</v>
      </c>
      <c r="BU13" s="368">
        <v>4.0089347444000003</v>
      </c>
      <c r="BV13" s="368">
        <v>3.7034986482000001</v>
      </c>
    </row>
    <row r="14" spans="1:74" ht="11.15" customHeight="1" x14ac:dyDescent="0.25">
      <c r="A14" s="159" t="s">
        <v>251</v>
      </c>
      <c r="B14" s="170" t="s">
        <v>342</v>
      </c>
      <c r="C14" s="244">
        <v>0.88672620387000001</v>
      </c>
      <c r="D14" s="244">
        <v>0.89076245714000002</v>
      </c>
      <c r="E14" s="244">
        <v>0.83056620903</v>
      </c>
      <c r="F14" s="244">
        <v>0.88467774532999999</v>
      </c>
      <c r="G14" s="244">
        <v>0.87875700193999995</v>
      </c>
      <c r="H14" s="244">
        <v>0.88324988999999998</v>
      </c>
      <c r="I14" s="244">
        <v>0.88264008322999998</v>
      </c>
      <c r="J14" s="244">
        <v>0.88467577323000002</v>
      </c>
      <c r="K14" s="244">
        <v>0.87694464267000005</v>
      </c>
      <c r="L14" s="244">
        <v>0.89009327451999998</v>
      </c>
      <c r="M14" s="244">
        <v>0.87730960000000002</v>
      </c>
      <c r="N14" s="244">
        <v>0.89656760000000002</v>
      </c>
      <c r="O14" s="244">
        <v>0.88747290000000001</v>
      </c>
      <c r="P14" s="244">
        <v>0.85052289999999997</v>
      </c>
      <c r="Q14" s="244">
        <v>0.88347290000000001</v>
      </c>
      <c r="R14" s="244">
        <v>0.89247290000000001</v>
      </c>
      <c r="S14" s="244">
        <v>0.89347290000000001</v>
      </c>
      <c r="T14" s="244">
        <v>0.89147290000000001</v>
      </c>
      <c r="U14" s="244">
        <v>0.88787389999999999</v>
      </c>
      <c r="V14" s="244">
        <v>0.89347290000000001</v>
      </c>
      <c r="W14" s="244">
        <v>0.89547290000000002</v>
      </c>
      <c r="X14" s="244">
        <v>0.90632690000000005</v>
      </c>
      <c r="Y14" s="244">
        <v>0.91071190000000002</v>
      </c>
      <c r="Z14" s="244">
        <v>0.91682490000000005</v>
      </c>
      <c r="AA14" s="244">
        <v>0.92655184999999995</v>
      </c>
      <c r="AB14" s="244">
        <v>0.92026843999999997</v>
      </c>
      <c r="AC14" s="244">
        <v>0.91245514000000005</v>
      </c>
      <c r="AD14" s="244">
        <v>0.91859042999999996</v>
      </c>
      <c r="AE14" s="244">
        <v>0.92209757999999997</v>
      </c>
      <c r="AF14" s="244">
        <v>0.919767</v>
      </c>
      <c r="AG14" s="244">
        <v>0.89632887999999999</v>
      </c>
      <c r="AH14" s="244">
        <v>0.91044258</v>
      </c>
      <c r="AI14" s="244">
        <v>0.90707641999999999</v>
      </c>
      <c r="AJ14" s="244">
        <v>0.91026401999999995</v>
      </c>
      <c r="AK14" s="244">
        <v>0.90779626999999996</v>
      </c>
      <c r="AL14" s="244">
        <v>0.90980099999999997</v>
      </c>
      <c r="AM14" s="244">
        <v>0.91103639999999997</v>
      </c>
      <c r="AN14" s="244">
        <v>0.90555339999999995</v>
      </c>
      <c r="AO14" s="244">
        <v>0.88427739999999999</v>
      </c>
      <c r="AP14" s="244">
        <v>0.82332839999999996</v>
      </c>
      <c r="AQ14" s="244">
        <v>0.75944040000000002</v>
      </c>
      <c r="AR14" s="244">
        <v>0.7570694</v>
      </c>
      <c r="AS14" s="244">
        <v>0.76215140000000003</v>
      </c>
      <c r="AT14" s="244">
        <v>0.76925540000000003</v>
      </c>
      <c r="AU14" s="244">
        <v>0.7764084</v>
      </c>
      <c r="AV14" s="244">
        <v>0.77853939999999999</v>
      </c>
      <c r="AW14" s="244">
        <v>0.78810539999999996</v>
      </c>
      <c r="AX14" s="244">
        <v>0.78718239999999995</v>
      </c>
      <c r="AY14" s="244">
        <v>0.77338839999999998</v>
      </c>
      <c r="AZ14" s="244">
        <v>0.77375439999999995</v>
      </c>
      <c r="BA14" s="244">
        <v>0.77341340000000003</v>
      </c>
      <c r="BB14" s="244">
        <v>0.77347339999999998</v>
      </c>
      <c r="BC14" s="244">
        <v>0.73146639999999996</v>
      </c>
      <c r="BD14" s="244">
        <v>0.72213939999999999</v>
      </c>
      <c r="BE14" s="244">
        <v>0.75898540000000003</v>
      </c>
      <c r="BF14" s="244">
        <v>0.77562778306000002</v>
      </c>
      <c r="BG14" s="244">
        <v>0.73768452693999997</v>
      </c>
      <c r="BH14" s="244">
        <v>0.77652693731</v>
      </c>
      <c r="BI14" s="244">
        <v>0.77589836749999996</v>
      </c>
      <c r="BJ14" s="368">
        <v>0.77507374269999996</v>
      </c>
      <c r="BK14" s="368">
        <v>0.80323114746000002</v>
      </c>
      <c r="BL14" s="368">
        <v>0.8057992772</v>
      </c>
      <c r="BM14" s="368">
        <v>0.79591844864000005</v>
      </c>
      <c r="BN14" s="368">
        <v>0.74342827816000001</v>
      </c>
      <c r="BO14" s="368">
        <v>0.70312677557000003</v>
      </c>
      <c r="BP14" s="368">
        <v>0.69427945787000001</v>
      </c>
      <c r="BQ14" s="368">
        <v>0.72964897843999998</v>
      </c>
      <c r="BR14" s="368">
        <v>0.74596640006000003</v>
      </c>
      <c r="BS14" s="368">
        <v>0.70951596779000004</v>
      </c>
      <c r="BT14" s="368">
        <v>0.74672003471000004</v>
      </c>
      <c r="BU14" s="368">
        <v>0.78610110113999998</v>
      </c>
      <c r="BV14" s="368">
        <v>0.79530014438999996</v>
      </c>
    </row>
    <row r="15" spans="1:74" ht="11.15" customHeight="1" x14ac:dyDescent="0.25">
      <c r="A15" s="159" t="s">
        <v>1342</v>
      </c>
      <c r="B15" s="170" t="s">
        <v>1343</v>
      </c>
      <c r="C15" s="244">
        <v>0.53990199999999999</v>
      </c>
      <c r="D15" s="244">
        <v>0.53890199999999999</v>
      </c>
      <c r="E15" s="244">
        <v>0.53490199999999999</v>
      </c>
      <c r="F15" s="244">
        <v>0.53190199999999999</v>
      </c>
      <c r="G15" s="244">
        <v>0.53690199999999999</v>
      </c>
      <c r="H15" s="244">
        <v>0.543902</v>
      </c>
      <c r="I15" s="244">
        <v>0.544902</v>
      </c>
      <c r="J15" s="244">
        <v>0.53990199999999999</v>
      </c>
      <c r="K15" s="244">
        <v>0.53290199999999999</v>
      </c>
      <c r="L15" s="244">
        <v>0.52990199999999998</v>
      </c>
      <c r="M15" s="244">
        <v>0.52490199999999998</v>
      </c>
      <c r="N15" s="244">
        <v>0.52390199999999998</v>
      </c>
      <c r="O15" s="244">
        <v>0.51681545712999999</v>
      </c>
      <c r="P15" s="244">
        <v>0.51656532263999999</v>
      </c>
      <c r="Q15" s="244">
        <v>0.51513026623000002</v>
      </c>
      <c r="R15" s="244">
        <v>0.52047464799999998</v>
      </c>
      <c r="S15" s="244">
        <v>0.51951274139000003</v>
      </c>
      <c r="T15" s="244">
        <v>0.52097245400000003</v>
      </c>
      <c r="U15" s="244">
        <v>0.52721705022999998</v>
      </c>
      <c r="V15" s="244">
        <v>0.53387600000000002</v>
      </c>
      <c r="W15" s="244">
        <v>0.52237598500000004</v>
      </c>
      <c r="X15" s="244">
        <v>0.51736694387000004</v>
      </c>
      <c r="Y15" s="244">
        <v>0.51884882902999996</v>
      </c>
      <c r="Z15" s="244">
        <v>0.52332914306</v>
      </c>
      <c r="AA15" s="244">
        <v>0.52772786368000002</v>
      </c>
      <c r="AB15" s="244">
        <v>0.53720484543000002</v>
      </c>
      <c r="AC15" s="244">
        <v>0.53399155225999995</v>
      </c>
      <c r="AD15" s="244">
        <v>0.53279745499999998</v>
      </c>
      <c r="AE15" s="244">
        <v>0.5357082071</v>
      </c>
      <c r="AF15" s="244">
        <v>0.53473493162999997</v>
      </c>
      <c r="AG15" s="244">
        <v>0.54519621610000002</v>
      </c>
      <c r="AH15" s="244">
        <v>0.55408144299999995</v>
      </c>
      <c r="AI15" s="244">
        <v>0.55075260420000005</v>
      </c>
      <c r="AJ15" s="244">
        <v>0.47114215761</v>
      </c>
      <c r="AK15" s="244">
        <v>0.55020385299999996</v>
      </c>
      <c r="AL15" s="244">
        <v>0.54584500000000002</v>
      </c>
      <c r="AM15" s="244">
        <v>0.53863299161</v>
      </c>
      <c r="AN15" s="244">
        <v>0.54054014655000004</v>
      </c>
      <c r="AO15" s="244">
        <v>0.54461852128999999</v>
      </c>
      <c r="AP15" s="244">
        <v>0.213871749</v>
      </c>
      <c r="AQ15" s="244">
        <v>0.33913522000000001</v>
      </c>
      <c r="AR15" s="244">
        <v>0.51847807866999995</v>
      </c>
      <c r="AS15" s="244">
        <v>0.52537729323000004</v>
      </c>
      <c r="AT15" s="244">
        <v>0.51943510355</v>
      </c>
      <c r="AU15" s="244">
        <v>0.51555256299999996</v>
      </c>
      <c r="AV15" s="244">
        <v>0.51225273387000003</v>
      </c>
      <c r="AW15" s="244">
        <v>0.51461987232999995</v>
      </c>
      <c r="AX15" s="244">
        <v>0.51573127871000002</v>
      </c>
      <c r="AY15" s="244">
        <v>0.51230897839</v>
      </c>
      <c r="AZ15" s="244">
        <v>0.50565228786000005</v>
      </c>
      <c r="BA15" s="244">
        <v>0.50620480225999998</v>
      </c>
      <c r="BB15" s="244">
        <v>0.50297464933000002</v>
      </c>
      <c r="BC15" s="244">
        <v>0.50209030161000001</v>
      </c>
      <c r="BD15" s="244">
        <v>0.49754764699999998</v>
      </c>
      <c r="BE15" s="244">
        <v>0.49659284097</v>
      </c>
      <c r="BF15" s="244">
        <v>0.48868392306000003</v>
      </c>
      <c r="BG15" s="244">
        <v>0.48881321932999999</v>
      </c>
      <c r="BH15" s="244">
        <v>0.50381064216000004</v>
      </c>
      <c r="BI15" s="244">
        <v>0.5037831425</v>
      </c>
      <c r="BJ15" s="368">
        <v>0.50376210781999997</v>
      </c>
      <c r="BK15" s="368">
        <v>0.52382519984999998</v>
      </c>
      <c r="BL15" s="368">
        <v>0.52876592947000001</v>
      </c>
      <c r="BM15" s="368">
        <v>0.53378634878999998</v>
      </c>
      <c r="BN15" s="368">
        <v>0.53879081993</v>
      </c>
      <c r="BO15" s="368">
        <v>0.53878331567000004</v>
      </c>
      <c r="BP15" s="368">
        <v>0.52375159269000005</v>
      </c>
      <c r="BQ15" s="368">
        <v>0.52375237813999997</v>
      </c>
      <c r="BR15" s="368">
        <v>0.52875314541999996</v>
      </c>
      <c r="BS15" s="368">
        <v>0.53374434658000003</v>
      </c>
      <c r="BT15" s="368">
        <v>0.53876706197000002</v>
      </c>
      <c r="BU15" s="368">
        <v>0.52374527678000005</v>
      </c>
      <c r="BV15" s="368">
        <v>0.52872785604999994</v>
      </c>
    </row>
    <row r="16" spans="1:74" ht="11.15" customHeight="1" x14ac:dyDescent="0.25">
      <c r="A16" s="159" t="s">
        <v>252</v>
      </c>
      <c r="B16" s="170" t="s">
        <v>343</v>
      </c>
      <c r="C16" s="244">
        <v>0.40623085668999998</v>
      </c>
      <c r="D16" s="244">
        <v>0.40820432327</v>
      </c>
      <c r="E16" s="244">
        <v>0.39806594175999999</v>
      </c>
      <c r="F16" s="244">
        <v>0.39653911250000001</v>
      </c>
      <c r="G16" s="244">
        <v>0.39430681596</v>
      </c>
      <c r="H16" s="244">
        <v>0.40372722522999999</v>
      </c>
      <c r="I16" s="244">
        <v>0.40309598622999998</v>
      </c>
      <c r="J16" s="244">
        <v>0.41001478983</v>
      </c>
      <c r="K16" s="244">
        <v>0.38705659888999999</v>
      </c>
      <c r="L16" s="244">
        <v>0.38726998628999998</v>
      </c>
      <c r="M16" s="244">
        <v>0.39856940912</v>
      </c>
      <c r="N16" s="244">
        <v>0.40923900575</v>
      </c>
      <c r="O16" s="244">
        <v>0.40348648348999999</v>
      </c>
      <c r="P16" s="244">
        <v>0.36383642980999997</v>
      </c>
      <c r="Q16" s="244">
        <v>0.40148017334000002</v>
      </c>
      <c r="R16" s="244">
        <v>0.40364878854000003</v>
      </c>
      <c r="S16" s="244">
        <v>0.40092442485000002</v>
      </c>
      <c r="T16" s="244">
        <v>0.39280732464000001</v>
      </c>
      <c r="U16" s="244">
        <v>0.37786890869</v>
      </c>
      <c r="V16" s="244">
        <v>0.35706415559999999</v>
      </c>
      <c r="W16" s="244">
        <v>0.38671937802</v>
      </c>
      <c r="X16" s="244">
        <v>0.38025347372000001</v>
      </c>
      <c r="Y16" s="244">
        <v>0.38345492386000002</v>
      </c>
      <c r="Z16" s="244">
        <v>0.38241947192999998</v>
      </c>
      <c r="AA16" s="244">
        <v>0.37966151162</v>
      </c>
      <c r="AB16" s="244">
        <v>0.39553904048999999</v>
      </c>
      <c r="AC16" s="244">
        <v>0.39156038994999998</v>
      </c>
      <c r="AD16" s="244">
        <v>0.37721806291999999</v>
      </c>
      <c r="AE16" s="244">
        <v>0.38360454650999998</v>
      </c>
      <c r="AF16" s="244">
        <v>0.38284289137999999</v>
      </c>
      <c r="AG16" s="244">
        <v>0.38157178342999998</v>
      </c>
      <c r="AH16" s="244">
        <v>0.38237407289000003</v>
      </c>
      <c r="AI16" s="244">
        <v>0.38859875063999999</v>
      </c>
      <c r="AJ16" s="244">
        <v>0.37753880960000002</v>
      </c>
      <c r="AK16" s="244">
        <v>0.39234725932999998</v>
      </c>
      <c r="AL16" s="244">
        <v>0.39736998329000001</v>
      </c>
      <c r="AM16" s="244">
        <v>0.43928333289999999</v>
      </c>
      <c r="AN16" s="244">
        <v>0.45670431</v>
      </c>
      <c r="AO16" s="244">
        <v>0.43419023096999998</v>
      </c>
      <c r="AP16" s="244">
        <v>0.43064265067000002</v>
      </c>
      <c r="AQ16" s="244">
        <v>0.41438027386999998</v>
      </c>
      <c r="AR16" s="244">
        <v>0.39831557632999998</v>
      </c>
      <c r="AS16" s="244">
        <v>0.40922977968000002</v>
      </c>
      <c r="AT16" s="244">
        <v>0.41906070323</v>
      </c>
      <c r="AU16" s="244">
        <v>0.40635513027999998</v>
      </c>
      <c r="AV16" s="244">
        <v>0.43807495031999999</v>
      </c>
      <c r="AW16" s="244">
        <v>0.45230120705999999</v>
      </c>
      <c r="AX16" s="244">
        <v>0.45664482362999997</v>
      </c>
      <c r="AY16" s="244">
        <v>0.47906036581</v>
      </c>
      <c r="AZ16" s="244">
        <v>0.47303741999999999</v>
      </c>
      <c r="BA16" s="244">
        <v>0.45682404322999998</v>
      </c>
      <c r="BB16" s="244">
        <v>0.42231110666999999</v>
      </c>
      <c r="BC16" s="244">
        <v>0.45371394645000002</v>
      </c>
      <c r="BD16" s="244">
        <v>0.46395467333000001</v>
      </c>
      <c r="BE16" s="244">
        <v>0.46918884968000002</v>
      </c>
      <c r="BF16" s="244">
        <v>0.47683031759</v>
      </c>
      <c r="BG16" s="244">
        <v>0.48815221118000002</v>
      </c>
      <c r="BH16" s="244">
        <v>0.48499252896</v>
      </c>
      <c r="BI16" s="244">
        <v>0.42094928531999998</v>
      </c>
      <c r="BJ16" s="368">
        <v>0.49021374490000003</v>
      </c>
      <c r="BK16" s="368">
        <v>0.49015728401999997</v>
      </c>
      <c r="BL16" s="368">
        <v>0.48896091203999997</v>
      </c>
      <c r="BM16" s="368">
        <v>0.47256414427999999</v>
      </c>
      <c r="BN16" s="368">
        <v>0.47285931996000002</v>
      </c>
      <c r="BO16" s="368">
        <v>0.48758394447999998</v>
      </c>
      <c r="BP16" s="368">
        <v>0.49256955451000001</v>
      </c>
      <c r="BQ16" s="368">
        <v>0.51223734416</v>
      </c>
      <c r="BR16" s="368">
        <v>0.54312100693999998</v>
      </c>
      <c r="BS16" s="368">
        <v>0.57034838331000004</v>
      </c>
      <c r="BT16" s="368">
        <v>0.59779959685999995</v>
      </c>
      <c r="BU16" s="368">
        <v>0.64221405862000003</v>
      </c>
      <c r="BV16" s="368">
        <v>0.65939303797000004</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369"/>
      <c r="BK17" s="369"/>
      <c r="BL17" s="369"/>
      <c r="BM17" s="369"/>
      <c r="BN17" s="369"/>
      <c r="BO17" s="369"/>
      <c r="BP17" s="369"/>
      <c r="BQ17" s="369"/>
      <c r="BR17" s="369"/>
      <c r="BS17" s="369"/>
      <c r="BT17" s="369"/>
      <c r="BU17" s="369"/>
      <c r="BV17" s="369"/>
    </row>
    <row r="18" spans="1:74" ht="11.15" customHeight="1" x14ac:dyDescent="0.25">
      <c r="A18" s="159" t="s">
        <v>345</v>
      </c>
      <c r="B18" s="169" t="s">
        <v>381</v>
      </c>
      <c r="C18" s="244">
        <v>4.2517298952000004</v>
      </c>
      <c r="D18" s="244">
        <v>4.2838357629999999</v>
      </c>
      <c r="E18" s="244">
        <v>4.3450345832000004</v>
      </c>
      <c r="F18" s="244">
        <v>4.2831811394999999</v>
      </c>
      <c r="G18" s="244">
        <v>4.1157570664999996</v>
      </c>
      <c r="H18" s="244">
        <v>4.0170249700999996</v>
      </c>
      <c r="I18" s="244">
        <v>4.1472067745999999</v>
      </c>
      <c r="J18" s="244">
        <v>3.9720899519000001</v>
      </c>
      <c r="K18" s="244">
        <v>3.9107892473999999</v>
      </c>
      <c r="L18" s="244">
        <v>4.1509411354000001</v>
      </c>
      <c r="M18" s="244">
        <v>4.0982427779000004</v>
      </c>
      <c r="N18" s="244">
        <v>3.9089512331999998</v>
      </c>
      <c r="O18" s="244">
        <v>4.3385518317000002</v>
      </c>
      <c r="P18" s="244">
        <v>4.2338399302000003</v>
      </c>
      <c r="Q18" s="244">
        <v>4.1344438243999999</v>
      </c>
      <c r="R18" s="244">
        <v>4.2388256146999996</v>
      </c>
      <c r="S18" s="244">
        <v>3.9401136915000001</v>
      </c>
      <c r="T18" s="244">
        <v>4.0613009433</v>
      </c>
      <c r="U18" s="244">
        <v>4.2014239127000002</v>
      </c>
      <c r="V18" s="244">
        <v>3.9982360636999998</v>
      </c>
      <c r="W18" s="244">
        <v>3.7645014042999998</v>
      </c>
      <c r="X18" s="244">
        <v>4.1825965469000002</v>
      </c>
      <c r="Y18" s="244">
        <v>4.2107956237000002</v>
      </c>
      <c r="Z18" s="244">
        <v>4.2209377792999998</v>
      </c>
      <c r="AA18" s="244">
        <v>4.1356670599000003</v>
      </c>
      <c r="AB18" s="244">
        <v>4.1429676688999999</v>
      </c>
      <c r="AC18" s="244">
        <v>4.1198237889999998</v>
      </c>
      <c r="AD18" s="244">
        <v>4.0373739143999998</v>
      </c>
      <c r="AE18" s="244">
        <v>3.8923164261999998</v>
      </c>
      <c r="AF18" s="244">
        <v>3.6251340809000001</v>
      </c>
      <c r="AG18" s="244">
        <v>3.9505125867999999</v>
      </c>
      <c r="AH18" s="244">
        <v>3.7682278188999998</v>
      </c>
      <c r="AI18" s="244">
        <v>3.8346204167</v>
      </c>
      <c r="AJ18" s="244">
        <v>3.9975559018000002</v>
      </c>
      <c r="AK18" s="244">
        <v>4.2726680748000003</v>
      </c>
      <c r="AL18" s="244">
        <v>4.3306201120000001</v>
      </c>
      <c r="AM18" s="244">
        <v>4.3295043089999998</v>
      </c>
      <c r="AN18" s="244">
        <v>4.4532249728000002</v>
      </c>
      <c r="AO18" s="244">
        <v>4.2799798559999997</v>
      </c>
      <c r="AP18" s="244">
        <v>4.4116733757000004</v>
      </c>
      <c r="AQ18" s="244">
        <v>4.2519970950000001</v>
      </c>
      <c r="AR18" s="244">
        <v>4.1167257215999999</v>
      </c>
      <c r="AS18" s="244">
        <v>4.2843483088000003</v>
      </c>
      <c r="AT18" s="244">
        <v>4.0809709079000003</v>
      </c>
      <c r="AU18" s="244">
        <v>3.8378189711999999</v>
      </c>
      <c r="AV18" s="244">
        <v>4.0582552563999998</v>
      </c>
      <c r="AW18" s="244">
        <v>4.1650400991999996</v>
      </c>
      <c r="AX18" s="244">
        <v>4.3906990562999999</v>
      </c>
      <c r="AY18" s="244">
        <v>4.3467092477999998</v>
      </c>
      <c r="AZ18" s="244">
        <v>4.2653753405000003</v>
      </c>
      <c r="BA18" s="244">
        <v>4.3438674742999996</v>
      </c>
      <c r="BB18" s="244">
        <v>3.9875302712999998</v>
      </c>
      <c r="BC18" s="244">
        <v>3.8221628978000002</v>
      </c>
      <c r="BD18" s="244">
        <v>3.7066057086000002</v>
      </c>
      <c r="BE18" s="244">
        <v>4.0770912652</v>
      </c>
      <c r="BF18" s="244">
        <v>4.1769240208999996</v>
      </c>
      <c r="BG18" s="244">
        <v>4.1502433950000004</v>
      </c>
      <c r="BH18" s="244">
        <v>4.1952360714000001</v>
      </c>
      <c r="BI18" s="244">
        <v>4.3195382120000003</v>
      </c>
      <c r="BJ18" s="368">
        <v>4.3351259461999998</v>
      </c>
      <c r="BK18" s="368">
        <v>4.2578755488000004</v>
      </c>
      <c r="BL18" s="368">
        <v>4.3243273480999997</v>
      </c>
      <c r="BM18" s="368">
        <v>4.3162306616999997</v>
      </c>
      <c r="BN18" s="368">
        <v>4.2997413994000002</v>
      </c>
      <c r="BO18" s="368">
        <v>4.1839028990999996</v>
      </c>
      <c r="BP18" s="368">
        <v>4.1889772929999998</v>
      </c>
      <c r="BQ18" s="368">
        <v>4.2095328962999998</v>
      </c>
      <c r="BR18" s="368">
        <v>4.1218406812000001</v>
      </c>
      <c r="BS18" s="368">
        <v>3.9996673209</v>
      </c>
      <c r="BT18" s="368">
        <v>4.3052826231000001</v>
      </c>
      <c r="BU18" s="368">
        <v>4.3972010211999999</v>
      </c>
      <c r="BV18" s="368">
        <v>4.4537355878999998</v>
      </c>
    </row>
    <row r="19" spans="1:74" ht="11.15" customHeight="1" x14ac:dyDescent="0.25">
      <c r="A19" s="159" t="s">
        <v>253</v>
      </c>
      <c r="B19" s="170" t="s">
        <v>344</v>
      </c>
      <c r="C19" s="244">
        <v>2.0350913483999999</v>
      </c>
      <c r="D19" s="244">
        <v>2.0715849428999999</v>
      </c>
      <c r="E19" s="244">
        <v>2.1310645741999998</v>
      </c>
      <c r="F19" s="244">
        <v>2.1211561333</v>
      </c>
      <c r="G19" s="244">
        <v>1.9908584452</v>
      </c>
      <c r="H19" s="244">
        <v>1.8901034667000001</v>
      </c>
      <c r="I19" s="244">
        <v>2.005061671</v>
      </c>
      <c r="J19" s="244">
        <v>1.9310019935</v>
      </c>
      <c r="K19" s="244">
        <v>1.7808671332999999</v>
      </c>
      <c r="L19" s="244">
        <v>1.9437848968</v>
      </c>
      <c r="M19" s="244">
        <v>1.8724914667000001</v>
      </c>
      <c r="N19" s="244">
        <v>1.9362774774</v>
      </c>
      <c r="O19" s="244">
        <v>2.0311920902999998</v>
      </c>
      <c r="P19" s="244">
        <v>1.9549729429</v>
      </c>
      <c r="Q19" s="244">
        <v>1.9086385419</v>
      </c>
      <c r="R19" s="244">
        <v>1.8753894667</v>
      </c>
      <c r="S19" s="244">
        <v>1.6637343484</v>
      </c>
      <c r="T19" s="244">
        <v>1.8537938</v>
      </c>
      <c r="U19" s="244">
        <v>1.9195953160999999</v>
      </c>
      <c r="V19" s="244">
        <v>1.8769856386999999</v>
      </c>
      <c r="W19" s="244">
        <v>1.6162414667</v>
      </c>
      <c r="X19" s="244">
        <v>1.863796929</v>
      </c>
      <c r="Y19" s="244">
        <v>1.8818891333000001</v>
      </c>
      <c r="Z19" s="244">
        <v>1.8587243484</v>
      </c>
      <c r="AA19" s="244">
        <v>1.8260446322999999</v>
      </c>
      <c r="AB19" s="244">
        <v>1.7523545286</v>
      </c>
      <c r="AC19" s="244">
        <v>1.7617243096999999</v>
      </c>
      <c r="AD19" s="244">
        <v>1.7252626</v>
      </c>
      <c r="AE19" s="244">
        <v>1.5947349548</v>
      </c>
      <c r="AF19" s="244">
        <v>1.4044726000000001</v>
      </c>
      <c r="AG19" s="244">
        <v>1.7213465676999999</v>
      </c>
      <c r="AH19" s="244">
        <v>1.6687946323</v>
      </c>
      <c r="AI19" s="244">
        <v>1.5812215999999999</v>
      </c>
      <c r="AJ19" s="244">
        <v>1.7962178580999999</v>
      </c>
      <c r="AK19" s="244">
        <v>1.9934262667</v>
      </c>
      <c r="AL19" s="244">
        <v>2.0798765677</v>
      </c>
      <c r="AM19" s="244">
        <v>1.9832422354999999</v>
      </c>
      <c r="AN19" s="244">
        <v>2.1074609896999998</v>
      </c>
      <c r="AO19" s="244">
        <v>2.0633890096999998</v>
      </c>
      <c r="AP19" s="244">
        <v>2.0980042999999999</v>
      </c>
      <c r="AQ19" s="244">
        <v>2.0422870741999999</v>
      </c>
      <c r="AR19" s="244">
        <v>1.8631776333000001</v>
      </c>
      <c r="AS19" s="244">
        <v>2.0670412677000001</v>
      </c>
      <c r="AT19" s="244">
        <v>2.0274751386999998</v>
      </c>
      <c r="AU19" s="244">
        <v>1.7765853</v>
      </c>
      <c r="AV19" s="244">
        <v>1.8840225581000001</v>
      </c>
      <c r="AW19" s="244">
        <v>2.0367816332999999</v>
      </c>
      <c r="AX19" s="244">
        <v>2.1348109451999999</v>
      </c>
      <c r="AY19" s="244">
        <v>2.1282150323</v>
      </c>
      <c r="AZ19" s="244">
        <v>2.1097870714</v>
      </c>
      <c r="BA19" s="244">
        <v>2.0987940644999998</v>
      </c>
      <c r="BB19" s="244">
        <v>2.0020633333000002</v>
      </c>
      <c r="BC19" s="244">
        <v>1.8522666452000001</v>
      </c>
      <c r="BD19" s="244">
        <v>1.850684</v>
      </c>
      <c r="BE19" s="244">
        <v>2.0409666452000002</v>
      </c>
      <c r="BF19" s="244">
        <v>2.0975592295999999</v>
      </c>
      <c r="BG19" s="244">
        <v>2.0387051428</v>
      </c>
      <c r="BH19" s="244">
        <v>2.0676465777000002</v>
      </c>
      <c r="BI19" s="244">
        <v>2.1653631527999999</v>
      </c>
      <c r="BJ19" s="368">
        <v>2.1765527200000001</v>
      </c>
      <c r="BK19" s="368">
        <v>2.1118948355999998</v>
      </c>
      <c r="BL19" s="368">
        <v>2.1802489044</v>
      </c>
      <c r="BM19" s="368">
        <v>2.1821077377</v>
      </c>
      <c r="BN19" s="368">
        <v>2.1810319476000002</v>
      </c>
      <c r="BO19" s="368">
        <v>2.0800130244999999</v>
      </c>
      <c r="BP19" s="368">
        <v>2.0858824238000002</v>
      </c>
      <c r="BQ19" s="368">
        <v>2.1818253151999998</v>
      </c>
      <c r="BR19" s="368">
        <v>2.1798009312</v>
      </c>
      <c r="BS19" s="368">
        <v>1.9348287568</v>
      </c>
      <c r="BT19" s="368">
        <v>2.1989901702000001</v>
      </c>
      <c r="BU19" s="368">
        <v>2.2759972624000002</v>
      </c>
      <c r="BV19" s="368">
        <v>2.3211991769</v>
      </c>
    </row>
    <row r="20" spans="1:74" ht="11.15" customHeight="1" x14ac:dyDescent="0.25">
      <c r="A20" s="159" t="s">
        <v>1022</v>
      </c>
      <c r="B20" s="170" t="s">
        <v>1023</v>
      </c>
      <c r="C20" s="244">
        <v>1.0920105702</v>
      </c>
      <c r="D20" s="244">
        <v>1.0742767229000001</v>
      </c>
      <c r="E20" s="244">
        <v>1.0781448662999999</v>
      </c>
      <c r="F20" s="244">
        <v>1.0431101115999999</v>
      </c>
      <c r="G20" s="244">
        <v>1.0684352049000001</v>
      </c>
      <c r="H20" s="244">
        <v>1.0654700228</v>
      </c>
      <c r="I20" s="244">
        <v>1.0435802709999999</v>
      </c>
      <c r="J20" s="244">
        <v>0.93475475648999995</v>
      </c>
      <c r="K20" s="244">
        <v>0.99488291913000004</v>
      </c>
      <c r="L20" s="244">
        <v>1.0795890054999999</v>
      </c>
      <c r="M20" s="244">
        <v>1.1010096920000001</v>
      </c>
      <c r="N20" s="244">
        <v>0.84314242094000003</v>
      </c>
      <c r="O20" s="244">
        <v>1.1637479339000001</v>
      </c>
      <c r="P20" s="244">
        <v>1.1429454217999999</v>
      </c>
      <c r="Q20" s="244">
        <v>1.0947861270999999</v>
      </c>
      <c r="R20" s="244">
        <v>1.2248542257999999</v>
      </c>
      <c r="S20" s="244">
        <v>1.1315558645999999</v>
      </c>
      <c r="T20" s="244">
        <v>1.0778321327</v>
      </c>
      <c r="U20" s="244">
        <v>1.1510743771</v>
      </c>
      <c r="V20" s="244">
        <v>1.0466523527</v>
      </c>
      <c r="W20" s="244">
        <v>1.0196088901</v>
      </c>
      <c r="X20" s="244">
        <v>1.1748783853</v>
      </c>
      <c r="Y20" s="244">
        <v>1.1798149302000001</v>
      </c>
      <c r="Z20" s="244">
        <v>1.2196491185</v>
      </c>
      <c r="AA20" s="244">
        <v>1.1906158547000001</v>
      </c>
      <c r="AB20" s="244">
        <v>1.2689503665999999</v>
      </c>
      <c r="AC20" s="244">
        <v>1.2375049310999999</v>
      </c>
      <c r="AD20" s="244">
        <v>1.1930641701</v>
      </c>
      <c r="AE20" s="244">
        <v>1.1906066873000001</v>
      </c>
      <c r="AF20" s="244">
        <v>1.1290243903999999</v>
      </c>
      <c r="AG20" s="244">
        <v>1.1324733269</v>
      </c>
      <c r="AH20" s="244">
        <v>1.0058959000000001</v>
      </c>
      <c r="AI20" s="244">
        <v>1.1868028562999999</v>
      </c>
      <c r="AJ20" s="244">
        <v>1.1133860123999999</v>
      </c>
      <c r="AK20" s="244">
        <v>1.1941747176999999</v>
      </c>
      <c r="AL20" s="244">
        <v>1.154011806</v>
      </c>
      <c r="AM20" s="244">
        <v>1.2049125484000001</v>
      </c>
      <c r="AN20" s="244">
        <v>1.1932865172</v>
      </c>
      <c r="AO20" s="244">
        <v>1.0857158387000001</v>
      </c>
      <c r="AP20" s="244">
        <v>1.2017086667000001</v>
      </c>
      <c r="AQ20" s="244">
        <v>1.0866333871</v>
      </c>
      <c r="AR20" s="244">
        <v>1.1407516666999999</v>
      </c>
      <c r="AS20" s="244">
        <v>1.0818422258</v>
      </c>
      <c r="AT20" s="244">
        <v>0.91298209676999997</v>
      </c>
      <c r="AU20" s="244">
        <v>0.93444066667000003</v>
      </c>
      <c r="AV20" s="244">
        <v>1.0325210323</v>
      </c>
      <c r="AW20" s="244">
        <v>0.99945133333000002</v>
      </c>
      <c r="AX20" s="244">
        <v>1.1181923039999999</v>
      </c>
      <c r="AY20" s="244">
        <v>1.073005692</v>
      </c>
      <c r="AZ20" s="244">
        <v>1.0155791275999999</v>
      </c>
      <c r="BA20" s="244">
        <v>1.0834588220000001</v>
      </c>
      <c r="BB20" s="244">
        <v>0.83180896706999996</v>
      </c>
      <c r="BC20" s="244">
        <v>0.86464539127999995</v>
      </c>
      <c r="BD20" s="244">
        <v>0.73010838330000005</v>
      </c>
      <c r="BE20" s="244">
        <v>0.88490710771000003</v>
      </c>
      <c r="BF20" s="244">
        <v>0.94653742063000001</v>
      </c>
      <c r="BG20" s="244">
        <v>0.98070345263000003</v>
      </c>
      <c r="BH20" s="244">
        <v>0.99844285460000004</v>
      </c>
      <c r="BI20" s="244">
        <v>1.0172518306</v>
      </c>
      <c r="BJ20" s="368">
        <v>1.0188608436</v>
      </c>
      <c r="BK20" s="368">
        <v>1.0183421788</v>
      </c>
      <c r="BL20" s="368">
        <v>1.0129808457</v>
      </c>
      <c r="BM20" s="368">
        <v>1.0061630533000001</v>
      </c>
      <c r="BN20" s="368">
        <v>0.99971971640000001</v>
      </c>
      <c r="BO20" s="368">
        <v>0.99357383734000004</v>
      </c>
      <c r="BP20" s="368">
        <v>0.98795903361000004</v>
      </c>
      <c r="BQ20" s="368">
        <v>0.91178788715000003</v>
      </c>
      <c r="BR20" s="368">
        <v>0.82105192228000001</v>
      </c>
      <c r="BS20" s="368">
        <v>0.94365791316000003</v>
      </c>
      <c r="BT20" s="368">
        <v>0.98481574890000001</v>
      </c>
      <c r="BU20" s="368">
        <v>0.99673278208000005</v>
      </c>
      <c r="BV20" s="368">
        <v>1.008639184</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369"/>
      <c r="BK21" s="369"/>
      <c r="BL21" s="369"/>
      <c r="BM21" s="369"/>
      <c r="BN21" s="369"/>
      <c r="BO21" s="369"/>
      <c r="BP21" s="369"/>
      <c r="BQ21" s="369"/>
      <c r="BR21" s="369"/>
      <c r="BS21" s="369"/>
      <c r="BT21" s="369"/>
      <c r="BU21" s="369"/>
      <c r="BV21" s="369"/>
    </row>
    <row r="22" spans="1:74" ht="11.15" customHeight="1" x14ac:dyDescent="0.25">
      <c r="A22" s="159" t="s">
        <v>370</v>
      </c>
      <c r="B22" s="169" t="s">
        <v>919</v>
      </c>
      <c r="C22" s="244">
        <v>14.502757112999999</v>
      </c>
      <c r="D22" s="244">
        <v>14.232940901999999</v>
      </c>
      <c r="E22" s="244">
        <v>14.410112553999999</v>
      </c>
      <c r="F22" s="244">
        <v>14.408473595</v>
      </c>
      <c r="G22" s="244">
        <v>14.319878852</v>
      </c>
      <c r="H22" s="244">
        <v>14.300483451</v>
      </c>
      <c r="I22" s="244">
        <v>14.256503883000001</v>
      </c>
      <c r="J22" s="244">
        <v>14.112375322</v>
      </c>
      <c r="K22" s="244">
        <v>14.221757090000001</v>
      </c>
      <c r="L22" s="244">
        <v>14.151250975</v>
      </c>
      <c r="M22" s="244">
        <v>14.272964238</v>
      </c>
      <c r="N22" s="244">
        <v>14.312521569999999</v>
      </c>
      <c r="O22" s="244">
        <v>14.343159795</v>
      </c>
      <c r="P22" s="244">
        <v>14.390647676</v>
      </c>
      <c r="Q22" s="244">
        <v>14.371139921999999</v>
      </c>
      <c r="R22" s="244">
        <v>14.303486484</v>
      </c>
      <c r="S22" s="244">
        <v>14.363204344</v>
      </c>
      <c r="T22" s="244">
        <v>14.462325565</v>
      </c>
      <c r="U22" s="244">
        <v>14.607786399</v>
      </c>
      <c r="V22" s="244">
        <v>14.393754811000001</v>
      </c>
      <c r="W22" s="244">
        <v>14.709335158</v>
      </c>
      <c r="X22" s="244">
        <v>14.759176102</v>
      </c>
      <c r="Y22" s="244">
        <v>14.806994917999999</v>
      </c>
      <c r="Z22" s="244">
        <v>14.924772368999999</v>
      </c>
      <c r="AA22" s="244">
        <v>14.837954785999999</v>
      </c>
      <c r="AB22" s="244">
        <v>14.823304715000001</v>
      </c>
      <c r="AC22" s="244">
        <v>14.724437601</v>
      </c>
      <c r="AD22" s="244">
        <v>14.325808903</v>
      </c>
      <c r="AE22" s="244">
        <v>14.230156799</v>
      </c>
      <c r="AF22" s="244">
        <v>14.590736582</v>
      </c>
      <c r="AG22" s="244">
        <v>14.559604910999999</v>
      </c>
      <c r="AH22" s="244">
        <v>14.570983744999999</v>
      </c>
      <c r="AI22" s="244">
        <v>14.506041986</v>
      </c>
      <c r="AJ22" s="244">
        <v>14.524658632</v>
      </c>
      <c r="AK22" s="244">
        <v>14.667089384000001</v>
      </c>
      <c r="AL22" s="244">
        <v>14.692631726</v>
      </c>
      <c r="AM22" s="244">
        <v>14.718707057</v>
      </c>
      <c r="AN22" s="244">
        <v>14.713710345999999</v>
      </c>
      <c r="AO22" s="244">
        <v>14.687552857</v>
      </c>
      <c r="AP22" s="244">
        <v>14.738056647000001</v>
      </c>
      <c r="AQ22" s="244">
        <v>12.475313534</v>
      </c>
      <c r="AR22" s="244">
        <v>12.269700253</v>
      </c>
      <c r="AS22" s="244">
        <v>12.320117146999999</v>
      </c>
      <c r="AT22" s="244">
        <v>12.868314719000001</v>
      </c>
      <c r="AU22" s="244">
        <v>12.892282700000001</v>
      </c>
      <c r="AV22" s="244">
        <v>13.032673224</v>
      </c>
      <c r="AW22" s="244">
        <v>13.129098533000001</v>
      </c>
      <c r="AX22" s="244">
        <v>13.164657507999999</v>
      </c>
      <c r="AY22" s="244">
        <v>13.302184284999999</v>
      </c>
      <c r="AZ22" s="244">
        <v>13.356949762999999</v>
      </c>
      <c r="BA22" s="244">
        <v>13.473792583</v>
      </c>
      <c r="BB22" s="244">
        <v>13.622057369</v>
      </c>
      <c r="BC22" s="244">
        <v>13.625338530000001</v>
      </c>
      <c r="BD22" s="244">
        <v>13.594163505999999</v>
      </c>
      <c r="BE22" s="244">
        <v>13.658531633000001</v>
      </c>
      <c r="BF22" s="244">
        <v>13.367052595000001</v>
      </c>
      <c r="BG22" s="244">
        <v>13.732394711</v>
      </c>
      <c r="BH22" s="244">
        <v>14.135045273999999</v>
      </c>
      <c r="BI22" s="244">
        <v>14.238500562</v>
      </c>
      <c r="BJ22" s="368">
        <v>14.311713373</v>
      </c>
      <c r="BK22" s="368">
        <v>14.346032121</v>
      </c>
      <c r="BL22" s="368">
        <v>14.39960323</v>
      </c>
      <c r="BM22" s="368">
        <v>14.469900805</v>
      </c>
      <c r="BN22" s="368">
        <v>14.527935469000001</v>
      </c>
      <c r="BO22" s="368">
        <v>14.608062535</v>
      </c>
      <c r="BP22" s="368">
        <v>14.681553731999999</v>
      </c>
      <c r="BQ22" s="368">
        <v>14.7468279</v>
      </c>
      <c r="BR22" s="368">
        <v>14.734283421000001</v>
      </c>
      <c r="BS22" s="368">
        <v>14.724635474999999</v>
      </c>
      <c r="BT22" s="368">
        <v>14.821515256</v>
      </c>
      <c r="BU22" s="368">
        <v>14.894753353</v>
      </c>
      <c r="BV22" s="368">
        <v>14.911121157</v>
      </c>
    </row>
    <row r="23" spans="1:74" ht="11.15" customHeight="1" x14ac:dyDescent="0.25">
      <c r="A23" s="159" t="s">
        <v>254</v>
      </c>
      <c r="B23" s="170" t="s">
        <v>366</v>
      </c>
      <c r="C23" s="244">
        <v>0.81467491921000001</v>
      </c>
      <c r="D23" s="244">
        <v>0.79707689051999997</v>
      </c>
      <c r="E23" s="244">
        <v>0.75366162505000001</v>
      </c>
      <c r="F23" s="244">
        <v>0.79634733766999999</v>
      </c>
      <c r="G23" s="244">
        <v>0.79622074331000003</v>
      </c>
      <c r="H23" s="244">
        <v>0.80630575345</v>
      </c>
      <c r="I23" s="244">
        <v>0.80753806999</v>
      </c>
      <c r="J23" s="244">
        <v>0.75094318416000005</v>
      </c>
      <c r="K23" s="244">
        <v>0.80462223092999996</v>
      </c>
      <c r="L23" s="244">
        <v>0.80549212409000004</v>
      </c>
      <c r="M23" s="244">
        <v>0.79331277481999996</v>
      </c>
      <c r="N23" s="244">
        <v>0.8125601241</v>
      </c>
      <c r="O23" s="244">
        <v>0.81720447753000003</v>
      </c>
      <c r="P23" s="244">
        <v>0.80860447752999998</v>
      </c>
      <c r="Q23" s="244">
        <v>0.79660447752999997</v>
      </c>
      <c r="R23" s="244">
        <v>0.78830447752999999</v>
      </c>
      <c r="S23" s="244">
        <v>0.80360447752999997</v>
      </c>
      <c r="T23" s="244">
        <v>0.79460447752999996</v>
      </c>
      <c r="U23" s="244">
        <v>0.77560447752999995</v>
      </c>
      <c r="V23" s="244">
        <v>0.77660447752999995</v>
      </c>
      <c r="W23" s="244">
        <v>0.79860447752999997</v>
      </c>
      <c r="X23" s="244">
        <v>0.78560447752999996</v>
      </c>
      <c r="Y23" s="244">
        <v>0.80360447752999997</v>
      </c>
      <c r="Z23" s="244">
        <v>0.79260447752999996</v>
      </c>
      <c r="AA23" s="244">
        <v>0.79568507642999997</v>
      </c>
      <c r="AB23" s="244">
        <v>0.80868507642999998</v>
      </c>
      <c r="AC23" s="244">
        <v>0.80068507642999998</v>
      </c>
      <c r="AD23" s="244">
        <v>0.76368507643000005</v>
      </c>
      <c r="AE23" s="244">
        <v>0.77868507642999996</v>
      </c>
      <c r="AF23" s="244">
        <v>0.77068507642999995</v>
      </c>
      <c r="AG23" s="244">
        <v>0.78068507642999996</v>
      </c>
      <c r="AH23" s="244">
        <v>0.75168507643000004</v>
      </c>
      <c r="AI23" s="244">
        <v>0.75768507643000005</v>
      </c>
      <c r="AJ23" s="244">
        <v>0.72068507643000002</v>
      </c>
      <c r="AK23" s="244">
        <v>0.77868507642999996</v>
      </c>
      <c r="AL23" s="244">
        <v>0.77368507642999995</v>
      </c>
      <c r="AM23" s="244">
        <v>0.77154685767999998</v>
      </c>
      <c r="AN23" s="244">
        <v>0.75314685768</v>
      </c>
      <c r="AO23" s="244">
        <v>0.76644685767999998</v>
      </c>
      <c r="AP23" s="244">
        <v>0.77394685768000004</v>
      </c>
      <c r="AQ23" s="244">
        <v>0.65254685767999998</v>
      </c>
      <c r="AR23" s="244">
        <v>0.65154685767999998</v>
      </c>
      <c r="AS23" s="244">
        <v>0.65264685767999997</v>
      </c>
      <c r="AT23" s="244">
        <v>0.67164685767999999</v>
      </c>
      <c r="AU23" s="244">
        <v>0.65604685768000004</v>
      </c>
      <c r="AV23" s="244">
        <v>0.67774685767999998</v>
      </c>
      <c r="AW23" s="244">
        <v>0.68874685767999999</v>
      </c>
      <c r="AX23" s="244">
        <v>0.69134685768000004</v>
      </c>
      <c r="AY23" s="244">
        <v>0.75502404593000005</v>
      </c>
      <c r="AZ23" s="244">
        <v>0.74402404593000004</v>
      </c>
      <c r="BA23" s="244">
        <v>0.73782404592999995</v>
      </c>
      <c r="BB23" s="244">
        <v>0.70102404593000001</v>
      </c>
      <c r="BC23" s="244">
        <v>0.67702404592999998</v>
      </c>
      <c r="BD23" s="244">
        <v>0.70812404593</v>
      </c>
      <c r="BE23" s="244">
        <v>0.72002404593000002</v>
      </c>
      <c r="BF23" s="244">
        <v>0.71439610355000005</v>
      </c>
      <c r="BG23" s="244">
        <v>0.70593225951000005</v>
      </c>
      <c r="BH23" s="244">
        <v>0.70723777770999996</v>
      </c>
      <c r="BI23" s="244">
        <v>0.71725636655000002</v>
      </c>
      <c r="BJ23" s="368">
        <v>0.72736963031000001</v>
      </c>
      <c r="BK23" s="368">
        <v>0.73741276057000005</v>
      </c>
      <c r="BL23" s="368">
        <v>0.74582938772999996</v>
      </c>
      <c r="BM23" s="368">
        <v>0.75418840152</v>
      </c>
      <c r="BN23" s="368">
        <v>0.74510617720000005</v>
      </c>
      <c r="BO23" s="368">
        <v>0.75131592262000002</v>
      </c>
      <c r="BP23" s="368">
        <v>0.74758165089999995</v>
      </c>
      <c r="BQ23" s="368">
        <v>0.74380671797999998</v>
      </c>
      <c r="BR23" s="368">
        <v>0.74006052769999997</v>
      </c>
      <c r="BS23" s="368">
        <v>0.73636328458</v>
      </c>
      <c r="BT23" s="368">
        <v>0.74036374726999998</v>
      </c>
      <c r="BU23" s="368">
        <v>0.73725052893999998</v>
      </c>
      <c r="BV23" s="368">
        <v>0.73415572389999995</v>
      </c>
    </row>
    <row r="24" spans="1:74" ht="11.15" customHeight="1" x14ac:dyDescent="0.25">
      <c r="A24" s="159" t="s">
        <v>255</v>
      </c>
      <c r="B24" s="170" t="s">
        <v>367</v>
      </c>
      <c r="C24" s="244">
        <v>1.8429165996000001</v>
      </c>
      <c r="D24" s="244">
        <v>1.8692530049</v>
      </c>
      <c r="E24" s="244">
        <v>1.9075608551000001</v>
      </c>
      <c r="F24" s="244">
        <v>1.8825431906000001</v>
      </c>
      <c r="G24" s="244">
        <v>1.8530102099000001</v>
      </c>
      <c r="H24" s="244">
        <v>1.8759503429</v>
      </c>
      <c r="I24" s="244">
        <v>1.8961683851</v>
      </c>
      <c r="J24" s="244">
        <v>1.8107313711999999</v>
      </c>
      <c r="K24" s="244">
        <v>1.8621944573</v>
      </c>
      <c r="L24" s="244">
        <v>1.8298878874</v>
      </c>
      <c r="M24" s="244">
        <v>1.9635700572999999</v>
      </c>
      <c r="N24" s="244">
        <v>1.9581230486000001</v>
      </c>
      <c r="O24" s="244">
        <v>1.9497282027</v>
      </c>
      <c r="P24" s="244">
        <v>2.0031007021999998</v>
      </c>
      <c r="Q24" s="244">
        <v>1.9801323937999999</v>
      </c>
      <c r="R24" s="244">
        <v>1.9315269503000001</v>
      </c>
      <c r="S24" s="244">
        <v>1.971759687</v>
      </c>
      <c r="T24" s="244">
        <v>1.9738625651999999</v>
      </c>
      <c r="U24" s="244">
        <v>1.9941328066999999</v>
      </c>
      <c r="V24" s="244">
        <v>1.7823588963000001</v>
      </c>
      <c r="W24" s="244">
        <v>1.9215044911000001</v>
      </c>
      <c r="X24" s="244">
        <v>1.9339683484000001</v>
      </c>
      <c r="Y24" s="244">
        <v>2.0059817842999998</v>
      </c>
      <c r="Z24" s="244">
        <v>2.0583757121000001</v>
      </c>
      <c r="AA24" s="244">
        <v>2.0479610226</v>
      </c>
      <c r="AB24" s="244">
        <v>2.0608621999999999</v>
      </c>
      <c r="AC24" s="244">
        <v>1.9804880806</v>
      </c>
      <c r="AD24" s="244">
        <v>1.7368296933</v>
      </c>
      <c r="AE24" s="244">
        <v>1.7812478870999999</v>
      </c>
      <c r="AF24" s="244">
        <v>2.0489451333000002</v>
      </c>
      <c r="AG24" s="244">
        <v>2.0423790226</v>
      </c>
      <c r="AH24" s="244">
        <v>1.9323302161</v>
      </c>
      <c r="AI24" s="244">
        <v>1.8986889467000001</v>
      </c>
      <c r="AJ24" s="244">
        <v>1.9745324355</v>
      </c>
      <c r="AK24" s="244">
        <v>2.0397480733000002</v>
      </c>
      <c r="AL24" s="244">
        <v>2.0512174419</v>
      </c>
      <c r="AM24" s="244">
        <v>2.0473572710000001</v>
      </c>
      <c r="AN24" s="244">
        <v>2.0787306276000002</v>
      </c>
      <c r="AO24" s="244">
        <v>2.0429186839</v>
      </c>
      <c r="AP24" s="244">
        <v>2.0439404933</v>
      </c>
      <c r="AQ24" s="244">
        <v>1.8406886194000001</v>
      </c>
      <c r="AR24" s="244">
        <v>1.704477</v>
      </c>
      <c r="AS24" s="244">
        <v>1.7014261032</v>
      </c>
      <c r="AT24" s="244">
        <v>1.7407880305000001</v>
      </c>
      <c r="AU24" s="244">
        <v>1.6859510799999999</v>
      </c>
      <c r="AV24" s="244">
        <v>1.7734167613</v>
      </c>
      <c r="AW24" s="244">
        <v>1.8307742467000001</v>
      </c>
      <c r="AX24" s="244">
        <v>1.8312633677000001</v>
      </c>
      <c r="AY24" s="244">
        <v>1.8013956525000001</v>
      </c>
      <c r="AZ24" s="244">
        <v>1.9186329838</v>
      </c>
      <c r="BA24" s="244">
        <v>1.8860012978</v>
      </c>
      <c r="BB24" s="244">
        <v>1.8519923778</v>
      </c>
      <c r="BC24" s="244">
        <v>1.8818128175</v>
      </c>
      <c r="BD24" s="244">
        <v>1.8594485595000001</v>
      </c>
      <c r="BE24" s="244">
        <v>1.8658343328</v>
      </c>
      <c r="BF24" s="244">
        <v>1.6146734541000001</v>
      </c>
      <c r="BG24" s="244">
        <v>1.6906520455</v>
      </c>
      <c r="BH24" s="244">
        <v>1.958053807</v>
      </c>
      <c r="BI24" s="244">
        <v>1.9990588001</v>
      </c>
      <c r="BJ24" s="368">
        <v>1.9965007275</v>
      </c>
      <c r="BK24" s="368">
        <v>1.9938610714</v>
      </c>
      <c r="BL24" s="368">
        <v>1.9913654651999999</v>
      </c>
      <c r="BM24" s="368">
        <v>1.9887924845</v>
      </c>
      <c r="BN24" s="368">
        <v>1.9862471106999999</v>
      </c>
      <c r="BO24" s="368">
        <v>1.9912249489</v>
      </c>
      <c r="BP24" s="368">
        <v>1.9962394099</v>
      </c>
      <c r="BQ24" s="368">
        <v>2.0012281720999998</v>
      </c>
      <c r="BR24" s="368">
        <v>1.9437008170000001</v>
      </c>
      <c r="BS24" s="368">
        <v>1.8928131087</v>
      </c>
      <c r="BT24" s="368">
        <v>1.9528336770000001</v>
      </c>
      <c r="BU24" s="368">
        <v>1.9987937539</v>
      </c>
      <c r="BV24" s="368">
        <v>1.9963519776</v>
      </c>
    </row>
    <row r="25" spans="1:74" ht="11.15" customHeight="1" x14ac:dyDescent="0.25">
      <c r="A25" s="159" t="s">
        <v>256</v>
      </c>
      <c r="B25" s="170" t="s">
        <v>368</v>
      </c>
      <c r="C25" s="244">
        <v>11.455654574</v>
      </c>
      <c r="D25" s="244">
        <v>11.177131348</v>
      </c>
      <c r="E25" s="244">
        <v>11.359052737000001</v>
      </c>
      <c r="F25" s="244">
        <v>11.338196013999999</v>
      </c>
      <c r="G25" s="244">
        <v>11.279753092</v>
      </c>
      <c r="H25" s="244">
        <v>11.228429755000001</v>
      </c>
      <c r="I25" s="244">
        <v>11.169016996</v>
      </c>
      <c r="J25" s="244">
        <v>11.168287463</v>
      </c>
      <c r="K25" s="244">
        <v>11.171736189000001</v>
      </c>
      <c r="L25" s="244">
        <v>11.132579802</v>
      </c>
      <c r="M25" s="244">
        <v>11.128671257000001</v>
      </c>
      <c r="N25" s="244">
        <v>11.153009221</v>
      </c>
      <c r="O25" s="244">
        <v>11.175493583</v>
      </c>
      <c r="P25" s="244">
        <v>11.177809964</v>
      </c>
      <c r="Q25" s="244">
        <v>11.191690518</v>
      </c>
      <c r="R25" s="244">
        <v>11.187958523000001</v>
      </c>
      <c r="S25" s="244">
        <v>11.195213646999999</v>
      </c>
      <c r="T25" s="244">
        <v>11.288574990000001</v>
      </c>
      <c r="U25" s="244">
        <v>11.440106583</v>
      </c>
      <c r="V25" s="244">
        <v>11.436819905</v>
      </c>
      <c r="W25" s="244">
        <v>11.590326657</v>
      </c>
      <c r="X25" s="244">
        <v>11.639671743999999</v>
      </c>
      <c r="Y25" s="244">
        <v>11.597852122999999</v>
      </c>
      <c r="Z25" s="244">
        <v>11.676794646999999</v>
      </c>
      <c r="AA25" s="244">
        <v>11.599108104999999</v>
      </c>
      <c r="AB25" s="244">
        <v>11.556903857</v>
      </c>
      <c r="AC25" s="244">
        <v>11.525455792000001</v>
      </c>
      <c r="AD25" s="244">
        <v>11.461809323000001</v>
      </c>
      <c r="AE25" s="244">
        <v>11.33532505</v>
      </c>
      <c r="AF25" s="244">
        <v>11.38218109</v>
      </c>
      <c r="AG25" s="244">
        <v>11.376893244</v>
      </c>
      <c r="AH25" s="244">
        <v>11.526401599</v>
      </c>
      <c r="AI25" s="244">
        <v>11.486364823000001</v>
      </c>
      <c r="AJ25" s="244">
        <v>11.462157696</v>
      </c>
      <c r="AK25" s="244">
        <v>11.479694522999999</v>
      </c>
      <c r="AL25" s="244">
        <v>11.497507212</v>
      </c>
      <c r="AM25" s="244">
        <v>11.541134488999999</v>
      </c>
      <c r="AN25" s="244">
        <v>11.522200421999999</v>
      </c>
      <c r="AO25" s="244">
        <v>11.518718875999999</v>
      </c>
      <c r="AP25" s="244">
        <v>11.563714857000001</v>
      </c>
      <c r="AQ25" s="244">
        <v>9.6256006181</v>
      </c>
      <c r="AR25" s="244">
        <v>9.5583419567999997</v>
      </c>
      <c r="AS25" s="244">
        <v>9.6107987471000005</v>
      </c>
      <c r="AT25" s="244">
        <v>10.100466392</v>
      </c>
      <c r="AU25" s="244">
        <v>10.195001323</v>
      </c>
      <c r="AV25" s="244">
        <v>10.226424165999999</v>
      </c>
      <c r="AW25" s="244">
        <v>10.254862989999999</v>
      </c>
      <c r="AX25" s="244">
        <v>10.287617844</v>
      </c>
      <c r="AY25" s="244">
        <v>10.404126547000001</v>
      </c>
      <c r="AZ25" s="244">
        <v>10.352994693999999</v>
      </c>
      <c r="BA25" s="244">
        <v>10.5086972</v>
      </c>
      <c r="BB25" s="244">
        <v>10.728067906</v>
      </c>
      <c r="BC25" s="244">
        <v>10.724565627</v>
      </c>
      <c r="BD25" s="244">
        <v>10.682126861</v>
      </c>
      <c r="BE25" s="244">
        <v>10.730252215</v>
      </c>
      <c r="BF25" s="244">
        <v>10.696325433</v>
      </c>
      <c r="BG25" s="244">
        <v>10.989283495</v>
      </c>
      <c r="BH25" s="244">
        <v>11.118794604</v>
      </c>
      <c r="BI25" s="244">
        <v>11.163323954999999</v>
      </c>
      <c r="BJ25" s="368">
        <v>11.223465322999999</v>
      </c>
      <c r="BK25" s="368">
        <v>11.258039358</v>
      </c>
      <c r="BL25" s="368">
        <v>11.297645334</v>
      </c>
      <c r="BM25" s="368">
        <v>11.357861639999999</v>
      </c>
      <c r="BN25" s="368">
        <v>11.427630192000001</v>
      </c>
      <c r="BO25" s="368">
        <v>11.495636402000001</v>
      </c>
      <c r="BP25" s="368">
        <v>11.567964461000001</v>
      </c>
      <c r="BQ25" s="368">
        <v>11.631277325999999</v>
      </c>
      <c r="BR25" s="368">
        <v>11.681059938000001</v>
      </c>
      <c r="BS25" s="368">
        <v>11.72599565</v>
      </c>
      <c r="BT25" s="368">
        <v>11.761434028</v>
      </c>
      <c r="BU25" s="368">
        <v>11.790807864</v>
      </c>
      <c r="BV25" s="368">
        <v>11.814020245</v>
      </c>
    </row>
    <row r="26" spans="1:74" ht="11.15" customHeight="1" x14ac:dyDescent="0.25">
      <c r="A26" s="159" t="s">
        <v>855</v>
      </c>
      <c r="B26" s="170" t="s">
        <v>856</v>
      </c>
      <c r="C26" s="244">
        <v>0.28649580000000002</v>
      </c>
      <c r="D26" s="244">
        <v>0.28653443899999997</v>
      </c>
      <c r="E26" s="244">
        <v>0.28657311600000002</v>
      </c>
      <c r="F26" s="244">
        <v>0.28661183200000001</v>
      </c>
      <c r="G26" s="244">
        <v>0.28665058599999999</v>
      </c>
      <c r="H26" s="244">
        <v>0.28668937999999999</v>
      </c>
      <c r="I26" s="244">
        <v>0.28672821199999998</v>
      </c>
      <c r="J26" s="244">
        <v>0.28676708299999998</v>
      </c>
      <c r="K26" s="244">
        <v>0.28680599299999998</v>
      </c>
      <c r="L26" s="244">
        <v>0.28684494199999999</v>
      </c>
      <c r="M26" s="244">
        <v>0.28688392899999998</v>
      </c>
      <c r="N26" s="244">
        <v>0.28692295600000001</v>
      </c>
      <c r="O26" s="244">
        <v>0.29569794234000002</v>
      </c>
      <c r="P26" s="244">
        <v>0.29553394234000002</v>
      </c>
      <c r="Q26" s="244">
        <v>0.29904794233999998</v>
      </c>
      <c r="R26" s="244">
        <v>0.29301994234000001</v>
      </c>
      <c r="S26" s="244">
        <v>0.28904594233999997</v>
      </c>
      <c r="T26" s="244">
        <v>0.30112094233999998</v>
      </c>
      <c r="U26" s="244">
        <v>0.29449294234000001</v>
      </c>
      <c r="V26" s="244">
        <v>0.29449294234000001</v>
      </c>
      <c r="W26" s="244">
        <v>0.29449294234000001</v>
      </c>
      <c r="X26" s="244">
        <v>0.29449294234000001</v>
      </c>
      <c r="Y26" s="244">
        <v>0.29449294234000001</v>
      </c>
      <c r="Z26" s="244">
        <v>0.29201994234</v>
      </c>
      <c r="AA26" s="244">
        <v>0.28792283212000003</v>
      </c>
      <c r="AB26" s="244">
        <v>0.28792283212000003</v>
      </c>
      <c r="AC26" s="244">
        <v>0.31037090196</v>
      </c>
      <c r="AD26" s="244">
        <v>0.25561505980999999</v>
      </c>
      <c r="AE26" s="244">
        <v>0.22687003479000001</v>
      </c>
      <c r="AF26" s="244">
        <v>0.28058753215999999</v>
      </c>
      <c r="AG26" s="244">
        <v>0.25207381788</v>
      </c>
      <c r="AH26" s="244">
        <v>0.25428810358999998</v>
      </c>
      <c r="AI26" s="244">
        <v>0.25650238931000002</v>
      </c>
      <c r="AJ26" s="244">
        <v>0.25871667502000001</v>
      </c>
      <c r="AK26" s="244">
        <v>0.26093096072999999</v>
      </c>
      <c r="AL26" s="244">
        <v>0.26314524644999998</v>
      </c>
      <c r="AM26" s="244">
        <v>0.25111421891000002</v>
      </c>
      <c r="AN26" s="244">
        <v>0.25111421891000002</v>
      </c>
      <c r="AO26" s="244">
        <v>0.25111421891000002</v>
      </c>
      <c r="AP26" s="244">
        <v>0.25111421891000002</v>
      </c>
      <c r="AQ26" s="244">
        <v>0.25111421891000002</v>
      </c>
      <c r="AR26" s="244">
        <v>0.25111421891000002</v>
      </c>
      <c r="AS26" s="244">
        <v>0.25111421891000002</v>
      </c>
      <c r="AT26" s="244">
        <v>0.25111421891000002</v>
      </c>
      <c r="AU26" s="244">
        <v>0.25111421891000002</v>
      </c>
      <c r="AV26" s="244">
        <v>0.25111421891000002</v>
      </c>
      <c r="AW26" s="244">
        <v>0.25111421891000002</v>
      </c>
      <c r="AX26" s="244">
        <v>0.25111421891000002</v>
      </c>
      <c r="AY26" s="244">
        <v>0.23842894958999999</v>
      </c>
      <c r="AZ26" s="244">
        <v>0.23842894958999999</v>
      </c>
      <c r="BA26" s="244">
        <v>0.23842894958999999</v>
      </c>
      <c r="BB26" s="244">
        <v>0.23842894958999999</v>
      </c>
      <c r="BC26" s="244">
        <v>0.23842894958999999</v>
      </c>
      <c r="BD26" s="244">
        <v>0.23842894958999999</v>
      </c>
      <c r="BE26" s="244">
        <v>0.23842894958999999</v>
      </c>
      <c r="BF26" s="244">
        <v>0.23829052562</v>
      </c>
      <c r="BG26" s="244">
        <v>0.23831247897999999</v>
      </c>
      <c r="BH26" s="244">
        <v>0.23831582955</v>
      </c>
      <c r="BI26" s="244">
        <v>0.23835158168000001</v>
      </c>
      <c r="BJ26" s="368">
        <v>0.23837892872999999</v>
      </c>
      <c r="BK26" s="368">
        <v>0.22676802170999999</v>
      </c>
      <c r="BL26" s="368">
        <v>0.22684507877000001</v>
      </c>
      <c r="BM26" s="368">
        <v>0.22681853172999999</v>
      </c>
      <c r="BN26" s="368">
        <v>0.22681271883000001</v>
      </c>
      <c r="BO26" s="368">
        <v>0.22682247507</v>
      </c>
      <c r="BP26" s="368">
        <v>0.22686371792000001</v>
      </c>
      <c r="BQ26" s="368">
        <v>0.22686269676000001</v>
      </c>
      <c r="BR26" s="368">
        <v>0.22686169921999999</v>
      </c>
      <c r="BS26" s="368">
        <v>0.22687313853999999</v>
      </c>
      <c r="BT26" s="368">
        <v>0.22684360640000001</v>
      </c>
      <c r="BU26" s="368">
        <v>0.22687192918999999</v>
      </c>
      <c r="BV26" s="368">
        <v>0.22689457778</v>
      </c>
    </row>
    <row r="27" spans="1:74" ht="11.15" customHeight="1" x14ac:dyDescent="0.25">
      <c r="A27" s="159" t="s">
        <v>369</v>
      </c>
      <c r="B27" s="170" t="s">
        <v>920</v>
      </c>
      <c r="C27" s="244">
        <v>0.10301522</v>
      </c>
      <c r="D27" s="244">
        <v>0.10294522</v>
      </c>
      <c r="E27" s="244">
        <v>0.10326422</v>
      </c>
      <c r="F27" s="244">
        <v>0.10477522</v>
      </c>
      <c r="G27" s="244">
        <v>0.10424422</v>
      </c>
      <c r="H27" s="244">
        <v>0.10310822</v>
      </c>
      <c r="I27" s="244">
        <v>9.7052219999999995E-2</v>
      </c>
      <c r="J27" s="244">
        <v>9.5646220000000004E-2</v>
      </c>
      <c r="K27" s="244">
        <v>9.6398220000000007E-2</v>
      </c>
      <c r="L27" s="244">
        <v>9.6446219999999999E-2</v>
      </c>
      <c r="M27" s="244">
        <v>0.10052622</v>
      </c>
      <c r="N27" s="244">
        <v>0.10190622000000001</v>
      </c>
      <c r="O27" s="244">
        <v>0.10503559</v>
      </c>
      <c r="P27" s="244">
        <v>0.10559859000000001</v>
      </c>
      <c r="Q27" s="244">
        <v>0.10366459</v>
      </c>
      <c r="R27" s="244">
        <v>0.10267659</v>
      </c>
      <c r="S27" s="244">
        <v>0.10358059</v>
      </c>
      <c r="T27" s="244">
        <v>0.10416259</v>
      </c>
      <c r="U27" s="244">
        <v>0.10344958999999999</v>
      </c>
      <c r="V27" s="244">
        <v>0.10347859</v>
      </c>
      <c r="W27" s="244">
        <v>0.10440658999999999</v>
      </c>
      <c r="X27" s="244">
        <v>0.10543859</v>
      </c>
      <c r="Y27" s="244">
        <v>0.10506359</v>
      </c>
      <c r="Z27" s="244">
        <v>0.10497759</v>
      </c>
      <c r="AA27" s="244">
        <v>0.10727775000000001</v>
      </c>
      <c r="AB27" s="244">
        <v>0.10893075000000001</v>
      </c>
      <c r="AC27" s="244">
        <v>0.10743775</v>
      </c>
      <c r="AD27" s="244">
        <v>0.10786975</v>
      </c>
      <c r="AE27" s="244">
        <v>0.10802875000000001</v>
      </c>
      <c r="AF27" s="244">
        <v>0.10833775</v>
      </c>
      <c r="AG27" s="244">
        <v>0.10757375</v>
      </c>
      <c r="AH27" s="244">
        <v>0.10627875000000001</v>
      </c>
      <c r="AI27" s="244">
        <v>0.10680075</v>
      </c>
      <c r="AJ27" s="244">
        <v>0.10856675</v>
      </c>
      <c r="AK27" s="244">
        <v>0.10803074999999999</v>
      </c>
      <c r="AL27" s="244">
        <v>0.10707675</v>
      </c>
      <c r="AM27" s="244">
        <v>0.10755422000000001</v>
      </c>
      <c r="AN27" s="244">
        <v>0.10851822</v>
      </c>
      <c r="AO27" s="244">
        <v>0.10835422</v>
      </c>
      <c r="AP27" s="244">
        <v>0.10534022</v>
      </c>
      <c r="AQ27" s="244">
        <v>0.10536321999999999</v>
      </c>
      <c r="AR27" s="244">
        <v>0.10422022</v>
      </c>
      <c r="AS27" s="244">
        <v>0.10413122</v>
      </c>
      <c r="AT27" s="244">
        <v>0.10429922</v>
      </c>
      <c r="AU27" s="244">
        <v>0.10416922000000001</v>
      </c>
      <c r="AV27" s="244">
        <v>0.10397122</v>
      </c>
      <c r="AW27" s="244">
        <v>0.10360022000000001</v>
      </c>
      <c r="AX27" s="244">
        <v>0.10331522</v>
      </c>
      <c r="AY27" s="244">
        <v>0.10320909</v>
      </c>
      <c r="AZ27" s="244">
        <v>0.10286909</v>
      </c>
      <c r="BA27" s="244">
        <v>0.10284109</v>
      </c>
      <c r="BB27" s="244">
        <v>0.10254409</v>
      </c>
      <c r="BC27" s="244">
        <v>0.10350709</v>
      </c>
      <c r="BD27" s="244">
        <v>0.10603509</v>
      </c>
      <c r="BE27" s="244">
        <v>0.10399209</v>
      </c>
      <c r="BF27" s="244">
        <v>0.10336707899</v>
      </c>
      <c r="BG27" s="244">
        <v>0.10821443242000001</v>
      </c>
      <c r="BH27" s="244">
        <v>0.11264325569</v>
      </c>
      <c r="BI27" s="244">
        <v>0.12050985834</v>
      </c>
      <c r="BJ27" s="368">
        <v>0.12599876299000001</v>
      </c>
      <c r="BK27" s="368">
        <v>0.12995090951999999</v>
      </c>
      <c r="BL27" s="368">
        <v>0.13791796434</v>
      </c>
      <c r="BM27" s="368">
        <v>0.1422397473</v>
      </c>
      <c r="BN27" s="368">
        <v>0.14213927017</v>
      </c>
      <c r="BO27" s="368">
        <v>0.14306278615000001</v>
      </c>
      <c r="BP27" s="368">
        <v>0.14290449278</v>
      </c>
      <c r="BQ27" s="368">
        <v>0.14365298678999999</v>
      </c>
      <c r="BR27" s="368">
        <v>0.14260043949000001</v>
      </c>
      <c r="BS27" s="368">
        <v>0.14259029375999999</v>
      </c>
      <c r="BT27" s="368">
        <v>0.14004019716999999</v>
      </c>
      <c r="BU27" s="368">
        <v>0.14102927613999999</v>
      </c>
      <c r="BV27" s="368">
        <v>0.13969863245</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217"/>
      <c r="BH28" s="217"/>
      <c r="BI28" s="217"/>
      <c r="BJ28" s="369"/>
      <c r="BK28" s="369"/>
      <c r="BL28" s="369"/>
      <c r="BM28" s="369"/>
      <c r="BN28" s="369"/>
      <c r="BO28" s="369"/>
      <c r="BP28" s="369"/>
      <c r="BQ28" s="369"/>
      <c r="BR28" s="369"/>
      <c r="BS28" s="369"/>
      <c r="BT28" s="369"/>
      <c r="BU28" s="369"/>
      <c r="BV28" s="369"/>
    </row>
    <row r="29" spans="1:74" ht="11.15" customHeight="1" x14ac:dyDescent="0.25">
      <c r="A29" s="159" t="s">
        <v>372</v>
      </c>
      <c r="B29" s="169" t="s">
        <v>382</v>
      </c>
      <c r="C29" s="244">
        <v>3.0864676547999998</v>
      </c>
      <c r="D29" s="244">
        <v>3.0682412999999999</v>
      </c>
      <c r="E29" s="244">
        <v>3.0873876226000001</v>
      </c>
      <c r="F29" s="244">
        <v>3.1390783</v>
      </c>
      <c r="G29" s="244">
        <v>3.1530420419</v>
      </c>
      <c r="H29" s="244">
        <v>3.1396112999999999</v>
      </c>
      <c r="I29" s="244">
        <v>3.1665309451999999</v>
      </c>
      <c r="J29" s="244">
        <v>3.1601427516</v>
      </c>
      <c r="K29" s="244">
        <v>3.1503379667</v>
      </c>
      <c r="L29" s="244">
        <v>3.1784846871000001</v>
      </c>
      <c r="M29" s="244">
        <v>3.1556046332999999</v>
      </c>
      <c r="N29" s="244">
        <v>3.0975762355000001</v>
      </c>
      <c r="O29" s="244">
        <v>3.1312840129000001</v>
      </c>
      <c r="P29" s="244">
        <v>3.1167111143000001</v>
      </c>
      <c r="Q29" s="244">
        <v>3.1843663355</v>
      </c>
      <c r="R29" s="244">
        <v>3.1856604000000002</v>
      </c>
      <c r="S29" s="244">
        <v>3.1970374000000001</v>
      </c>
      <c r="T29" s="244">
        <v>3.2082174000000001</v>
      </c>
      <c r="U29" s="244">
        <v>3.2125864000000002</v>
      </c>
      <c r="V29" s="244">
        <v>3.1987334000000001</v>
      </c>
      <c r="W29" s="244">
        <v>3.1919694000000001</v>
      </c>
      <c r="X29" s="244">
        <v>3.2192954</v>
      </c>
      <c r="Y29" s="244">
        <v>3.2206983999999999</v>
      </c>
      <c r="Z29" s="244">
        <v>3.2107289483999999</v>
      </c>
      <c r="AA29" s="244">
        <v>3.2103581676999999</v>
      </c>
      <c r="AB29" s="244">
        <v>3.2055313429000001</v>
      </c>
      <c r="AC29" s="244">
        <v>3.1815840065000001</v>
      </c>
      <c r="AD29" s="244">
        <v>3.1931228667</v>
      </c>
      <c r="AE29" s="244">
        <v>3.1839465225999999</v>
      </c>
      <c r="AF29" s="244">
        <v>3.1904531999999999</v>
      </c>
      <c r="AG29" s="244">
        <v>3.1867150710000001</v>
      </c>
      <c r="AH29" s="244">
        <v>3.1900926516000001</v>
      </c>
      <c r="AI29" s="244">
        <v>3.1960495333000001</v>
      </c>
      <c r="AJ29" s="244">
        <v>3.2101172</v>
      </c>
      <c r="AK29" s="244">
        <v>3.1958722000000002</v>
      </c>
      <c r="AL29" s="244">
        <v>3.1879992000000001</v>
      </c>
      <c r="AM29" s="244">
        <v>3.0826612999999998</v>
      </c>
      <c r="AN29" s="244">
        <v>3.1260723000000001</v>
      </c>
      <c r="AO29" s="244">
        <v>3.2623353000000002</v>
      </c>
      <c r="AP29" s="244">
        <v>3.3249732999999999</v>
      </c>
      <c r="AQ29" s="244">
        <v>2.9829702999999999</v>
      </c>
      <c r="AR29" s="244">
        <v>3.0639433</v>
      </c>
      <c r="AS29" s="244">
        <v>3.0599162999999998</v>
      </c>
      <c r="AT29" s="244">
        <v>3.0878893000000001</v>
      </c>
      <c r="AU29" s="244">
        <v>3.0948633000000001</v>
      </c>
      <c r="AV29" s="244">
        <v>3.1268362999999999</v>
      </c>
      <c r="AW29" s="244">
        <v>3.1218092999999998</v>
      </c>
      <c r="AX29" s="244">
        <v>3.1327832999999998</v>
      </c>
      <c r="AY29" s="244">
        <v>3.1527935</v>
      </c>
      <c r="AZ29" s="244">
        <v>3.1474674999999999</v>
      </c>
      <c r="BA29" s="244">
        <v>3.1574404999999999</v>
      </c>
      <c r="BB29" s="244">
        <v>3.1754145</v>
      </c>
      <c r="BC29" s="244">
        <v>3.1823885000000001</v>
      </c>
      <c r="BD29" s="244">
        <v>3.1913624999999999</v>
      </c>
      <c r="BE29" s="244">
        <v>3.2013365</v>
      </c>
      <c r="BF29" s="244">
        <v>3.2091987817000001</v>
      </c>
      <c r="BG29" s="244">
        <v>3.1939460148999999</v>
      </c>
      <c r="BH29" s="244">
        <v>3.2260572095</v>
      </c>
      <c r="BI29" s="244">
        <v>3.2236808786000002</v>
      </c>
      <c r="BJ29" s="368">
        <v>3.2422349475000001</v>
      </c>
      <c r="BK29" s="368">
        <v>3.258539898</v>
      </c>
      <c r="BL29" s="368">
        <v>3.2567358498000001</v>
      </c>
      <c r="BM29" s="368">
        <v>3.2542726273999998</v>
      </c>
      <c r="BN29" s="368">
        <v>3.2519996384000001</v>
      </c>
      <c r="BO29" s="368">
        <v>3.2501319268</v>
      </c>
      <c r="BP29" s="368">
        <v>3.2487867883999999</v>
      </c>
      <c r="BQ29" s="368">
        <v>3.2471128467999999</v>
      </c>
      <c r="BR29" s="368">
        <v>3.2457976952999998</v>
      </c>
      <c r="BS29" s="368">
        <v>3.2443307534999999</v>
      </c>
      <c r="BT29" s="368">
        <v>3.2423533197999999</v>
      </c>
      <c r="BU29" s="368">
        <v>3.2410722269000001</v>
      </c>
      <c r="BV29" s="368">
        <v>3.2398869645000001</v>
      </c>
    </row>
    <row r="30" spans="1:74" ht="11.15" customHeight="1" x14ac:dyDescent="0.25">
      <c r="A30" s="159" t="s">
        <v>257</v>
      </c>
      <c r="B30" s="170" t="s">
        <v>371</v>
      </c>
      <c r="C30" s="244">
        <v>0.97452615484000005</v>
      </c>
      <c r="D30" s="244">
        <v>0.97890679999999997</v>
      </c>
      <c r="E30" s="244">
        <v>0.97639712258</v>
      </c>
      <c r="F30" s="244">
        <v>0.97614679999999998</v>
      </c>
      <c r="G30" s="244">
        <v>0.97967454194000003</v>
      </c>
      <c r="H30" s="244">
        <v>0.97741679999999997</v>
      </c>
      <c r="I30" s="244">
        <v>0.97268744516000005</v>
      </c>
      <c r="J30" s="244">
        <v>0.97701325160999997</v>
      </c>
      <c r="K30" s="244">
        <v>0.98470346666999997</v>
      </c>
      <c r="L30" s="244">
        <v>0.98535518710000003</v>
      </c>
      <c r="M30" s="244">
        <v>0.97169013332999998</v>
      </c>
      <c r="N30" s="244">
        <v>0.99264873547999999</v>
      </c>
      <c r="O30" s="244">
        <v>0.97597391290000002</v>
      </c>
      <c r="P30" s="244">
        <v>0.97590801428999996</v>
      </c>
      <c r="Q30" s="244">
        <v>0.97596423548</v>
      </c>
      <c r="R30" s="244">
        <v>0.97667230000000005</v>
      </c>
      <c r="S30" s="244">
        <v>0.97792230000000002</v>
      </c>
      <c r="T30" s="244">
        <v>0.98242229999999997</v>
      </c>
      <c r="U30" s="244">
        <v>0.98442229999999997</v>
      </c>
      <c r="V30" s="244">
        <v>0.98342229999999997</v>
      </c>
      <c r="W30" s="244">
        <v>0.99912230000000002</v>
      </c>
      <c r="X30" s="244">
        <v>1.0042222999999999</v>
      </c>
      <c r="Y30" s="244">
        <v>1.0100623</v>
      </c>
      <c r="Z30" s="244">
        <v>1.0011158484</v>
      </c>
      <c r="AA30" s="244">
        <v>0.97921206774000003</v>
      </c>
      <c r="AB30" s="244">
        <v>0.98029824286</v>
      </c>
      <c r="AC30" s="244">
        <v>0.97896690644999995</v>
      </c>
      <c r="AD30" s="244">
        <v>0.97940776666999996</v>
      </c>
      <c r="AE30" s="244">
        <v>0.97923142257999995</v>
      </c>
      <c r="AF30" s="244">
        <v>0.98001110000000002</v>
      </c>
      <c r="AG30" s="244">
        <v>0.97962497097000001</v>
      </c>
      <c r="AH30" s="244">
        <v>0.97924755160999999</v>
      </c>
      <c r="AI30" s="244">
        <v>0.98169443332999995</v>
      </c>
      <c r="AJ30" s="244">
        <v>0.99451809999999996</v>
      </c>
      <c r="AK30" s="244">
        <v>0.98034310000000002</v>
      </c>
      <c r="AL30" s="244">
        <v>0.97984309999999997</v>
      </c>
      <c r="AM30" s="244">
        <v>0.9675397</v>
      </c>
      <c r="AN30" s="244">
        <v>0.96426970000000001</v>
      </c>
      <c r="AO30" s="244">
        <v>1.0872697</v>
      </c>
      <c r="AP30" s="244">
        <v>1.1172697</v>
      </c>
      <c r="AQ30" s="244">
        <v>0.84726970000000001</v>
      </c>
      <c r="AR30" s="244">
        <v>0.90226969999999995</v>
      </c>
      <c r="AS30" s="244">
        <v>0.90126969999999995</v>
      </c>
      <c r="AT30" s="244">
        <v>0.93026969999999998</v>
      </c>
      <c r="AU30" s="244">
        <v>0.92626969999999997</v>
      </c>
      <c r="AV30" s="244">
        <v>0.9532697</v>
      </c>
      <c r="AW30" s="244">
        <v>0.94926969999999999</v>
      </c>
      <c r="AX30" s="244">
        <v>0.9542697</v>
      </c>
      <c r="AY30" s="244">
        <v>0.96741520000000003</v>
      </c>
      <c r="AZ30" s="244">
        <v>0.95841520000000002</v>
      </c>
      <c r="BA30" s="244">
        <v>0.96141520000000003</v>
      </c>
      <c r="BB30" s="244">
        <v>0.95941520000000002</v>
      </c>
      <c r="BC30" s="244">
        <v>0.96441520000000003</v>
      </c>
      <c r="BD30" s="244">
        <v>0.97141520000000003</v>
      </c>
      <c r="BE30" s="244">
        <v>0.97541520000000004</v>
      </c>
      <c r="BF30" s="244">
        <v>0.98235182236999996</v>
      </c>
      <c r="BG30" s="244">
        <v>0.99155706853000003</v>
      </c>
      <c r="BH30" s="244">
        <v>1.0226946294999999</v>
      </c>
      <c r="BI30" s="244">
        <v>1.0316403503</v>
      </c>
      <c r="BJ30" s="368">
        <v>1.0396935019</v>
      </c>
      <c r="BK30" s="368">
        <v>1.0368223095</v>
      </c>
      <c r="BL30" s="368">
        <v>1.0367257236</v>
      </c>
      <c r="BM30" s="368">
        <v>1.0366449783</v>
      </c>
      <c r="BN30" s="368">
        <v>1.0365456311000001</v>
      </c>
      <c r="BO30" s="368">
        <v>1.0364947901999999</v>
      </c>
      <c r="BP30" s="368">
        <v>1.0364431378000001</v>
      </c>
      <c r="BQ30" s="368">
        <v>1.0363872410999999</v>
      </c>
      <c r="BR30" s="368">
        <v>1.0363246511999999</v>
      </c>
      <c r="BS30" s="368">
        <v>1.0363348897</v>
      </c>
      <c r="BT30" s="368">
        <v>1.0362716777000001</v>
      </c>
      <c r="BU30" s="368">
        <v>1.0362367353999999</v>
      </c>
      <c r="BV30" s="368">
        <v>1.0363095882</v>
      </c>
    </row>
    <row r="31" spans="1:74" ht="11.15" customHeight="1" x14ac:dyDescent="0.25">
      <c r="A31" s="159" t="s">
        <v>1110</v>
      </c>
      <c r="B31" s="170" t="s">
        <v>1109</v>
      </c>
      <c r="C31" s="244">
        <v>1.8328963</v>
      </c>
      <c r="D31" s="244">
        <v>1.8128963</v>
      </c>
      <c r="E31" s="244">
        <v>1.8328963</v>
      </c>
      <c r="F31" s="244">
        <v>1.8828963000000001</v>
      </c>
      <c r="G31" s="244">
        <v>1.8928963000000001</v>
      </c>
      <c r="H31" s="244">
        <v>1.8828963000000001</v>
      </c>
      <c r="I31" s="244">
        <v>1.9128963000000001</v>
      </c>
      <c r="J31" s="244">
        <v>1.9028963000000001</v>
      </c>
      <c r="K31" s="244">
        <v>1.8828963000000001</v>
      </c>
      <c r="L31" s="244">
        <v>1.9128963000000001</v>
      </c>
      <c r="M31" s="244">
        <v>1.9028963000000001</v>
      </c>
      <c r="N31" s="244">
        <v>1.9128963000000001</v>
      </c>
      <c r="O31" s="244">
        <v>1.9229783</v>
      </c>
      <c r="P31" s="244">
        <v>1.8829783</v>
      </c>
      <c r="Q31" s="244">
        <v>1.9029783</v>
      </c>
      <c r="R31" s="244">
        <v>1.9029783</v>
      </c>
      <c r="S31" s="244">
        <v>1.9129783</v>
      </c>
      <c r="T31" s="244">
        <v>1.9229783</v>
      </c>
      <c r="U31" s="244">
        <v>1.9229783</v>
      </c>
      <c r="V31" s="244">
        <v>1.9129783</v>
      </c>
      <c r="W31" s="244">
        <v>1.8929783</v>
      </c>
      <c r="X31" s="244">
        <v>1.9129783</v>
      </c>
      <c r="Y31" s="244">
        <v>1.9129783</v>
      </c>
      <c r="Z31" s="244">
        <v>1.9179782999999999</v>
      </c>
      <c r="AA31" s="244">
        <v>1.9230773999999999</v>
      </c>
      <c r="AB31" s="244">
        <v>1.9030773999999999</v>
      </c>
      <c r="AC31" s="244">
        <v>1.9230773999999999</v>
      </c>
      <c r="AD31" s="244">
        <v>1.8930773999999999</v>
      </c>
      <c r="AE31" s="244">
        <v>1.8930773999999999</v>
      </c>
      <c r="AF31" s="244">
        <v>1.8930773999999999</v>
      </c>
      <c r="AG31" s="244">
        <v>1.8930773999999999</v>
      </c>
      <c r="AH31" s="244">
        <v>1.8920774</v>
      </c>
      <c r="AI31" s="244">
        <v>1.8920774</v>
      </c>
      <c r="AJ31" s="244">
        <v>1.8920774</v>
      </c>
      <c r="AK31" s="244">
        <v>1.8920774</v>
      </c>
      <c r="AL31" s="244">
        <v>1.8920774</v>
      </c>
      <c r="AM31" s="244">
        <v>1.8426902000000001</v>
      </c>
      <c r="AN31" s="244">
        <v>1.8326902</v>
      </c>
      <c r="AO31" s="244">
        <v>1.8396901999999999</v>
      </c>
      <c r="AP31" s="244">
        <v>1.8656902</v>
      </c>
      <c r="AQ31" s="244">
        <v>1.8626902000000001</v>
      </c>
      <c r="AR31" s="244">
        <v>1.8756902</v>
      </c>
      <c r="AS31" s="244">
        <v>1.8776902</v>
      </c>
      <c r="AT31" s="244">
        <v>1.8756902</v>
      </c>
      <c r="AU31" s="244">
        <v>1.8756902</v>
      </c>
      <c r="AV31" s="244">
        <v>1.8756902</v>
      </c>
      <c r="AW31" s="244">
        <v>1.8746902000000001</v>
      </c>
      <c r="AX31" s="244">
        <v>1.8806902000000001</v>
      </c>
      <c r="AY31" s="244">
        <v>1.880457</v>
      </c>
      <c r="AZ31" s="244">
        <v>1.8854569999999999</v>
      </c>
      <c r="BA31" s="244">
        <v>1.8924570000000001</v>
      </c>
      <c r="BB31" s="244">
        <v>1.9124570000000001</v>
      </c>
      <c r="BC31" s="244">
        <v>1.9124570000000001</v>
      </c>
      <c r="BD31" s="244">
        <v>1.9124570000000001</v>
      </c>
      <c r="BE31" s="244">
        <v>1.915457</v>
      </c>
      <c r="BF31" s="244">
        <v>1.9151229125</v>
      </c>
      <c r="BG31" s="244">
        <v>1.9151759006</v>
      </c>
      <c r="BH31" s="244">
        <v>1.9181839877</v>
      </c>
      <c r="BI31" s="244">
        <v>1.9082702814000001</v>
      </c>
      <c r="BJ31" s="368">
        <v>1.9203362880999999</v>
      </c>
      <c r="BK31" s="368">
        <v>1.9331383058</v>
      </c>
      <c r="BL31" s="368">
        <v>1.9333242958000001</v>
      </c>
      <c r="BM31" s="368">
        <v>1.9332602201</v>
      </c>
      <c r="BN31" s="368">
        <v>1.9332461897</v>
      </c>
      <c r="BO31" s="368">
        <v>1.9332697379999999</v>
      </c>
      <c r="BP31" s="368">
        <v>1.9333692844999999</v>
      </c>
      <c r="BQ31" s="368">
        <v>1.9333668198</v>
      </c>
      <c r="BR31" s="368">
        <v>1.933364412</v>
      </c>
      <c r="BS31" s="368">
        <v>1.9333920227000001</v>
      </c>
      <c r="BT31" s="368">
        <v>1.933320742</v>
      </c>
      <c r="BU31" s="368">
        <v>1.9333891038</v>
      </c>
      <c r="BV31" s="368">
        <v>1.9334437699</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217"/>
      <c r="BI32" s="217"/>
      <c r="BJ32" s="369"/>
      <c r="BK32" s="369"/>
      <c r="BL32" s="369"/>
      <c r="BM32" s="369"/>
      <c r="BN32" s="369"/>
      <c r="BO32" s="369"/>
      <c r="BP32" s="369"/>
      <c r="BQ32" s="369"/>
      <c r="BR32" s="369"/>
      <c r="BS32" s="369"/>
      <c r="BT32" s="369"/>
      <c r="BU32" s="369"/>
      <c r="BV32" s="369"/>
    </row>
    <row r="33" spans="1:74" ht="11.15" customHeight="1" x14ac:dyDescent="0.25">
      <c r="A33" s="159" t="s">
        <v>373</v>
      </c>
      <c r="B33" s="169" t="s">
        <v>383</v>
      </c>
      <c r="C33" s="244">
        <v>9.2378645753999997</v>
      </c>
      <c r="D33" s="244">
        <v>9.1819052495999998</v>
      </c>
      <c r="E33" s="244">
        <v>9.2211980345000004</v>
      </c>
      <c r="F33" s="244">
        <v>9.1286334952000008</v>
      </c>
      <c r="G33" s="244">
        <v>9.1103951072000005</v>
      </c>
      <c r="H33" s="244">
        <v>9.2750160425000008</v>
      </c>
      <c r="I33" s="244">
        <v>9.1723492868999994</v>
      </c>
      <c r="J33" s="244">
        <v>9.0341704639000007</v>
      </c>
      <c r="K33" s="244">
        <v>9.0221737121000007</v>
      </c>
      <c r="L33" s="244">
        <v>9.0741782940999993</v>
      </c>
      <c r="M33" s="244">
        <v>9.1452063132999992</v>
      </c>
      <c r="N33" s="244">
        <v>9.0123897395999997</v>
      </c>
      <c r="O33" s="244">
        <v>9.2044707667000001</v>
      </c>
      <c r="P33" s="244">
        <v>9.1798829885999993</v>
      </c>
      <c r="Q33" s="244">
        <v>9.217172089</v>
      </c>
      <c r="R33" s="244">
        <v>9.0890114842000003</v>
      </c>
      <c r="S33" s="244">
        <v>9.0644607010999998</v>
      </c>
      <c r="T33" s="244">
        <v>9.2396210178999993</v>
      </c>
      <c r="U33" s="244">
        <v>9.0362222314</v>
      </c>
      <c r="V33" s="244">
        <v>9.0267453457000002</v>
      </c>
      <c r="W33" s="244">
        <v>9.0232685130999997</v>
      </c>
      <c r="X33" s="244">
        <v>9.1424030233</v>
      </c>
      <c r="Y33" s="244">
        <v>9.1508864461999995</v>
      </c>
      <c r="Z33" s="244">
        <v>9.2357710395999995</v>
      </c>
      <c r="AA33" s="244">
        <v>9.2470265362999999</v>
      </c>
      <c r="AB33" s="244">
        <v>9.2987413277000002</v>
      </c>
      <c r="AC33" s="244">
        <v>9.4396638425999999</v>
      </c>
      <c r="AD33" s="244">
        <v>9.3219780418999996</v>
      </c>
      <c r="AE33" s="244">
        <v>9.3140532869000001</v>
      </c>
      <c r="AF33" s="244">
        <v>9.4349932533</v>
      </c>
      <c r="AG33" s="244">
        <v>9.1965970939999995</v>
      </c>
      <c r="AH33" s="244">
        <v>9.2298167466999992</v>
      </c>
      <c r="AI33" s="244">
        <v>9.1996820891999995</v>
      </c>
      <c r="AJ33" s="244">
        <v>9.3076528447999998</v>
      </c>
      <c r="AK33" s="244">
        <v>9.3493723559999999</v>
      </c>
      <c r="AL33" s="244">
        <v>9.2473833185000007</v>
      </c>
      <c r="AM33" s="244">
        <v>9.3310146877999998</v>
      </c>
      <c r="AN33" s="244">
        <v>9.1821910571000007</v>
      </c>
      <c r="AO33" s="244">
        <v>9.2349615597000003</v>
      </c>
      <c r="AP33" s="244">
        <v>8.9830336315999997</v>
      </c>
      <c r="AQ33" s="244">
        <v>8.9014434802999993</v>
      </c>
      <c r="AR33" s="244">
        <v>9.0750096495000001</v>
      </c>
      <c r="AS33" s="244">
        <v>8.9943775536999997</v>
      </c>
      <c r="AT33" s="244">
        <v>9.0947392499999999</v>
      </c>
      <c r="AU33" s="244">
        <v>8.9628806805999996</v>
      </c>
      <c r="AV33" s="244">
        <v>8.9854081026999992</v>
      </c>
      <c r="AW33" s="244">
        <v>8.9782033704999993</v>
      </c>
      <c r="AX33" s="244">
        <v>8.9316585652999994</v>
      </c>
      <c r="AY33" s="244">
        <v>9.2163511729999996</v>
      </c>
      <c r="AZ33" s="244">
        <v>9.0872921795000003</v>
      </c>
      <c r="BA33" s="244">
        <v>9.2535294425999997</v>
      </c>
      <c r="BB33" s="244">
        <v>9.1474875878000006</v>
      </c>
      <c r="BC33" s="244">
        <v>9.0755875185000008</v>
      </c>
      <c r="BD33" s="244">
        <v>9.0958839499999993</v>
      </c>
      <c r="BE33" s="244">
        <v>9.0529968216000007</v>
      </c>
      <c r="BF33" s="244">
        <v>9.0543768065000005</v>
      </c>
      <c r="BG33" s="244">
        <v>9.0565317642000007</v>
      </c>
      <c r="BH33" s="244">
        <v>8.9753997799</v>
      </c>
      <c r="BI33" s="244">
        <v>9.0580073184999996</v>
      </c>
      <c r="BJ33" s="368">
        <v>9.0366805425999992</v>
      </c>
      <c r="BK33" s="368">
        <v>9.0892661795999992</v>
      </c>
      <c r="BL33" s="368">
        <v>9.0861214467</v>
      </c>
      <c r="BM33" s="368">
        <v>9.0719103047999994</v>
      </c>
      <c r="BN33" s="368">
        <v>9.0685596628000003</v>
      </c>
      <c r="BO33" s="368">
        <v>9.0570066358000005</v>
      </c>
      <c r="BP33" s="368">
        <v>9.1156801616000003</v>
      </c>
      <c r="BQ33" s="368">
        <v>9.0410797782000003</v>
      </c>
      <c r="BR33" s="368">
        <v>9.0668436534999994</v>
      </c>
      <c r="BS33" s="368">
        <v>9.0835456605000005</v>
      </c>
      <c r="BT33" s="368">
        <v>9.0897015366999998</v>
      </c>
      <c r="BU33" s="368">
        <v>9.0984673059999999</v>
      </c>
      <c r="BV33" s="368">
        <v>9.0487434412999992</v>
      </c>
    </row>
    <row r="34" spans="1:74" ht="11.15" customHeight="1" x14ac:dyDescent="0.25">
      <c r="A34" s="159" t="s">
        <v>258</v>
      </c>
      <c r="B34" s="170" t="s">
        <v>332</v>
      </c>
      <c r="C34" s="244">
        <v>0.32380540000000002</v>
      </c>
      <c r="D34" s="244">
        <v>0.32080540000000002</v>
      </c>
      <c r="E34" s="244">
        <v>0.33780539999999998</v>
      </c>
      <c r="F34" s="244">
        <v>0.32280540000000002</v>
      </c>
      <c r="G34" s="244">
        <v>0.34580539999999999</v>
      </c>
      <c r="H34" s="244">
        <v>0.34826839999999998</v>
      </c>
      <c r="I34" s="244">
        <v>0.35822540000000003</v>
      </c>
      <c r="J34" s="244">
        <v>0.3588054</v>
      </c>
      <c r="K34" s="244">
        <v>0.32580540000000002</v>
      </c>
      <c r="L34" s="244">
        <v>0.34126640000000003</v>
      </c>
      <c r="M34" s="244">
        <v>0.32895439999999998</v>
      </c>
      <c r="N34" s="244">
        <v>0.31280540000000001</v>
      </c>
      <c r="O34" s="244">
        <v>0.35632959305</v>
      </c>
      <c r="P34" s="244">
        <v>0.35926507952999998</v>
      </c>
      <c r="Q34" s="244">
        <v>0.35794984314</v>
      </c>
      <c r="R34" s="244">
        <v>0.34807185247</v>
      </c>
      <c r="S34" s="244">
        <v>0.31086030001999998</v>
      </c>
      <c r="T34" s="244">
        <v>0.35046383744999998</v>
      </c>
      <c r="U34" s="244">
        <v>0.35711508766</v>
      </c>
      <c r="V34" s="244">
        <v>0.36618468777000002</v>
      </c>
      <c r="W34" s="244">
        <v>0.38285742004000001</v>
      </c>
      <c r="X34" s="244">
        <v>0.39649746724000001</v>
      </c>
      <c r="Y34" s="244">
        <v>0.40244420968</v>
      </c>
      <c r="Z34" s="244">
        <v>0.42479888607999999</v>
      </c>
      <c r="AA34" s="244">
        <v>0.39953051138000001</v>
      </c>
      <c r="AB34" s="244">
        <v>0.43570566727999999</v>
      </c>
      <c r="AC34" s="244">
        <v>0.41953621646</v>
      </c>
      <c r="AD34" s="244">
        <v>0.45885626349000003</v>
      </c>
      <c r="AE34" s="244">
        <v>0.44159991337999999</v>
      </c>
      <c r="AF34" s="244">
        <v>0.48666199829000001</v>
      </c>
      <c r="AG34" s="244">
        <v>0.49039096449000003</v>
      </c>
      <c r="AH34" s="244">
        <v>0.51644300359999995</v>
      </c>
      <c r="AI34" s="244">
        <v>0.51155610996000001</v>
      </c>
      <c r="AJ34" s="244">
        <v>0.55071525318000003</v>
      </c>
      <c r="AK34" s="244">
        <v>0.53255770756999998</v>
      </c>
      <c r="AL34" s="244">
        <v>0.52788932772999997</v>
      </c>
      <c r="AM34" s="244">
        <v>0.48134102326</v>
      </c>
      <c r="AN34" s="244">
        <v>0.45143616613999998</v>
      </c>
      <c r="AO34" s="244">
        <v>0.51014948678000005</v>
      </c>
      <c r="AP34" s="244">
        <v>0.52189023325999995</v>
      </c>
      <c r="AQ34" s="244">
        <v>0.45478461865999997</v>
      </c>
      <c r="AR34" s="244">
        <v>0.49391702953</v>
      </c>
      <c r="AS34" s="244">
        <v>0.47533819548</v>
      </c>
      <c r="AT34" s="244">
        <v>0.51388874641000004</v>
      </c>
      <c r="AU34" s="244">
        <v>0.48705025358999998</v>
      </c>
      <c r="AV34" s="244">
        <v>0.49207140334999999</v>
      </c>
      <c r="AW34" s="244">
        <v>0.47757069054000001</v>
      </c>
      <c r="AX34" s="244">
        <v>0.47539033365</v>
      </c>
      <c r="AY34" s="244">
        <v>0.47017275721000001</v>
      </c>
      <c r="AZ34" s="244">
        <v>0.42930702649000002</v>
      </c>
      <c r="BA34" s="244">
        <v>0.50976091121</v>
      </c>
      <c r="BB34" s="244">
        <v>0.47500389782000002</v>
      </c>
      <c r="BC34" s="244">
        <v>0.42472077752999998</v>
      </c>
      <c r="BD34" s="244">
        <v>0.35967949999999999</v>
      </c>
      <c r="BE34" s="244">
        <v>0.47167900000000001</v>
      </c>
      <c r="BF34" s="244">
        <v>0.50482727592999999</v>
      </c>
      <c r="BG34" s="244">
        <v>0.48092766584000002</v>
      </c>
      <c r="BH34" s="244">
        <v>0.47995110385</v>
      </c>
      <c r="BI34" s="244">
        <v>0.47517230576000002</v>
      </c>
      <c r="BJ34" s="368">
        <v>0.47134000854000002</v>
      </c>
      <c r="BK34" s="368">
        <v>0.47880412402</v>
      </c>
      <c r="BL34" s="368">
        <v>0.47907951021</v>
      </c>
      <c r="BM34" s="368">
        <v>0.4787151167</v>
      </c>
      <c r="BN34" s="368">
        <v>0.47847672799000002</v>
      </c>
      <c r="BO34" s="368">
        <v>0.47833257864000001</v>
      </c>
      <c r="BP34" s="368">
        <v>0.47838073892999999</v>
      </c>
      <c r="BQ34" s="368">
        <v>0.47816705489</v>
      </c>
      <c r="BR34" s="368">
        <v>0.47795199596999999</v>
      </c>
      <c r="BS34" s="368">
        <v>0.47581204838000002</v>
      </c>
      <c r="BT34" s="368">
        <v>0.47341833371000003</v>
      </c>
      <c r="BU34" s="368">
        <v>0.47137951375999998</v>
      </c>
      <c r="BV34" s="368">
        <v>0.46930437879999998</v>
      </c>
    </row>
    <row r="35" spans="1:74" ht="11.15" customHeight="1" x14ac:dyDescent="0.25">
      <c r="A35" s="159" t="s">
        <v>259</v>
      </c>
      <c r="B35" s="170" t="s">
        <v>333</v>
      </c>
      <c r="C35" s="244">
        <v>4.7601788999999997</v>
      </c>
      <c r="D35" s="244">
        <v>4.7101788999999998</v>
      </c>
      <c r="E35" s="244">
        <v>4.7521788999999997</v>
      </c>
      <c r="F35" s="244">
        <v>4.7741788999999999</v>
      </c>
      <c r="G35" s="244">
        <v>4.7351789000000002</v>
      </c>
      <c r="H35" s="244">
        <v>4.8621789</v>
      </c>
      <c r="I35" s="244">
        <v>4.7441788999999996</v>
      </c>
      <c r="J35" s="244">
        <v>4.6791789000000001</v>
      </c>
      <c r="K35" s="244">
        <v>4.7001789</v>
      </c>
      <c r="L35" s="244">
        <v>4.7011789000000004</v>
      </c>
      <c r="M35" s="244">
        <v>4.7451789</v>
      </c>
      <c r="N35" s="244">
        <v>4.6911788999999997</v>
      </c>
      <c r="O35" s="244">
        <v>4.7535229000000001</v>
      </c>
      <c r="P35" s="244">
        <v>4.7085229000000002</v>
      </c>
      <c r="Q35" s="244">
        <v>4.7725229000000002</v>
      </c>
      <c r="R35" s="244">
        <v>4.7595229000000003</v>
      </c>
      <c r="S35" s="244">
        <v>4.7465229000000004</v>
      </c>
      <c r="T35" s="244">
        <v>4.8435229</v>
      </c>
      <c r="U35" s="244">
        <v>4.7015228999999996</v>
      </c>
      <c r="V35" s="244">
        <v>4.7365228999999998</v>
      </c>
      <c r="W35" s="244">
        <v>4.6665229000000004</v>
      </c>
      <c r="X35" s="244">
        <v>4.7635228999999999</v>
      </c>
      <c r="Y35" s="244">
        <v>4.7565229000000002</v>
      </c>
      <c r="Z35" s="244">
        <v>4.8245228999999998</v>
      </c>
      <c r="AA35" s="244">
        <v>4.8443651000000001</v>
      </c>
      <c r="AB35" s="244">
        <v>4.8133651000000004</v>
      </c>
      <c r="AC35" s="244">
        <v>4.9293651000000001</v>
      </c>
      <c r="AD35" s="244">
        <v>4.8583651000000003</v>
      </c>
      <c r="AE35" s="244">
        <v>4.8583651000000003</v>
      </c>
      <c r="AF35" s="244">
        <v>4.9553650999999999</v>
      </c>
      <c r="AG35" s="244">
        <v>4.8733651</v>
      </c>
      <c r="AH35" s="244">
        <v>4.8503651000000003</v>
      </c>
      <c r="AI35" s="244">
        <v>4.8463650999999999</v>
      </c>
      <c r="AJ35" s="244">
        <v>4.8353650999999997</v>
      </c>
      <c r="AK35" s="244">
        <v>4.8623650999999999</v>
      </c>
      <c r="AL35" s="244">
        <v>4.8253651</v>
      </c>
      <c r="AM35" s="244">
        <v>4.9279381999999998</v>
      </c>
      <c r="AN35" s="244">
        <v>4.8629382000000003</v>
      </c>
      <c r="AO35" s="244">
        <v>4.8769033999999998</v>
      </c>
      <c r="AP35" s="244">
        <v>4.8070301000000004</v>
      </c>
      <c r="AQ35" s="244">
        <v>4.8279078000000002</v>
      </c>
      <c r="AR35" s="244">
        <v>4.9183836999999997</v>
      </c>
      <c r="AS35" s="244">
        <v>4.8500211999999996</v>
      </c>
      <c r="AT35" s="244">
        <v>4.8958203999999999</v>
      </c>
      <c r="AU35" s="244">
        <v>4.8951390999999997</v>
      </c>
      <c r="AV35" s="244">
        <v>4.8358596</v>
      </c>
      <c r="AW35" s="244">
        <v>4.8551390999999997</v>
      </c>
      <c r="AX35" s="244">
        <v>4.7987906000000002</v>
      </c>
      <c r="AY35" s="244">
        <v>4.9963031000000004</v>
      </c>
      <c r="AZ35" s="244">
        <v>4.9489343999999997</v>
      </c>
      <c r="BA35" s="244">
        <v>5.0344392999999998</v>
      </c>
      <c r="BB35" s="244">
        <v>5.0040579999999997</v>
      </c>
      <c r="BC35" s="244">
        <v>5.0242775000000002</v>
      </c>
      <c r="BD35" s="244">
        <v>5.0758359000000004</v>
      </c>
      <c r="BE35" s="244">
        <v>4.9943404999999998</v>
      </c>
      <c r="BF35" s="244">
        <v>5.0033810605999998</v>
      </c>
      <c r="BG35" s="244">
        <v>5.0383701362000002</v>
      </c>
      <c r="BH35" s="244">
        <v>4.9596737129999999</v>
      </c>
      <c r="BI35" s="244">
        <v>5.0242363148999996</v>
      </c>
      <c r="BJ35" s="368">
        <v>4.9806393770000001</v>
      </c>
      <c r="BK35" s="368">
        <v>4.9961745007999996</v>
      </c>
      <c r="BL35" s="368">
        <v>4.9884012592999998</v>
      </c>
      <c r="BM35" s="368">
        <v>4.9849311689000002</v>
      </c>
      <c r="BN35" s="368">
        <v>4.9942517876999997</v>
      </c>
      <c r="BO35" s="368">
        <v>5.0175616498000002</v>
      </c>
      <c r="BP35" s="368">
        <v>5.0520173754000002</v>
      </c>
      <c r="BQ35" s="368">
        <v>4.9895215174000001</v>
      </c>
      <c r="BR35" s="368">
        <v>5.0257462068000001</v>
      </c>
      <c r="BS35" s="368">
        <v>5.0478113401</v>
      </c>
      <c r="BT35" s="368">
        <v>5.0672571754</v>
      </c>
      <c r="BU35" s="368">
        <v>5.0860476784999999</v>
      </c>
      <c r="BV35" s="368">
        <v>5.0429273030999999</v>
      </c>
    </row>
    <row r="36" spans="1:74" ht="11.15" customHeight="1" x14ac:dyDescent="0.25">
      <c r="A36" s="159" t="s">
        <v>260</v>
      </c>
      <c r="B36" s="170" t="s">
        <v>334</v>
      </c>
      <c r="C36" s="244">
        <v>0.99423805032000001</v>
      </c>
      <c r="D36" s="244">
        <v>0.99653706285999999</v>
      </c>
      <c r="E36" s="244">
        <v>0.99339919613000005</v>
      </c>
      <c r="F36" s="244">
        <v>0.97188796799999999</v>
      </c>
      <c r="G36" s="244">
        <v>0.98272315742000005</v>
      </c>
      <c r="H36" s="244">
        <v>0.99666281066999995</v>
      </c>
      <c r="I36" s="244">
        <v>0.99848186193999999</v>
      </c>
      <c r="J36" s="244">
        <v>0.98059376515999996</v>
      </c>
      <c r="K36" s="244">
        <v>0.98159588799999997</v>
      </c>
      <c r="L36" s="244">
        <v>0.98889878968</v>
      </c>
      <c r="M36" s="244">
        <v>0.97378819999999999</v>
      </c>
      <c r="N36" s="244">
        <v>0.97547406193999997</v>
      </c>
      <c r="O36" s="244">
        <v>0.98358330709999997</v>
      </c>
      <c r="P36" s="244">
        <v>0.99924195713999997</v>
      </c>
      <c r="Q36" s="244">
        <v>1.0176566</v>
      </c>
      <c r="R36" s="244">
        <v>0.99744131999999996</v>
      </c>
      <c r="S36" s="244">
        <v>0.99128194193999997</v>
      </c>
      <c r="T36" s="244">
        <v>0.99380356000000003</v>
      </c>
      <c r="U36" s="244">
        <v>0.97337799354999999</v>
      </c>
      <c r="V36" s="244">
        <v>0.98235600644999999</v>
      </c>
      <c r="W36" s="244">
        <v>0.97920172000000005</v>
      </c>
      <c r="X36" s="244">
        <v>0.97684400645000002</v>
      </c>
      <c r="Y36" s="244">
        <v>0.96399550667</v>
      </c>
      <c r="Z36" s="244">
        <v>0.97048519354999996</v>
      </c>
      <c r="AA36" s="244">
        <v>0.97447490000000003</v>
      </c>
      <c r="AB36" s="244">
        <v>0.97323378570999997</v>
      </c>
      <c r="AC36" s="244">
        <v>0.98495714515999999</v>
      </c>
      <c r="AD36" s="244">
        <v>0.96799858000000005</v>
      </c>
      <c r="AE36" s="244">
        <v>0.95810305484000002</v>
      </c>
      <c r="AF36" s="244">
        <v>0.94866194000000004</v>
      </c>
      <c r="AG36" s="244">
        <v>0.95752868064999996</v>
      </c>
      <c r="AH36" s="244">
        <v>0.94091993226000004</v>
      </c>
      <c r="AI36" s="244">
        <v>0.92714268666999999</v>
      </c>
      <c r="AJ36" s="244">
        <v>0.96001635160999998</v>
      </c>
      <c r="AK36" s="244">
        <v>0.95322885999999996</v>
      </c>
      <c r="AL36" s="244">
        <v>0.93913544838999996</v>
      </c>
      <c r="AM36" s="244">
        <v>0.93405992580999997</v>
      </c>
      <c r="AN36" s="244">
        <v>0.90762690000000001</v>
      </c>
      <c r="AO36" s="244">
        <v>0.91151210322999998</v>
      </c>
      <c r="AP36" s="244">
        <v>0.85369189332999995</v>
      </c>
      <c r="AQ36" s="244">
        <v>0.85613146128999995</v>
      </c>
      <c r="AR36" s="244">
        <v>0.88334288667000005</v>
      </c>
      <c r="AS36" s="244">
        <v>0.89682204839000002</v>
      </c>
      <c r="AT36" s="244">
        <v>0.88443891289999998</v>
      </c>
      <c r="AU36" s="244">
        <v>0.86964160000000001</v>
      </c>
      <c r="AV36" s="244">
        <v>0.87418222902999998</v>
      </c>
      <c r="AW36" s="244">
        <v>0.88423123332999998</v>
      </c>
      <c r="AX36" s="244">
        <v>0.87513039031999995</v>
      </c>
      <c r="AY36" s="244">
        <v>0.89183598065000003</v>
      </c>
      <c r="AZ36" s="244">
        <v>0.89077061429000004</v>
      </c>
      <c r="BA36" s="244">
        <v>0.91862618065000001</v>
      </c>
      <c r="BB36" s="244">
        <v>0.91629765333000002</v>
      </c>
      <c r="BC36" s="244">
        <v>0.86863661290000005</v>
      </c>
      <c r="BD36" s="244">
        <v>0.90110718000000001</v>
      </c>
      <c r="BE36" s="244">
        <v>0.90649991934999996</v>
      </c>
      <c r="BF36" s="244">
        <v>0.87758635001999996</v>
      </c>
      <c r="BG36" s="244">
        <v>0.89642834566999996</v>
      </c>
      <c r="BH36" s="244">
        <v>0.89403185171999999</v>
      </c>
      <c r="BI36" s="244">
        <v>0.89466030621000003</v>
      </c>
      <c r="BJ36" s="368">
        <v>0.89481910565</v>
      </c>
      <c r="BK36" s="368">
        <v>0.90094778414999999</v>
      </c>
      <c r="BL36" s="368">
        <v>0.90342771472000005</v>
      </c>
      <c r="BM36" s="368">
        <v>0.90415662146999998</v>
      </c>
      <c r="BN36" s="368">
        <v>0.89579012784000001</v>
      </c>
      <c r="BO36" s="368">
        <v>0.87228787192000001</v>
      </c>
      <c r="BP36" s="368">
        <v>0.89409817332999997</v>
      </c>
      <c r="BQ36" s="368">
        <v>0.89066356922000001</v>
      </c>
      <c r="BR36" s="368">
        <v>0.88715262446999998</v>
      </c>
      <c r="BS36" s="368">
        <v>0.89111383072999995</v>
      </c>
      <c r="BT36" s="368">
        <v>0.88743480322000001</v>
      </c>
      <c r="BU36" s="368">
        <v>0.88597706110999996</v>
      </c>
      <c r="BV36" s="368">
        <v>0.88616939036999998</v>
      </c>
    </row>
    <row r="37" spans="1:74" ht="11.15" customHeight="1" x14ac:dyDescent="0.25">
      <c r="A37" s="159" t="s">
        <v>1019</v>
      </c>
      <c r="B37" s="170" t="s">
        <v>1018</v>
      </c>
      <c r="C37" s="244">
        <v>0.91514949999999995</v>
      </c>
      <c r="D37" s="244">
        <v>0.89884949999999997</v>
      </c>
      <c r="E37" s="244">
        <v>0.90744950000000002</v>
      </c>
      <c r="F37" s="244">
        <v>0.90134950000000003</v>
      </c>
      <c r="G37" s="244">
        <v>0.89505250000000003</v>
      </c>
      <c r="H37" s="244">
        <v>0.89140450000000004</v>
      </c>
      <c r="I37" s="244">
        <v>0.89879350000000002</v>
      </c>
      <c r="J37" s="244">
        <v>0.88289850000000003</v>
      </c>
      <c r="K37" s="244">
        <v>0.88076650000000001</v>
      </c>
      <c r="L37" s="244">
        <v>0.88137650000000001</v>
      </c>
      <c r="M37" s="244">
        <v>0.87861049999999996</v>
      </c>
      <c r="N37" s="244">
        <v>0.89266250000000003</v>
      </c>
      <c r="O37" s="244">
        <v>0.90755830000000004</v>
      </c>
      <c r="P37" s="244">
        <v>0.92655829999999995</v>
      </c>
      <c r="Q37" s="244">
        <v>0.91955830000000005</v>
      </c>
      <c r="R37" s="244">
        <v>0.91555830000000005</v>
      </c>
      <c r="S37" s="244">
        <v>0.91855830000000005</v>
      </c>
      <c r="T37" s="244">
        <v>0.92155830000000005</v>
      </c>
      <c r="U37" s="244">
        <v>0.87255830000000001</v>
      </c>
      <c r="V37" s="244">
        <v>0.89255830000000003</v>
      </c>
      <c r="W37" s="244">
        <v>0.94455829999999996</v>
      </c>
      <c r="X37" s="244">
        <v>0.88655830000000002</v>
      </c>
      <c r="Y37" s="244">
        <v>0.90155830000000003</v>
      </c>
      <c r="Z37" s="244">
        <v>0.90955830000000004</v>
      </c>
      <c r="AA37" s="244">
        <v>0.902972</v>
      </c>
      <c r="AB37" s="244">
        <v>0.94097200000000003</v>
      </c>
      <c r="AC37" s="244">
        <v>0.93397200000000002</v>
      </c>
      <c r="AD37" s="244">
        <v>0.92797200000000002</v>
      </c>
      <c r="AE37" s="244">
        <v>0.92797200000000002</v>
      </c>
      <c r="AF37" s="244">
        <v>0.92997200000000002</v>
      </c>
      <c r="AG37" s="244">
        <v>0.92097200000000001</v>
      </c>
      <c r="AH37" s="244">
        <v>0.904972</v>
      </c>
      <c r="AI37" s="244">
        <v>0.902972</v>
      </c>
      <c r="AJ37" s="244">
        <v>0.89497199999999999</v>
      </c>
      <c r="AK37" s="244">
        <v>0.905972</v>
      </c>
      <c r="AL37" s="244">
        <v>0.909972</v>
      </c>
      <c r="AM37" s="244">
        <v>0.91393659999999999</v>
      </c>
      <c r="AN37" s="244">
        <v>0.91593659999999999</v>
      </c>
      <c r="AO37" s="244">
        <v>0.91593659999999999</v>
      </c>
      <c r="AP37" s="244">
        <v>0.90493659999999998</v>
      </c>
      <c r="AQ37" s="244">
        <v>0.89493659999999997</v>
      </c>
      <c r="AR37" s="244">
        <v>0.89593659999999997</v>
      </c>
      <c r="AS37" s="244">
        <v>0.89093659999999997</v>
      </c>
      <c r="AT37" s="244">
        <v>0.89393659999999997</v>
      </c>
      <c r="AU37" s="244">
        <v>0.84293660000000004</v>
      </c>
      <c r="AV37" s="244">
        <v>0.89293659999999997</v>
      </c>
      <c r="AW37" s="244">
        <v>0.89093659999999997</v>
      </c>
      <c r="AX37" s="244">
        <v>0.88293659999999996</v>
      </c>
      <c r="AY37" s="244">
        <v>0.88749109999999998</v>
      </c>
      <c r="AZ37" s="244">
        <v>0.87849109999999997</v>
      </c>
      <c r="BA37" s="244">
        <v>0.87649109999999997</v>
      </c>
      <c r="BB37" s="244">
        <v>0.85749109999999995</v>
      </c>
      <c r="BC37" s="244">
        <v>0.84749110000000005</v>
      </c>
      <c r="BD37" s="244">
        <v>0.85349109999999995</v>
      </c>
      <c r="BE37" s="244">
        <v>0.85749109999999995</v>
      </c>
      <c r="BF37" s="244">
        <v>0.85958283848000006</v>
      </c>
      <c r="BG37" s="244">
        <v>0.84288468003000006</v>
      </c>
      <c r="BH37" s="244">
        <v>0.83938129774000003</v>
      </c>
      <c r="BI37" s="244">
        <v>0.83604667525999998</v>
      </c>
      <c r="BJ37" s="368">
        <v>0.83266827590000003</v>
      </c>
      <c r="BK37" s="368">
        <v>0.83632022196</v>
      </c>
      <c r="BL37" s="368">
        <v>0.83320073139999995</v>
      </c>
      <c r="BM37" s="368">
        <v>0.82954163088999999</v>
      </c>
      <c r="BN37" s="368">
        <v>0.82599052171999998</v>
      </c>
      <c r="BO37" s="368">
        <v>0.82252050262999998</v>
      </c>
      <c r="BP37" s="368">
        <v>0.82121447792000002</v>
      </c>
      <c r="BQ37" s="368">
        <v>0.81968832600999997</v>
      </c>
      <c r="BR37" s="368">
        <v>0.81816229710999999</v>
      </c>
      <c r="BS37" s="368">
        <v>0.81670104413</v>
      </c>
      <c r="BT37" s="368">
        <v>0.81502639608000005</v>
      </c>
      <c r="BU37" s="368">
        <v>0.81165307874000003</v>
      </c>
      <c r="BV37" s="368">
        <v>0.80825020794000002</v>
      </c>
    </row>
    <row r="38" spans="1:74" ht="11.15" customHeight="1" x14ac:dyDescent="0.25">
      <c r="A38" s="159" t="s">
        <v>261</v>
      </c>
      <c r="B38" s="170" t="s">
        <v>335</v>
      </c>
      <c r="C38" s="244">
        <v>0.78636519999999999</v>
      </c>
      <c r="D38" s="244">
        <v>0.78636519999999999</v>
      </c>
      <c r="E38" s="244">
        <v>0.77436519999999998</v>
      </c>
      <c r="F38" s="244">
        <v>0.73936519999999994</v>
      </c>
      <c r="G38" s="244">
        <v>0.72136520000000004</v>
      </c>
      <c r="H38" s="244">
        <v>0.77036519999999997</v>
      </c>
      <c r="I38" s="244">
        <v>0.74536519999999995</v>
      </c>
      <c r="J38" s="244">
        <v>0.72436520000000004</v>
      </c>
      <c r="K38" s="244">
        <v>0.74136519999999995</v>
      </c>
      <c r="L38" s="244">
        <v>0.74336519999999995</v>
      </c>
      <c r="M38" s="244">
        <v>0.78836519999999999</v>
      </c>
      <c r="N38" s="244">
        <v>0.73436520000000005</v>
      </c>
      <c r="O38" s="244">
        <v>0.78833638903000003</v>
      </c>
      <c r="P38" s="244">
        <v>0.77540862674</v>
      </c>
      <c r="Q38" s="244">
        <v>0.78147899386999997</v>
      </c>
      <c r="R38" s="244">
        <v>0.75517463233000004</v>
      </c>
      <c r="S38" s="244">
        <v>0.74500749978000003</v>
      </c>
      <c r="T38" s="244">
        <v>0.77404325660999995</v>
      </c>
      <c r="U38" s="244">
        <v>0.76484934909000002</v>
      </c>
      <c r="V38" s="244">
        <v>0.69852612963000005</v>
      </c>
      <c r="W38" s="244">
        <v>0.70516533858999997</v>
      </c>
      <c r="X38" s="244">
        <v>0.74697253244999995</v>
      </c>
      <c r="Y38" s="244">
        <v>0.75206198081999998</v>
      </c>
      <c r="Z38" s="244">
        <v>0.75033142951999998</v>
      </c>
      <c r="AA38" s="244">
        <v>0.75922705746999997</v>
      </c>
      <c r="AB38" s="244">
        <v>0.75531716437999996</v>
      </c>
      <c r="AC38" s="244">
        <v>0.75778660729000002</v>
      </c>
      <c r="AD38" s="244">
        <v>0.72706624166</v>
      </c>
      <c r="AE38" s="244">
        <v>0.7391804515</v>
      </c>
      <c r="AF38" s="244">
        <v>0.72953911907000002</v>
      </c>
      <c r="AG38" s="244">
        <v>0.60058349616999995</v>
      </c>
      <c r="AH38" s="244">
        <v>0.65254947357000004</v>
      </c>
      <c r="AI38" s="244">
        <v>0.67453969993999996</v>
      </c>
      <c r="AJ38" s="244">
        <v>0.70398033244000002</v>
      </c>
      <c r="AK38" s="244">
        <v>0.74193288585999995</v>
      </c>
      <c r="AL38" s="244">
        <v>0.70831596212000003</v>
      </c>
      <c r="AM38" s="244">
        <v>0.74268820746999997</v>
      </c>
      <c r="AN38" s="244">
        <v>0.72402803477</v>
      </c>
      <c r="AO38" s="244">
        <v>0.71630688352000005</v>
      </c>
      <c r="AP38" s="244">
        <v>0.61936720169000004</v>
      </c>
      <c r="AQ38" s="244">
        <v>0.59912133356999997</v>
      </c>
      <c r="AR38" s="244">
        <v>0.62745486333</v>
      </c>
      <c r="AS38" s="244">
        <v>0.64461688168999998</v>
      </c>
      <c r="AT38" s="244">
        <v>0.63408550458000001</v>
      </c>
      <c r="AU38" s="244">
        <v>0.63034922368000001</v>
      </c>
      <c r="AV38" s="244">
        <v>0.63639002292000002</v>
      </c>
      <c r="AW38" s="244">
        <v>0.64341850998000005</v>
      </c>
      <c r="AX38" s="244">
        <v>0.64753232940000005</v>
      </c>
      <c r="AY38" s="244">
        <v>0.67838653408000005</v>
      </c>
      <c r="AZ38" s="244">
        <v>0.66396841351000002</v>
      </c>
      <c r="BA38" s="244">
        <v>0.64236370659999997</v>
      </c>
      <c r="BB38" s="244">
        <v>0.60960179999999997</v>
      </c>
      <c r="BC38" s="244">
        <v>0.6296718</v>
      </c>
      <c r="BD38" s="244">
        <v>0.62766180000000005</v>
      </c>
      <c r="BE38" s="244">
        <v>0.59063180000000004</v>
      </c>
      <c r="BF38" s="244">
        <v>0.55898139219999998</v>
      </c>
      <c r="BG38" s="244">
        <v>0.56803612861999997</v>
      </c>
      <c r="BH38" s="244">
        <v>0.55796993528000005</v>
      </c>
      <c r="BI38" s="244">
        <v>0.57578035190999999</v>
      </c>
      <c r="BJ38" s="368">
        <v>0.60255015864000006</v>
      </c>
      <c r="BK38" s="368">
        <v>0.62467527238999998</v>
      </c>
      <c r="BL38" s="368">
        <v>0.62336767450999997</v>
      </c>
      <c r="BM38" s="368">
        <v>0.62188342381999995</v>
      </c>
      <c r="BN38" s="368">
        <v>0.61998412607999998</v>
      </c>
      <c r="BO38" s="368">
        <v>0.61768699751</v>
      </c>
      <c r="BP38" s="368">
        <v>0.61555106506000001</v>
      </c>
      <c r="BQ38" s="368">
        <v>0.61320188818999999</v>
      </c>
      <c r="BR38" s="368">
        <v>0.60985410564999998</v>
      </c>
      <c r="BS38" s="368">
        <v>0.60757069741000003</v>
      </c>
      <c r="BT38" s="368">
        <v>0.60508049571</v>
      </c>
      <c r="BU38" s="368">
        <v>0.60288516642000001</v>
      </c>
      <c r="BV38" s="368">
        <v>0.60066216458999999</v>
      </c>
    </row>
    <row r="39" spans="1:74" ht="11.15" customHeight="1" x14ac:dyDescent="0.25">
      <c r="A39" s="159" t="s">
        <v>262</v>
      </c>
      <c r="B39" s="170" t="s">
        <v>336</v>
      </c>
      <c r="C39" s="244">
        <v>0.29799651510000003</v>
      </c>
      <c r="D39" s="244">
        <v>0.29403017675999998</v>
      </c>
      <c r="E39" s="244">
        <v>0.29292182834000002</v>
      </c>
      <c r="F39" s="244">
        <v>0.29334651715999999</v>
      </c>
      <c r="G39" s="244">
        <v>0.29282793978999999</v>
      </c>
      <c r="H39" s="244">
        <v>0.29240622184999998</v>
      </c>
      <c r="I39" s="244">
        <v>0.28825941498000002</v>
      </c>
      <c r="J39" s="244">
        <v>0.27397968871</v>
      </c>
      <c r="K39" s="244">
        <v>0.27297281414000002</v>
      </c>
      <c r="L39" s="244">
        <v>0.28374049439999999</v>
      </c>
      <c r="M39" s="244">
        <v>0.28251410331999999</v>
      </c>
      <c r="N39" s="244">
        <v>0.26922866762999997</v>
      </c>
      <c r="O39" s="244">
        <v>0.27884529754999998</v>
      </c>
      <c r="P39" s="244">
        <v>0.27560314518000001</v>
      </c>
      <c r="Q39" s="244">
        <v>0.26587047195000002</v>
      </c>
      <c r="R39" s="244">
        <v>0.26232449944000003</v>
      </c>
      <c r="S39" s="244">
        <v>0.26226677932999998</v>
      </c>
      <c r="T39" s="244">
        <v>0.25345918382999999</v>
      </c>
      <c r="U39" s="244">
        <v>0.25755662104999999</v>
      </c>
      <c r="V39" s="244">
        <v>0.23894334185999999</v>
      </c>
      <c r="W39" s="244">
        <v>0.25050285451999998</v>
      </c>
      <c r="X39" s="244">
        <v>0.24824383719000001</v>
      </c>
      <c r="Y39" s="244">
        <v>0.25095456905000002</v>
      </c>
      <c r="Z39" s="244">
        <v>0.24310835044000001</v>
      </c>
      <c r="AA39" s="244">
        <v>0.24553505743000001</v>
      </c>
      <c r="AB39" s="244">
        <v>0.25150770033999997</v>
      </c>
      <c r="AC39" s="244">
        <v>0.26022386373</v>
      </c>
      <c r="AD39" s="244">
        <v>0.25110994669999998</v>
      </c>
      <c r="AE39" s="244">
        <v>0.25423085714999999</v>
      </c>
      <c r="AF39" s="244">
        <v>0.24787318592999999</v>
      </c>
      <c r="AG39" s="244">
        <v>0.2323759427</v>
      </c>
      <c r="AH39" s="244">
        <v>0.23669332730000001</v>
      </c>
      <c r="AI39" s="244">
        <v>0.22878558265000001</v>
      </c>
      <c r="AJ39" s="244">
        <v>0.23009889760999999</v>
      </c>
      <c r="AK39" s="244">
        <v>0.22451189259000001</v>
      </c>
      <c r="AL39" s="244">
        <v>0.22033857028000001</v>
      </c>
      <c r="AM39" s="244">
        <v>0.22926061935</v>
      </c>
      <c r="AN39" s="244">
        <v>0.22844526897</v>
      </c>
      <c r="AO39" s="244">
        <v>0.21980255484</v>
      </c>
      <c r="AP39" s="244">
        <v>0.22244056667000001</v>
      </c>
      <c r="AQ39" s="244">
        <v>0.21507352258000001</v>
      </c>
      <c r="AR39" s="244">
        <v>0.20931986666999999</v>
      </c>
      <c r="AS39" s="244">
        <v>0.21015067753</v>
      </c>
      <c r="AT39" s="244">
        <v>0.20325094194000001</v>
      </c>
      <c r="AU39" s="244">
        <v>0.20345586667000001</v>
      </c>
      <c r="AV39" s="244">
        <v>0.20734155484</v>
      </c>
      <c r="AW39" s="244">
        <v>0.20931986666999999</v>
      </c>
      <c r="AX39" s="244">
        <v>0.21665774838999999</v>
      </c>
      <c r="AY39" s="244">
        <v>0.21121529032</v>
      </c>
      <c r="AZ39" s="244">
        <v>0.2108015</v>
      </c>
      <c r="BA39" s="244">
        <v>0.20152077419</v>
      </c>
      <c r="BB39" s="244">
        <v>0.21019066667</v>
      </c>
      <c r="BC39" s="244">
        <v>0.20648625806000001</v>
      </c>
      <c r="BD39" s="244">
        <v>0.20530399999999999</v>
      </c>
      <c r="BE39" s="244">
        <v>0.20270303226</v>
      </c>
      <c r="BF39" s="244">
        <v>0.20137786643</v>
      </c>
      <c r="BG39" s="244">
        <v>0.18883524222</v>
      </c>
      <c r="BH39" s="244">
        <v>0.18991670330999999</v>
      </c>
      <c r="BI39" s="244">
        <v>0.18820186131</v>
      </c>
      <c r="BJ39" s="368">
        <v>0.18646416512</v>
      </c>
      <c r="BK39" s="368">
        <v>0.18387240915</v>
      </c>
      <c r="BL39" s="368">
        <v>0.18167186382</v>
      </c>
      <c r="BM39" s="368">
        <v>0.17918748440000001</v>
      </c>
      <c r="BN39" s="368">
        <v>0.1767601107</v>
      </c>
      <c r="BO39" s="368">
        <v>0.17437558176000001</v>
      </c>
      <c r="BP39" s="368">
        <v>0.17207752895</v>
      </c>
      <c r="BQ39" s="368">
        <v>0.16966378093000001</v>
      </c>
      <c r="BR39" s="368">
        <v>0.16725025636999999</v>
      </c>
      <c r="BS39" s="368">
        <v>0.16487098077000001</v>
      </c>
      <c r="BT39" s="368">
        <v>0.16237954627000001</v>
      </c>
      <c r="BU39" s="368">
        <v>0.16004685857000001</v>
      </c>
      <c r="BV39" s="368">
        <v>0.15769876617</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369"/>
      <c r="BK40" s="369"/>
      <c r="BL40" s="369"/>
      <c r="BM40" s="369"/>
      <c r="BN40" s="369"/>
      <c r="BO40" s="369"/>
      <c r="BP40" s="369"/>
      <c r="BQ40" s="369"/>
      <c r="BR40" s="369"/>
      <c r="BS40" s="369"/>
      <c r="BT40" s="369"/>
      <c r="BU40" s="369"/>
      <c r="BV40" s="369"/>
    </row>
    <row r="41" spans="1:74" ht="11.15" customHeight="1" x14ac:dyDescent="0.25">
      <c r="A41" s="159" t="s">
        <v>375</v>
      </c>
      <c r="B41" s="169" t="s">
        <v>384</v>
      </c>
      <c r="C41" s="244">
        <v>1.4961663703999999</v>
      </c>
      <c r="D41" s="244">
        <v>1.4874270169999999</v>
      </c>
      <c r="E41" s="244">
        <v>1.4758754875</v>
      </c>
      <c r="F41" s="244">
        <v>1.4721065231999999</v>
      </c>
      <c r="G41" s="244">
        <v>1.4829793738999999</v>
      </c>
      <c r="H41" s="244">
        <v>1.4786473152999999</v>
      </c>
      <c r="I41" s="244">
        <v>1.4974459919000001</v>
      </c>
      <c r="J41" s="244">
        <v>1.5000669302</v>
      </c>
      <c r="K41" s="244">
        <v>1.5253112166</v>
      </c>
      <c r="L41" s="244">
        <v>1.5253280972000001</v>
      </c>
      <c r="M41" s="244">
        <v>1.5250540197</v>
      </c>
      <c r="N41" s="244">
        <v>1.5247455495</v>
      </c>
      <c r="O41" s="244">
        <v>1.4537033548</v>
      </c>
      <c r="P41" s="244">
        <v>1.4710946286</v>
      </c>
      <c r="Q41" s="244">
        <v>1.4866881194999999</v>
      </c>
      <c r="R41" s="244">
        <v>1.5041351619000001</v>
      </c>
      <c r="S41" s="244">
        <v>1.5070664216</v>
      </c>
      <c r="T41" s="244">
        <v>1.4893275592999999</v>
      </c>
      <c r="U41" s="244">
        <v>1.5034857230000001</v>
      </c>
      <c r="V41" s="244">
        <v>1.5070311702999999</v>
      </c>
      <c r="W41" s="244">
        <v>1.5021836682</v>
      </c>
      <c r="X41" s="244">
        <v>1.4933612929</v>
      </c>
      <c r="Y41" s="244">
        <v>1.4968446698</v>
      </c>
      <c r="Z41" s="244">
        <v>1.5080141196000001</v>
      </c>
      <c r="AA41" s="244">
        <v>1.4904655600000001</v>
      </c>
      <c r="AB41" s="244">
        <v>1.4819499509</v>
      </c>
      <c r="AC41" s="244">
        <v>1.5059280165</v>
      </c>
      <c r="AD41" s="244">
        <v>1.4987007995999999</v>
      </c>
      <c r="AE41" s="244">
        <v>1.5217597185</v>
      </c>
      <c r="AF41" s="244">
        <v>1.5302688399</v>
      </c>
      <c r="AG41" s="244">
        <v>1.5161012087000001</v>
      </c>
      <c r="AH41" s="244">
        <v>1.5026375462999999</v>
      </c>
      <c r="AI41" s="244">
        <v>1.5030407522</v>
      </c>
      <c r="AJ41" s="244">
        <v>1.4838784804</v>
      </c>
      <c r="AK41" s="244">
        <v>1.5008476503999999</v>
      </c>
      <c r="AL41" s="244">
        <v>1.5016598458999999</v>
      </c>
      <c r="AM41" s="244">
        <v>1.4855391947000001</v>
      </c>
      <c r="AN41" s="244">
        <v>1.4777426923999999</v>
      </c>
      <c r="AO41" s="244">
        <v>1.4639717904</v>
      </c>
      <c r="AP41" s="244">
        <v>1.4360701685999999</v>
      </c>
      <c r="AQ41" s="244">
        <v>1.4296230669000001</v>
      </c>
      <c r="AR41" s="244">
        <v>1.4282036698</v>
      </c>
      <c r="AS41" s="244">
        <v>1.4209001092</v>
      </c>
      <c r="AT41" s="244">
        <v>1.4162193261</v>
      </c>
      <c r="AU41" s="244">
        <v>1.4018873672000001</v>
      </c>
      <c r="AV41" s="244">
        <v>1.3890906021</v>
      </c>
      <c r="AW41" s="244">
        <v>1.3892131704999999</v>
      </c>
      <c r="AX41" s="244">
        <v>1.3940175503000001</v>
      </c>
      <c r="AY41" s="244">
        <v>1.4118027881999999</v>
      </c>
      <c r="AZ41" s="244">
        <v>1.4013048237000001</v>
      </c>
      <c r="BA41" s="244">
        <v>1.3955158240000001</v>
      </c>
      <c r="BB41" s="244">
        <v>1.4056317991</v>
      </c>
      <c r="BC41" s="244">
        <v>1.402376691</v>
      </c>
      <c r="BD41" s="244">
        <v>1.3988515156000001</v>
      </c>
      <c r="BE41" s="244">
        <v>1.3421324157000001</v>
      </c>
      <c r="BF41" s="244">
        <v>1.3231775225</v>
      </c>
      <c r="BG41" s="244">
        <v>1.3124275399000001</v>
      </c>
      <c r="BH41" s="244">
        <v>1.3408013486999999</v>
      </c>
      <c r="BI41" s="244">
        <v>1.3376351289999999</v>
      </c>
      <c r="BJ41" s="368">
        <v>1.3918473330000001</v>
      </c>
      <c r="BK41" s="368">
        <v>1.3330928604000001</v>
      </c>
      <c r="BL41" s="368">
        <v>1.3332501545</v>
      </c>
      <c r="BM41" s="368">
        <v>1.3338597703999999</v>
      </c>
      <c r="BN41" s="368">
        <v>1.3335724911</v>
      </c>
      <c r="BO41" s="368">
        <v>1.3343599303</v>
      </c>
      <c r="BP41" s="368">
        <v>1.3343222416</v>
      </c>
      <c r="BQ41" s="368">
        <v>1.3310531395</v>
      </c>
      <c r="BR41" s="368">
        <v>1.3317722103</v>
      </c>
      <c r="BS41" s="368">
        <v>1.3315491158999999</v>
      </c>
      <c r="BT41" s="368">
        <v>1.3320862174999999</v>
      </c>
      <c r="BU41" s="368">
        <v>1.3319353270000001</v>
      </c>
      <c r="BV41" s="368">
        <v>1.3327422994</v>
      </c>
    </row>
    <row r="42" spans="1:74" ht="11.15" customHeight="1" x14ac:dyDescent="0.25">
      <c r="A42" s="159" t="s">
        <v>263</v>
      </c>
      <c r="B42" s="170" t="s">
        <v>374</v>
      </c>
      <c r="C42" s="244">
        <v>0.65442979529</v>
      </c>
      <c r="D42" s="244">
        <v>0.64809493381000005</v>
      </c>
      <c r="E42" s="244">
        <v>0.63861769029000004</v>
      </c>
      <c r="F42" s="244">
        <v>0.64508948462000004</v>
      </c>
      <c r="G42" s="244">
        <v>0.65239815483999997</v>
      </c>
      <c r="H42" s="244">
        <v>0.65649272463999997</v>
      </c>
      <c r="I42" s="244">
        <v>0.65434542075000002</v>
      </c>
      <c r="J42" s="244">
        <v>0.65970401257</v>
      </c>
      <c r="K42" s="244">
        <v>0.66905944034999998</v>
      </c>
      <c r="L42" s="244">
        <v>0.66279893393</v>
      </c>
      <c r="M42" s="244">
        <v>0.66064530195000004</v>
      </c>
      <c r="N42" s="244">
        <v>0.66172510621000002</v>
      </c>
      <c r="O42" s="244">
        <v>0.65615520159999996</v>
      </c>
      <c r="P42" s="244">
        <v>0.66035772158999995</v>
      </c>
      <c r="Q42" s="244">
        <v>0.66236986000999998</v>
      </c>
      <c r="R42" s="244">
        <v>0.66659405879</v>
      </c>
      <c r="S42" s="244">
        <v>0.66967395941999996</v>
      </c>
      <c r="T42" s="244">
        <v>0.65937408350000004</v>
      </c>
      <c r="U42" s="244">
        <v>0.65827147490000004</v>
      </c>
      <c r="V42" s="244">
        <v>0.66757557432000003</v>
      </c>
      <c r="W42" s="244">
        <v>0.66551087866000003</v>
      </c>
      <c r="X42" s="244">
        <v>0.66025358670000001</v>
      </c>
      <c r="Y42" s="244">
        <v>0.66341845628999996</v>
      </c>
      <c r="Z42" s="244">
        <v>0.66862923892000004</v>
      </c>
      <c r="AA42" s="244">
        <v>0.66111649542999995</v>
      </c>
      <c r="AB42" s="244">
        <v>0.65391202835999995</v>
      </c>
      <c r="AC42" s="244">
        <v>0.64441910632999999</v>
      </c>
      <c r="AD42" s="244">
        <v>0.65270373838999995</v>
      </c>
      <c r="AE42" s="244">
        <v>0.64750019808000003</v>
      </c>
      <c r="AF42" s="244">
        <v>0.64649425136000005</v>
      </c>
      <c r="AG42" s="244">
        <v>0.64028125034000005</v>
      </c>
      <c r="AH42" s="244">
        <v>0.63403797508000004</v>
      </c>
      <c r="AI42" s="244">
        <v>0.64984065179999995</v>
      </c>
      <c r="AJ42" s="244">
        <v>0.62364062546999999</v>
      </c>
      <c r="AK42" s="244">
        <v>0.63917583105999998</v>
      </c>
      <c r="AL42" s="244">
        <v>0.63612717601000002</v>
      </c>
      <c r="AM42" s="244">
        <v>0.62906842525999995</v>
      </c>
      <c r="AN42" s="244">
        <v>0.62906184320000003</v>
      </c>
      <c r="AO42" s="244">
        <v>0.61141680192000003</v>
      </c>
      <c r="AP42" s="244">
        <v>0.61561294712000003</v>
      </c>
      <c r="AQ42" s="244">
        <v>0.61149578656000003</v>
      </c>
      <c r="AR42" s="244">
        <v>0.61872857186999997</v>
      </c>
      <c r="AS42" s="244">
        <v>0.60537072753999999</v>
      </c>
      <c r="AT42" s="244">
        <v>0.60120617619000005</v>
      </c>
      <c r="AU42" s="244">
        <v>0.58774916223999996</v>
      </c>
      <c r="AV42" s="244">
        <v>0.57746240409000005</v>
      </c>
      <c r="AW42" s="244">
        <v>0.57536828072000001</v>
      </c>
      <c r="AX42" s="244">
        <v>0.57449531436000001</v>
      </c>
      <c r="AY42" s="244">
        <v>0.58603124788000005</v>
      </c>
      <c r="AZ42" s="244">
        <v>0.58182281876999997</v>
      </c>
      <c r="BA42" s="244">
        <v>0.58804211568999998</v>
      </c>
      <c r="BB42" s="244">
        <v>0.59848298658999999</v>
      </c>
      <c r="BC42" s="244">
        <v>0.59745509252999995</v>
      </c>
      <c r="BD42" s="244">
        <v>0.59330330542999998</v>
      </c>
      <c r="BE42" s="244">
        <v>0.58278128820999997</v>
      </c>
      <c r="BF42" s="244">
        <v>0.57946818101999997</v>
      </c>
      <c r="BG42" s="244">
        <v>0.58091465934999997</v>
      </c>
      <c r="BH42" s="244">
        <v>0.60504244534999996</v>
      </c>
      <c r="BI42" s="244">
        <v>0.60503091406999998</v>
      </c>
      <c r="BJ42" s="368">
        <v>0.61138841756999995</v>
      </c>
      <c r="BK42" s="368">
        <v>0.55744049931999995</v>
      </c>
      <c r="BL42" s="368">
        <v>0.55741564579000002</v>
      </c>
      <c r="BM42" s="368">
        <v>0.55742420812000004</v>
      </c>
      <c r="BN42" s="368">
        <v>0.55742608297999996</v>
      </c>
      <c r="BO42" s="368">
        <v>0.55742293625999995</v>
      </c>
      <c r="BP42" s="368">
        <v>0.55740963402999999</v>
      </c>
      <c r="BQ42" s="368">
        <v>0.55740996339000004</v>
      </c>
      <c r="BR42" s="368">
        <v>0.55741028513000002</v>
      </c>
      <c r="BS42" s="368">
        <v>0.55740659556000005</v>
      </c>
      <c r="BT42" s="368">
        <v>0.55741612068000002</v>
      </c>
      <c r="BU42" s="368">
        <v>0.55740698561000002</v>
      </c>
      <c r="BV42" s="368">
        <v>0.55739968067000001</v>
      </c>
    </row>
    <row r="43" spans="1:74" ht="11.15" customHeight="1" x14ac:dyDescent="0.25">
      <c r="A43" s="159" t="s">
        <v>1025</v>
      </c>
      <c r="B43" s="170" t="s">
        <v>1024</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0.15589967699999999</v>
      </c>
      <c r="BD43" s="244">
        <v>0.160555222</v>
      </c>
      <c r="BE43" s="244">
        <v>0.15794232033</v>
      </c>
      <c r="BF43" s="244">
        <v>0.14966812733000001</v>
      </c>
      <c r="BG43" s="244">
        <v>0.15608389967</v>
      </c>
      <c r="BH43" s="244">
        <v>0.16064390033000001</v>
      </c>
      <c r="BI43" s="244">
        <v>0.15763070428000001</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217"/>
      <c r="BJ44" s="369"/>
      <c r="BK44" s="369"/>
      <c r="BL44" s="369"/>
      <c r="BM44" s="369"/>
      <c r="BN44" s="369"/>
      <c r="BO44" s="369"/>
      <c r="BP44" s="369"/>
      <c r="BQ44" s="369"/>
      <c r="BR44" s="369"/>
      <c r="BS44" s="369"/>
      <c r="BT44" s="369"/>
      <c r="BU44" s="369"/>
      <c r="BV44" s="369"/>
    </row>
    <row r="45" spans="1:74" ht="11.15" customHeight="1" x14ac:dyDescent="0.25">
      <c r="A45" s="159" t="s">
        <v>377</v>
      </c>
      <c r="B45" s="169" t="s">
        <v>80</v>
      </c>
      <c r="C45" s="244">
        <v>60.252933831999997</v>
      </c>
      <c r="D45" s="244">
        <v>60.340980289999997</v>
      </c>
      <c r="E45" s="244">
        <v>60.442636628000002</v>
      </c>
      <c r="F45" s="244">
        <v>60.101515743</v>
      </c>
      <c r="G45" s="244">
        <v>60.570205199</v>
      </c>
      <c r="H45" s="244">
        <v>60.850929032000003</v>
      </c>
      <c r="I45" s="244">
        <v>61.279409225999999</v>
      </c>
      <c r="J45" s="244">
        <v>60.764716200999999</v>
      </c>
      <c r="K45" s="244">
        <v>60.684623393000003</v>
      </c>
      <c r="L45" s="244">
        <v>61.473772935</v>
      </c>
      <c r="M45" s="244">
        <v>62.214564944000003</v>
      </c>
      <c r="N45" s="244">
        <v>61.431832702999998</v>
      </c>
      <c r="O45" s="244">
        <v>61.643383329000002</v>
      </c>
      <c r="P45" s="244">
        <v>62.046521988000002</v>
      </c>
      <c r="Q45" s="244">
        <v>62.539818341</v>
      </c>
      <c r="R45" s="244">
        <v>62.739814785999997</v>
      </c>
      <c r="S45" s="244">
        <v>62.846047556999999</v>
      </c>
      <c r="T45" s="244">
        <v>63.560455017000002</v>
      </c>
      <c r="U45" s="244">
        <v>64.312683789999994</v>
      </c>
      <c r="V45" s="244">
        <v>64.606474586000004</v>
      </c>
      <c r="W45" s="244">
        <v>64.186499920000003</v>
      </c>
      <c r="X45" s="244">
        <v>64.916200728999996</v>
      </c>
      <c r="Y45" s="244">
        <v>65.258531575999996</v>
      </c>
      <c r="Z45" s="244">
        <v>65.422991324999998</v>
      </c>
      <c r="AA45" s="244">
        <v>64.470818788000003</v>
      </c>
      <c r="AB45" s="244">
        <v>64.295575869000004</v>
      </c>
      <c r="AC45" s="244">
        <v>64.817122221000005</v>
      </c>
      <c r="AD45" s="244">
        <v>65.018871004000005</v>
      </c>
      <c r="AE45" s="244">
        <v>65.154864097000001</v>
      </c>
      <c r="AF45" s="244">
        <v>65.497170413999996</v>
      </c>
      <c r="AG45" s="244">
        <v>65.397639991000005</v>
      </c>
      <c r="AH45" s="244">
        <v>66.306306293999995</v>
      </c>
      <c r="AI45" s="244">
        <v>66.228152225000002</v>
      </c>
      <c r="AJ45" s="244">
        <v>66.647745470000004</v>
      </c>
      <c r="AK45" s="244">
        <v>67.453334928999993</v>
      </c>
      <c r="AL45" s="244">
        <v>67.197789169999993</v>
      </c>
      <c r="AM45" s="244">
        <v>67.126429490000007</v>
      </c>
      <c r="AN45" s="244">
        <v>66.745377152000003</v>
      </c>
      <c r="AO45" s="244">
        <v>66.820455800000005</v>
      </c>
      <c r="AP45" s="244">
        <v>64.172551166999995</v>
      </c>
      <c r="AQ45" s="244">
        <v>58.802116112</v>
      </c>
      <c r="AR45" s="244">
        <v>60.869418457999998</v>
      </c>
      <c r="AS45" s="244">
        <v>62.061875776999997</v>
      </c>
      <c r="AT45" s="244">
        <v>62.032274612000002</v>
      </c>
      <c r="AU45" s="244">
        <v>61.969672957999997</v>
      </c>
      <c r="AV45" s="244">
        <v>61.921216663000003</v>
      </c>
      <c r="AW45" s="244">
        <v>62.778978606999999</v>
      </c>
      <c r="AX45" s="244">
        <v>62.491279468999998</v>
      </c>
      <c r="AY45" s="244">
        <v>63.094205483000003</v>
      </c>
      <c r="AZ45" s="244">
        <v>60.128414450000001</v>
      </c>
      <c r="BA45" s="244">
        <v>63.269217220999998</v>
      </c>
      <c r="BB45" s="244">
        <v>63.485401561000003</v>
      </c>
      <c r="BC45" s="244">
        <v>63.965812720000002</v>
      </c>
      <c r="BD45" s="244">
        <v>63.894058348999998</v>
      </c>
      <c r="BE45" s="244">
        <v>64.746881810999994</v>
      </c>
      <c r="BF45" s="244">
        <v>64.19175018</v>
      </c>
      <c r="BG45" s="244">
        <v>64.068526957000003</v>
      </c>
      <c r="BH45" s="244">
        <v>65.131848349999999</v>
      </c>
      <c r="BI45" s="244">
        <v>65.889848560000004</v>
      </c>
      <c r="BJ45" s="368">
        <v>65.834857107000005</v>
      </c>
      <c r="BK45" s="368">
        <v>65.654099407999993</v>
      </c>
      <c r="BL45" s="368">
        <v>65.771908456000006</v>
      </c>
      <c r="BM45" s="368">
        <v>65.951540547999997</v>
      </c>
      <c r="BN45" s="368">
        <v>66.448931220999995</v>
      </c>
      <c r="BO45" s="368">
        <v>66.820449124000007</v>
      </c>
      <c r="BP45" s="368">
        <v>67.231446673999997</v>
      </c>
      <c r="BQ45" s="368">
        <v>67.428542913000001</v>
      </c>
      <c r="BR45" s="368">
        <v>67.779902448000001</v>
      </c>
      <c r="BS45" s="368">
        <v>67.628946779000003</v>
      </c>
      <c r="BT45" s="368">
        <v>67.814531661000004</v>
      </c>
      <c r="BU45" s="368">
        <v>68.034303972000004</v>
      </c>
      <c r="BV45" s="368">
        <v>67.716542988</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244"/>
      <c r="BH46" s="244"/>
      <c r="BI46" s="244"/>
      <c r="BJ46" s="368"/>
      <c r="BK46" s="368"/>
      <c r="BL46" s="368"/>
      <c r="BM46" s="368"/>
      <c r="BN46" s="368"/>
      <c r="BO46" s="368"/>
      <c r="BP46" s="368"/>
      <c r="BQ46" s="368"/>
      <c r="BR46" s="368"/>
      <c r="BS46" s="368"/>
      <c r="BT46" s="368"/>
      <c r="BU46" s="368"/>
      <c r="BV46" s="368"/>
    </row>
    <row r="47" spans="1:74" ht="11.15" customHeight="1" x14ac:dyDescent="0.25">
      <c r="A47" s="159" t="s">
        <v>376</v>
      </c>
      <c r="B47" s="169" t="s">
        <v>385</v>
      </c>
      <c r="C47" s="244">
        <v>5.383467628</v>
      </c>
      <c r="D47" s="244">
        <v>5.2982045597000003</v>
      </c>
      <c r="E47" s="244">
        <v>5.2489350279</v>
      </c>
      <c r="F47" s="244">
        <v>5.3325563146999997</v>
      </c>
      <c r="G47" s="244">
        <v>5.3045247776000002</v>
      </c>
      <c r="H47" s="244">
        <v>5.2804449579000003</v>
      </c>
      <c r="I47" s="244">
        <v>5.2998163623999996</v>
      </c>
      <c r="J47" s="244">
        <v>5.2305673101999997</v>
      </c>
      <c r="K47" s="244">
        <v>5.2381357494999996</v>
      </c>
      <c r="L47" s="244">
        <v>5.1939988567000004</v>
      </c>
      <c r="M47" s="244">
        <v>5.2915394594</v>
      </c>
      <c r="N47" s="244">
        <v>5.3480636566999999</v>
      </c>
      <c r="O47" s="244">
        <v>5.2961813772999999</v>
      </c>
      <c r="P47" s="244">
        <v>5.3206528358999998</v>
      </c>
      <c r="Q47" s="244">
        <v>5.2619752428000002</v>
      </c>
      <c r="R47" s="244">
        <v>5.2400143197000002</v>
      </c>
      <c r="S47" s="244">
        <v>5.2028638155999998</v>
      </c>
      <c r="T47" s="244">
        <v>5.3007648000999996</v>
      </c>
      <c r="U47" s="244">
        <v>5.2558761575000004</v>
      </c>
      <c r="V47" s="244">
        <v>5.2922585433</v>
      </c>
      <c r="W47" s="244">
        <v>5.2478325249999997</v>
      </c>
      <c r="X47" s="244">
        <v>5.2504201597</v>
      </c>
      <c r="Y47" s="244">
        <v>5.260221101</v>
      </c>
      <c r="Z47" s="244">
        <v>5.3406524824000003</v>
      </c>
      <c r="AA47" s="244">
        <v>5.4710191153999999</v>
      </c>
      <c r="AB47" s="244">
        <v>5.4602201923000004</v>
      </c>
      <c r="AC47" s="244">
        <v>5.4900239789</v>
      </c>
      <c r="AD47" s="244">
        <v>5.4787632558999997</v>
      </c>
      <c r="AE47" s="244">
        <v>5.4159612893000002</v>
      </c>
      <c r="AF47" s="244">
        <v>5.4307516058000003</v>
      </c>
      <c r="AG47" s="244">
        <v>5.2751324967000004</v>
      </c>
      <c r="AH47" s="244">
        <v>5.3288375787</v>
      </c>
      <c r="AI47" s="244">
        <v>5.2976736948000003</v>
      </c>
      <c r="AJ47" s="244">
        <v>5.2869987588000003</v>
      </c>
      <c r="AK47" s="244">
        <v>5.3642770779999998</v>
      </c>
      <c r="AL47" s="244">
        <v>5.4250224341999997</v>
      </c>
      <c r="AM47" s="244">
        <v>5.2393619587</v>
      </c>
      <c r="AN47" s="244">
        <v>5.2176879868999997</v>
      </c>
      <c r="AO47" s="244">
        <v>5.1738228475000003</v>
      </c>
      <c r="AP47" s="244">
        <v>5.1455709840999999</v>
      </c>
      <c r="AQ47" s="244">
        <v>5.0383655033999997</v>
      </c>
      <c r="AR47" s="244">
        <v>5.0060739493000002</v>
      </c>
      <c r="AS47" s="244">
        <v>4.9691460157999998</v>
      </c>
      <c r="AT47" s="244">
        <v>5.0222370285000002</v>
      </c>
      <c r="AU47" s="244">
        <v>5.0499303334999999</v>
      </c>
      <c r="AV47" s="244">
        <v>5.0166066747000002</v>
      </c>
      <c r="AW47" s="244">
        <v>5.1090503380000003</v>
      </c>
      <c r="AX47" s="244">
        <v>5.2074643543999999</v>
      </c>
      <c r="AY47" s="244">
        <v>5.2908619025999997</v>
      </c>
      <c r="AZ47" s="244">
        <v>5.2830446454000004</v>
      </c>
      <c r="BA47" s="244">
        <v>5.2638099051999996</v>
      </c>
      <c r="BB47" s="244">
        <v>5.2692400697000004</v>
      </c>
      <c r="BC47" s="244">
        <v>5.2592672762000001</v>
      </c>
      <c r="BD47" s="244">
        <v>5.2720824582999999</v>
      </c>
      <c r="BE47" s="244">
        <v>5.3372183520999998</v>
      </c>
      <c r="BF47" s="244">
        <v>5.3685368777000004</v>
      </c>
      <c r="BG47" s="244">
        <v>5.3428351714</v>
      </c>
      <c r="BH47" s="244">
        <v>5.3452069259000003</v>
      </c>
      <c r="BI47" s="244">
        <v>5.4178209696000001</v>
      </c>
      <c r="BJ47" s="368">
        <v>5.5040858576999998</v>
      </c>
      <c r="BK47" s="368">
        <v>5.6445763866999998</v>
      </c>
      <c r="BL47" s="368">
        <v>5.5587020501</v>
      </c>
      <c r="BM47" s="368">
        <v>5.5323870097999999</v>
      </c>
      <c r="BN47" s="368">
        <v>5.4516980117999996</v>
      </c>
      <c r="BO47" s="368">
        <v>5.4482763062000004</v>
      </c>
      <c r="BP47" s="368">
        <v>5.4690805610000002</v>
      </c>
      <c r="BQ47" s="368">
        <v>5.5016599414999998</v>
      </c>
      <c r="BR47" s="368">
        <v>5.5227144372000003</v>
      </c>
      <c r="BS47" s="368">
        <v>5.4879617677999999</v>
      </c>
      <c r="BT47" s="368">
        <v>5.4746562963000001</v>
      </c>
      <c r="BU47" s="368">
        <v>5.5389303124999998</v>
      </c>
      <c r="BV47" s="368">
        <v>5.6164299843999999</v>
      </c>
    </row>
    <row r="48" spans="1:74" ht="11.15" customHeight="1" x14ac:dyDescent="0.25">
      <c r="A48" s="159" t="s">
        <v>378</v>
      </c>
      <c r="B48" s="169" t="s">
        <v>386</v>
      </c>
      <c r="C48" s="244">
        <v>65.636401460000002</v>
      </c>
      <c r="D48" s="244">
        <v>65.639184850000007</v>
      </c>
      <c r="E48" s="244">
        <v>65.691571655999994</v>
      </c>
      <c r="F48" s="244">
        <v>65.434072056999995</v>
      </c>
      <c r="G48" s="244">
        <v>65.874729975999998</v>
      </c>
      <c r="H48" s="244">
        <v>66.13137399</v>
      </c>
      <c r="I48" s="244">
        <v>66.579225589000004</v>
      </c>
      <c r="J48" s="244">
        <v>65.995283510999997</v>
      </c>
      <c r="K48" s="244">
        <v>65.922759142999993</v>
      </c>
      <c r="L48" s="244">
        <v>66.667771791000007</v>
      </c>
      <c r="M48" s="244">
        <v>67.506104402999995</v>
      </c>
      <c r="N48" s="244">
        <v>66.779896359999995</v>
      </c>
      <c r="O48" s="244">
        <v>66.939564705999999</v>
      </c>
      <c r="P48" s="244">
        <v>67.367174824000003</v>
      </c>
      <c r="Q48" s="244">
        <v>67.801793583999995</v>
      </c>
      <c r="R48" s="244">
        <v>67.979829105999997</v>
      </c>
      <c r="S48" s="244">
        <v>68.048911372999996</v>
      </c>
      <c r="T48" s="244">
        <v>68.861219817000006</v>
      </c>
      <c r="U48" s="244">
        <v>69.568559946999997</v>
      </c>
      <c r="V48" s="244">
        <v>69.898733128999993</v>
      </c>
      <c r="W48" s="244">
        <v>69.434332444999995</v>
      </c>
      <c r="X48" s="244">
        <v>70.166620889000001</v>
      </c>
      <c r="Y48" s="244">
        <v>70.518752676999995</v>
      </c>
      <c r="Z48" s="244">
        <v>70.763643806999994</v>
      </c>
      <c r="AA48" s="244">
        <v>69.941837903999996</v>
      </c>
      <c r="AB48" s="244">
        <v>69.755796062000002</v>
      </c>
      <c r="AC48" s="244">
        <v>70.307146200000005</v>
      </c>
      <c r="AD48" s="244">
        <v>70.497634259999998</v>
      </c>
      <c r="AE48" s="244">
        <v>70.570825385999996</v>
      </c>
      <c r="AF48" s="244">
        <v>70.927922019999997</v>
      </c>
      <c r="AG48" s="244">
        <v>70.672772488000007</v>
      </c>
      <c r="AH48" s="244">
        <v>71.635143872</v>
      </c>
      <c r="AI48" s="244">
        <v>71.525825920000003</v>
      </c>
      <c r="AJ48" s="244">
        <v>71.934744229000003</v>
      </c>
      <c r="AK48" s="244">
        <v>72.817612006999994</v>
      </c>
      <c r="AL48" s="244">
        <v>72.622811604000006</v>
      </c>
      <c r="AM48" s="244">
        <v>72.365791449</v>
      </c>
      <c r="AN48" s="244">
        <v>71.963065138999994</v>
      </c>
      <c r="AO48" s="244">
        <v>71.994278648000005</v>
      </c>
      <c r="AP48" s="244">
        <v>69.318122150999997</v>
      </c>
      <c r="AQ48" s="244">
        <v>63.840481615000002</v>
      </c>
      <c r="AR48" s="244">
        <v>65.875492406999996</v>
      </c>
      <c r="AS48" s="244">
        <v>67.031021792999994</v>
      </c>
      <c r="AT48" s="244">
        <v>67.054511640000001</v>
      </c>
      <c r="AU48" s="244">
        <v>67.019603291999999</v>
      </c>
      <c r="AV48" s="244">
        <v>66.937823338000001</v>
      </c>
      <c r="AW48" s="244">
        <v>67.888028945000002</v>
      </c>
      <c r="AX48" s="244">
        <v>67.698743824000005</v>
      </c>
      <c r="AY48" s="244">
        <v>68.385067386000003</v>
      </c>
      <c r="AZ48" s="244">
        <v>65.411459096000002</v>
      </c>
      <c r="BA48" s="244">
        <v>68.533027125999993</v>
      </c>
      <c r="BB48" s="244">
        <v>68.754641630999998</v>
      </c>
      <c r="BC48" s="244">
        <v>69.225079996000005</v>
      </c>
      <c r="BD48" s="244">
        <v>69.166140807000005</v>
      </c>
      <c r="BE48" s="244">
        <v>70.084100163000002</v>
      </c>
      <c r="BF48" s="244">
        <v>69.560287058</v>
      </c>
      <c r="BG48" s="244">
        <v>69.411362127999993</v>
      </c>
      <c r="BH48" s="244">
        <v>70.477055276000002</v>
      </c>
      <c r="BI48" s="244">
        <v>71.307669529999998</v>
      </c>
      <c r="BJ48" s="368">
        <v>71.338942965000001</v>
      </c>
      <c r="BK48" s="368">
        <v>71.298675794999994</v>
      </c>
      <c r="BL48" s="368">
        <v>71.330610505999999</v>
      </c>
      <c r="BM48" s="368">
        <v>71.483927557000001</v>
      </c>
      <c r="BN48" s="368">
        <v>71.900629232</v>
      </c>
      <c r="BO48" s="368">
        <v>72.268725430000003</v>
      </c>
      <c r="BP48" s="368">
        <v>72.700527234999996</v>
      </c>
      <c r="BQ48" s="368">
        <v>72.930202855000005</v>
      </c>
      <c r="BR48" s="368">
        <v>73.302616885999996</v>
      </c>
      <c r="BS48" s="368">
        <v>73.116908546999994</v>
      </c>
      <c r="BT48" s="368">
        <v>73.289187956999996</v>
      </c>
      <c r="BU48" s="368">
        <v>73.573234283999994</v>
      </c>
      <c r="BV48" s="368">
        <v>73.332972971999993</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244"/>
      <c r="BJ49" s="368"/>
      <c r="BK49" s="368"/>
      <c r="BL49" s="368"/>
      <c r="BM49" s="368"/>
      <c r="BN49" s="368"/>
      <c r="BO49" s="368"/>
      <c r="BP49" s="368"/>
      <c r="BQ49" s="368"/>
      <c r="BR49" s="368"/>
      <c r="BS49" s="368"/>
      <c r="BT49" s="368"/>
      <c r="BU49" s="368"/>
      <c r="BV49" s="368"/>
    </row>
    <row r="50" spans="1:74" ht="11.15" customHeight="1" x14ac:dyDescent="0.25">
      <c r="A50" s="159" t="s">
        <v>899</v>
      </c>
      <c r="B50" s="171" t="s">
        <v>900</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0.436</v>
      </c>
      <c r="AX50" s="245">
        <v>0.46500000000000002</v>
      </c>
      <c r="AY50" s="245">
        <v>0.32580645160999999</v>
      </c>
      <c r="AZ50" s="245">
        <v>1.2609999999999999</v>
      </c>
      <c r="BA50" s="245">
        <v>0.30499999999999999</v>
      </c>
      <c r="BB50" s="245">
        <v>0.66600000000000004</v>
      </c>
      <c r="BC50" s="245">
        <v>0.44900000000000001</v>
      </c>
      <c r="BD50" s="245">
        <v>0.39600000000000002</v>
      </c>
      <c r="BE50" s="245">
        <v>0.17499999999999999</v>
      </c>
      <c r="BF50" s="245">
        <v>0.82799999999999996</v>
      </c>
      <c r="BG50" s="245">
        <v>1.4179999999999999</v>
      </c>
      <c r="BH50" s="245">
        <v>0.71199999999999997</v>
      </c>
      <c r="BI50" s="245">
        <v>0.28899999999999998</v>
      </c>
      <c r="BJ50" s="559" t="s">
        <v>1401</v>
      </c>
      <c r="BK50" s="559" t="s">
        <v>1401</v>
      </c>
      <c r="BL50" s="559" t="s">
        <v>1401</v>
      </c>
      <c r="BM50" s="559" t="s">
        <v>1401</v>
      </c>
      <c r="BN50" s="559" t="s">
        <v>1401</v>
      </c>
      <c r="BO50" s="559" t="s">
        <v>1401</v>
      </c>
      <c r="BP50" s="559" t="s">
        <v>1401</v>
      </c>
      <c r="BQ50" s="559" t="s">
        <v>1401</v>
      </c>
      <c r="BR50" s="559" t="s">
        <v>1401</v>
      </c>
      <c r="BS50" s="559" t="s">
        <v>1401</v>
      </c>
      <c r="BT50" s="559" t="s">
        <v>1401</v>
      </c>
      <c r="BU50" s="559" t="s">
        <v>1401</v>
      </c>
      <c r="BV50" s="559" t="s">
        <v>1401</v>
      </c>
    </row>
    <row r="51" spans="1:74" ht="12" customHeight="1" x14ac:dyDescent="0.25">
      <c r="B51" s="787" t="s">
        <v>810</v>
      </c>
      <c r="C51" s="744"/>
      <c r="D51" s="744"/>
      <c r="E51" s="744"/>
      <c r="F51" s="744"/>
      <c r="G51" s="744"/>
      <c r="H51" s="744"/>
      <c r="I51" s="744"/>
      <c r="J51" s="744"/>
      <c r="K51" s="744"/>
      <c r="L51" s="744"/>
      <c r="M51" s="744"/>
      <c r="N51" s="744"/>
      <c r="O51" s="744"/>
      <c r="P51" s="744"/>
      <c r="Q51" s="744"/>
    </row>
    <row r="52" spans="1:74" ht="12" customHeight="1" x14ac:dyDescent="0.25">
      <c r="B52" s="784" t="s">
        <v>1344</v>
      </c>
      <c r="C52" s="784"/>
      <c r="D52" s="784"/>
      <c r="E52" s="784"/>
      <c r="F52" s="784"/>
      <c r="G52" s="784"/>
      <c r="H52" s="784"/>
      <c r="I52" s="784"/>
      <c r="J52" s="784"/>
      <c r="K52" s="784"/>
      <c r="L52" s="784"/>
      <c r="M52" s="784"/>
      <c r="N52" s="784"/>
      <c r="O52" s="784"/>
      <c r="P52" s="784"/>
      <c r="Q52" s="784"/>
      <c r="R52" s="784"/>
    </row>
    <row r="53" spans="1:74" s="397" customFormat="1" ht="12" customHeight="1" x14ac:dyDescent="0.25">
      <c r="A53" s="398"/>
      <c r="B53" s="784" t="s">
        <v>1111</v>
      </c>
      <c r="C53" s="784"/>
      <c r="D53" s="784"/>
      <c r="E53" s="784"/>
      <c r="F53" s="784"/>
      <c r="G53" s="784"/>
      <c r="H53" s="784"/>
      <c r="I53" s="784"/>
      <c r="J53" s="784"/>
      <c r="K53" s="784"/>
      <c r="L53" s="784"/>
      <c r="M53" s="784"/>
      <c r="N53" s="784"/>
      <c r="O53" s="784"/>
      <c r="P53" s="784"/>
      <c r="Q53" s="784"/>
      <c r="R53" s="689"/>
      <c r="AY53" s="483"/>
      <c r="AZ53" s="483"/>
      <c r="BA53" s="483"/>
      <c r="BB53" s="483"/>
      <c r="BC53" s="483"/>
      <c r="BD53" s="577"/>
      <c r="BE53" s="577"/>
      <c r="BF53" s="577"/>
      <c r="BG53" s="483"/>
      <c r="BH53" s="483"/>
      <c r="BI53" s="483"/>
      <c r="BJ53" s="483"/>
    </row>
    <row r="54" spans="1:74" s="397" customFormat="1" ht="12" customHeight="1" x14ac:dyDescent="0.25">
      <c r="A54" s="398"/>
      <c r="B54" s="770" t="str">
        <f>"Notes: "&amp;"EIA completed modeling and analysis for this report on " &amp;Dates!D2&amp;"."</f>
        <v>Notes: EIA completed modeling and analysis for this report on Thursday December 2, 2021.</v>
      </c>
      <c r="C54" s="769"/>
      <c r="D54" s="769"/>
      <c r="E54" s="769"/>
      <c r="F54" s="769"/>
      <c r="G54" s="769"/>
      <c r="H54" s="769"/>
      <c r="I54" s="769"/>
      <c r="J54" s="769"/>
      <c r="K54" s="769"/>
      <c r="L54" s="769"/>
      <c r="M54" s="769"/>
      <c r="N54" s="769"/>
      <c r="O54" s="769"/>
      <c r="P54" s="769"/>
      <c r="Q54" s="769"/>
      <c r="AY54" s="483"/>
      <c r="AZ54" s="483"/>
      <c r="BA54" s="483"/>
      <c r="BB54" s="483"/>
      <c r="BC54" s="483"/>
      <c r="BD54" s="577"/>
      <c r="BE54" s="577"/>
      <c r="BF54" s="577"/>
      <c r="BG54" s="483"/>
      <c r="BH54" s="483"/>
      <c r="BI54" s="483"/>
      <c r="BJ54" s="483"/>
    </row>
    <row r="55" spans="1:74" s="397" customFormat="1" ht="12" customHeight="1" x14ac:dyDescent="0.25">
      <c r="A55" s="398"/>
      <c r="B55" s="770" t="s">
        <v>352</v>
      </c>
      <c r="C55" s="769"/>
      <c r="D55" s="769"/>
      <c r="E55" s="769"/>
      <c r="F55" s="769"/>
      <c r="G55" s="769"/>
      <c r="H55" s="769"/>
      <c r="I55" s="769"/>
      <c r="J55" s="769"/>
      <c r="K55" s="769"/>
      <c r="L55" s="769"/>
      <c r="M55" s="769"/>
      <c r="N55" s="769"/>
      <c r="O55" s="769"/>
      <c r="P55" s="769"/>
      <c r="Q55" s="769"/>
      <c r="AY55" s="483"/>
      <c r="AZ55" s="483"/>
      <c r="BA55" s="483"/>
      <c r="BB55" s="483"/>
      <c r="BC55" s="483"/>
      <c r="BD55" s="577"/>
      <c r="BE55" s="577"/>
      <c r="BF55" s="577"/>
      <c r="BG55" s="483"/>
      <c r="BH55" s="483"/>
      <c r="BI55" s="483"/>
      <c r="BJ55" s="483"/>
    </row>
    <row r="56" spans="1:74" s="397" customFormat="1" ht="12" customHeight="1" x14ac:dyDescent="0.25">
      <c r="A56" s="398"/>
      <c r="B56" s="783" t="s">
        <v>798</v>
      </c>
      <c r="C56" s="783"/>
      <c r="D56" s="783"/>
      <c r="E56" s="783"/>
      <c r="F56" s="783"/>
      <c r="G56" s="783"/>
      <c r="H56" s="783"/>
      <c r="I56" s="783"/>
      <c r="J56" s="783"/>
      <c r="K56" s="783"/>
      <c r="L56" s="783"/>
      <c r="M56" s="783"/>
      <c r="N56" s="783"/>
      <c r="O56" s="783"/>
      <c r="P56" s="783"/>
      <c r="Q56" s="759"/>
      <c r="AY56" s="483"/>
      <c r="AZ56" s="483"/>
      <c r="BA56" s="483"/>
      <c r="BB56" s="483"/>
      <c r="BC56" s="483"/>
      <c r="BD56" s="577"/>
      <c r="BE56" s="577"/>
      <c r="BF56" s="577"/>
      <c r="BG56" s="483"/>
      <c r="BH56" s="483"/>
      <c r="BI56" s="483"/>
      <c r="BJ56" s="483"/>
    </row>
    <row r="57" spans="1:74" s="397" customFormat="1" ht="12.75" customHeight="1" x14ac:dyDescent="0.25">
      <c r="A57" s="398"/>
      <c r="B57" s="783" t="s">
        <v>857</v>
      </c>
      <c r="C57" s="759"/>
      <c r="D57" s="759"/>
      <c r="E57" s="759"/>
      <c r="F57" s="759"/>
      <c r="G57" s="759"/>
      <c r="H57" s="759"/>
      <c r="I57" s="759"/>
      <c r="J57" s="759"/>
      <c r="K57" s="759"/>
      <c r="L57" s="759"/>
      <c r="M57" s="759"/>
      <c r="N57" s="759"/>
      <c r="O57" s="759"/>
      <c r="P57" s="759"/>
      <c r="Q57" s="759"/>
      <c r="AY57" s="483"/>
      <c r="AZ57" s="483"/>
      <c r="BA57" s="483"/>
      <c r="BB57" s="483"/>
      <c r="BC57" s="483"/>
      <c r="BD57" s="577"/>
      <c r="BE57" s="577"/>
      <c r="BF57" s="577"/>
      <c r="BG57" s="483"/>
      <c r="BH57" s="483"/>
      <c r="BI57" s="483"/>
      <c r="BJ57" s="483"/>
    </row>
    <row r="58" spans="1:74" s="397" customFormat="1" ht="12" customHeight="1" x14ac:dyDescent="0.25">
      <c r="A58" s="398"/>
      <c r="B58" s="779" t="s">
        <v>849</v>
      </c>
      <c r="C58" s="759"/>
      <c r="D58" s="759"/>
      <c r="E58" s="759"/>
      <c r="F58" s="759"/>
      <c r="G58" s="759"/>
      <c r="H58" s="759"/>
      <c r="I58" s="759"/>
      <c r="J58" s="759"/>
      <c r="K58" s="759"/>
      <c r="L58" s="759"/>
      <c r="M58" s="759"/>
      <c r="N58" s="759"/>
      <c r="O58" s="759"/>
      <c r="P58" s="759"/>
      <c r="Q58" s="759"/>
      <c r="AY58" s="483"/>
      <c r="AZ58" s="483"/>
      <c r="BA58" s="483"/>
      <c r="BB58" s="483"/>
      <c r="BC58" s="483"/>
      <c r="BD58" s="577"/>
      <c r="BE58" s="577"/>
      <c r="BF58" s="577"/>
      <c r="BG58" s="483"/>
      <c r="BH58" s="483"/>
      <c r="BI58" s="483"/>
      <c r="BJ58" s="483"/>
    </row>
    <row r="59" spans="1:74" s="397" customFormat="1" ht="12" customHeight="1" x14ac:dyDescent="0.25">
      <c r="A59" s="393"/>
      <c r="B59" s="780" t="s">
        <v>833</v>
      </c>
      <c r="C59" s="781"/>
      <c r="D59" s="781"/>
      <c r="E59" s="781"/>
      <c r="F59" s="781"/>
      <c r="G59" s="781"/>
      <c r="H59" s="781"/>
      <c r="I59" s="781"/>
      <c r="J59" s="781"/>
      <c r="K59" s="781"/>
      <c r="L59" s="781"/>
      <c r="M59" s="781"/>
      <c r="N59" s="781"/>
      <c r="O59" s="781"/>
      <c r="P59" s="781"/>
      <c r="Q59" s="759"/>
      <c r="AY59" s="483"/>
      <c r="AZ59" s="483"/>
      <c r="BA59" s="483"/>
      <c r="BB59" s="483"/>
      <c r="BC59" s="483"/>
      <c r="BD59" s="577"/>
      <c r="BE59" s="577"/>
      <c r="BF59" s="577"/>
      <c r="BG59" s="483"/>
      <c r="BH59" s="483"/>
      <c r="BI59" s="483"/>
      <c r="BJ59" s="483"/>
    </row>
    <row r="60" spans="1:74" ht="12.5" customHeight="1" x14ac:dyDescent="0.25">
      <c r="B60" s="771" t="s">
        <v>1375</v>
      </c>
      <c r="C60" s="759"/>
      <c r="D60" s="759"/>
      <c r="E60" s="759"/>
      <c r="F60" s="759"/>
      <c r="G60" s="759"/>
      <c r="H60" s="759"/>
      <c r="I60" s="759"/>
      <c r="J60" s="759"/>
      <c r="K60" s="759"/>
      <c r="L60" s="759"/>
      <c r="M60" s="759"/>
      <c r="N60" s="759"/>
      <c r="O60" s="759"/>
      <c r="P60" s="759"/>
      <c r="Q60" s="759"/>
      <c r="R60" s="397"/>
      <c r="BK60" s="370"/>
      <c r="BL60" s="370"/>
      <c r="BM60" s="370"/>
      <c r="BN60" s="370"/>
      <c r="BO60" s="370"/>
      <c r="BP60" s="370"/>
      <c r="BQ60" s="370"/>
      <c r="BR60" s="370"/>
      <c r="BS60" s="370"/>
      <c r="BT60" s="370"/>
      <c r="BU60" s="370"/>
      <c r="BV60" s="370"/>
    </row>
    <row r="61" spans="1:74" x14ac:dyDescent="0.25">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Z5" activePane="bottomRight" state="frozen"/>
      <selection activeCell="BF63" sqref="BF63"/>
      <selection pane="topRight" activeCell="BF63" sqref="BF63"/>
      <selection pane="bottomLeft" activeCell="BF63" sqref="BF63"/>
      <selection pane="bottomRight" activeCell="B24" sqref="B24"/>
    </sheetView>
  </sheetViews>
  <sheetFormatPr defaultColWidth="8.6328125" defaultRowHeight="10.5" x14ac:dyDescent="0.25"/>
  <cols>
    <col min="1" max="1" width="12.36328125" style="159" customWidth="1"/>
    <col min="2" max="2" width="32"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3.25" customHeight="1" x14ac:dyDescent="0.3">
      <c r="A1" s="741" t="s">
        <v>794</v>
      </c>
      <c r="B1" s="788" t="s">
        <v>1352</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2.5" x14ac:dyDescent="0.25">
      <c r="A2" s="742"/>
      <c r="B2" s="683" t="str">
        <f>"U.S. Energy Information Administration  |  Short-Term Energy Outlook  - "&amp;Dates!D1</f>
        <v>U.S. Energy Information Administration  |  Short-Term Energy Outlook  - December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B5" s="246" t="s">
        <v>310</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5" customHeight="1" x14ac:dyDescent="0.25">
      <c r="A6" s="159" t="s">
        <v>1006</v>
      </c>
      <c r="B6" s="170" t="s">
        <v>311</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v>0.91</v>
      </c>
      <c r="BF6" s="244">
        <v>0.92</v>
      </c>
      <c r="BG6" s="244">
        <v>0.93</v>
      </c>
      <c r="BH6" s="244">
        <v>0.94</v>
      </c>
      <c r="BI6" s="244">
        <v>0.95</v>
      </c>
      <c r="BJ6" s="244" t="s">
        <v>1402</v>
      </c>
      <c r="BK6" s="244" t="s">
        <v>1402</v>
      </c>
      <c r="BL6" s="244" t="s">
        <v>1402</v>
      </c>
      <c r="BM6" s="244" t="s">
        <v>1402</v>
      </c>
      <c r="BN6" s="244" t="s">
        <v>1402</v>
      </c>
      <c r="BO6" s="244" t="s">
        <v>1402</v>
      </c>
      <c r="BP6" s="244" t="s">
        <v>1402</v>
      </c>
      <c r="BQ6" s="244" t="s">
        <v>1402</v>
      </c>
      <c r="BR6" s="244" t="s">
        <v>1402</v>
      </c>
      <c r="BS6" s="244" t="s">
        <v>1402</v>
      </c>
      <c r="BT6" s="244" t="s">
        <v>1402</v>
      </c>
      <c r="BU6" s="244" t="s">
        <v>1402</v>
      </c>
      <c r="BV6" s="244" t="s">
        <v>1402</v>
      </c>
    </row>
    <row r="7" spans="1:74" ht="11.15" customHeight="1" x14ac:dyDescent="0.25">
      <c r="A7" s="159" t="s">
        <v>328</v>
      </c>
      <c r="B7" s="170" t="s">
        <v>319</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v>1.1100000000000001</v>
      </c>
      <c r="BF7" s="244">
        <v>1.07</v>
      </c>
      <c r="BG7" s="244">
        <v>1.1399999999999999</v>
      </c>
      <c r="BH7" s="244">
        <v>1.0900000000000001</v>
      </c>
      <c r="BI7" s="244">
        <v>1.1200000000000001</v>
      </c>
      <c r="BJ7" s="244" t="s">
        <v>1402</v>
      </c>
      <c r="BK7" s="244" t="s">
        <v>1402</v>
      </c>
      <c r="BL7" s="244" t="s">
        <v>1402</v>
      </c>
      <c r="BM7" s="244" t="s">
        <v>1402</v>
      </c>
      <c r="BN7" s="244" t="s">
        <v>1402</v>
      </c>
      <c r="BO7" s="244" t="s">
        <v>1402</v>
      </c>
      <c r="BP7" s="244" t="s">
        <v>1402</v>
      </c>
      <c r="BQ7" s="244" t="s">
        <v>1402</v>
      </c>
      <c r="BR7" s="244" t="s">
        <v>1402</v>
      </c>
      <c r="BS7" s="244" t="s">
        <v>1402</v>
      </c>
      <c r="BT7" s="244" t="s">
        <v>1402</v>
      </c>
      <c r="BU7" s="244" t="s">
        <v>1402</v>
      </c>
      <c r="BV7" s="244" t="s">
        <v>1402</v>
      </c>
    </row>
    <row r="8" spans="1:74" ht="11.15" customHeight="1" x14ac:dyDescent="0.25">
      <c r="A8" s="159" t="s">
        <v>1101</v>
      </c>
      <c r="B8" s="170" t="s">
        <v>1102</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v>0.26</v>
      </c>
      <c r="BF8" s="244">
        <v>0.26</v>
      </c>
      <c r="BG8" s="244">
        <v>0.25</v>
      </c>
      <c r="BH8" s="244">
        <v>0.26</v>
      </c>
      <c r="BI8" s="244">
        <v>0.25</v>
      </c>
      <c r="BJ8" s="244" t="s">
        <v>1402</v>
      </c>
      <c r="BK8" s="244" t="s">
        <v>1402</v>
      </c>
      <c r="BL8" s="244" t="s">
        <v>1402</v>
      </c>
      <c r="BM8" s="244" t="s">
        <v>1402</v>
      </c>
      <c r="BN8" s="244" t="s">
        <v>1402</v>
      </c>
      <c r="BO8" s="244" t="s">
        <v>1402</v>
      </c>
      <c r="BP8" s="244" t="s">
        <v>1402</v>
      </c>
      <c r="BQ8" s="244" t="s">
        <v>1402</v>
      </c>
      <c r="BR8" s="244" t="s">
        <v>1402</v>
      </c>
      <c r="BS8" s="244" t="s">
        <v>1402</v>
      </c>
      <c r="BT8" s="244" t="s">
        <v>1402</v>
      </c>
      <c r="BU8" s="244" t="s">
        <v>1402</v>
      </c>
      <c r="BV8" s="244" t="s">
        <v>1402</v>
      </c>
    </row>
    <row r="9" spans="1:74" ht="11.15" customHeight="1" x14ac:dyDescent="0.25">
      <c r="A9" s="159" t="s">
        <v>1088</v>
      </c>
      <c r="B9" s="170" t="s">
        <v>1089</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0.105</v>
      </c>
      <c r="AZ9" s="244">
        <v>0.105</v>
      </c>
      <c r="BA9" s="244">
        <v>0.105</v>
      </c>
      <c r="BB9" s="244">
        <v>0.1</v>
      </c>
      <c r="BC9" s="244">
        <v>0.105</v>
      </c>
      <c r="BD9" s="244">
        <v>0.1</v>
      </c>
      <c r="BE9" s="244">
        <v>0.1</v>
      </c>
      <c r="BF9" s="244">
        <v>0.1</v>
      </c>
      <c r="BG9" s="244">
        <v>0.1</v>
      </c>
      <c r="BH9" s="244">
        <v>8.5000000000000006E-2</v>
      </c>
      <c r="BI9" s="244">
        <v>0.09</v>
      </c>
      <c r="BJ9" s="244" t="s">
        <v>1402</v>
      </c>
      <c r="BK9" s="244" t="s">
        <v>1402</v>
      </c>
      <c r="BL9" s="244" t="s">
        <v>1402</v>
      </c>
      <c r="BM9" s="244" t="s">
        <v>1402</v>
      </c>
      <c r="BN9" s="244" t="s">
        <v>1402</v>
      </c>
      <c r="BO9" s="244" t="s">
        <v>1402</v>
      </c>
      <c r="BP9" s="244" t="s">
        <v>1402</v>
      </c>
      <c r="BQ9" s="244" t="s">
        <v>1402</v>
      </c>
      <c r="BR9" s="244" t="s">
        <v>1402</v>
      </c>
      <c r="BS9" s="244" t="s">
        <v>1402</v>
      </c>
      <c r="BT9" s="244" t="s">
        <v>1402</v>
      </c>
      <c r="BU9" s="244" t="s">
        <v>1402</v>
      </c>
      <c r="BV9" s="244" t="s">
        <v>1402</v>
      </c>
    </row>
    <row r="10" spans="1:74" ht="11.15" customHeight="1" x14ac:dyDescent="0.25">
      <c r="A10" s="159" t="s">
        <v>1013</v>
      </c>
      <c r="B10" s="170" t="s">
        <v>1014</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v>0.18</v>
      </c>
      <c r="BF10" s="244">
        <v>0.18</v>
      </c>
      <c r="BG10" s="244">
        <v>0.19</v>
      </c>
      <c r="BH10" s="244">
        <v>0.18</v>
      </c>
      <c r="BI10" s="244">
        <v>0.19</v>
      </c>
      <c r="BJ10" s="244" t="s">
        <v>1402</v>
      </c>
      <c r="BK10" s="244" t="s">
        <v>1402</v>
      </c>
      <c r="BL10" s="244" t="s">
        <v>1402</v>
      </c>
      <c r="BM10" s="244" t="s">
        <v>1402</v>
      </c>
      <c r="BN10" s="244" t="s">
        <v>1402</v>
      </c>
      <c r="BO10" s="244" t="s">
        <v>1402</v>
      </c>
      <c r="BP10" s="244" t="s">
        <v>1402</v>
      </c>
      <c r="BQ10" s="244" t="s">
        <v>1402</v>
      </c>
      <c r="BR10" s="244" t="s">
        <v>1402</v>
      </c>
      <c r="BS10" s="244" t="s">
        <v>1402</v>
      </c>
      <c r="BT10" s="244" t="s">
        <v>1402</v>
      </c>
      <c r="BU10" s="244" t="s">
        <v>1402</v>
      </c>
      <c r="BV10" s="244" t="s">
        <v>1402</v>
      </c>
    </row>
    <row r="11" spans="1:74" ht="11.15" customHeight="1" x14ac:dyDescent="0.25">
      <c r="A11" s="159" t="s">
        <v>1005</v>
      </c>
      <c r="B11" s="170" t="s">
        <v>312</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v>2.5</v>
      </c>
      <c r="BF11" s="244">
        <v>2.5</v>
      </c>
      <c r="BG11" s="244">
        <v>2.4500000000000002</v>
      </c>
      <c r="BH11" s="244">
        <v>2.4500000000000002</v>
      </c>
      <c r="BI11" s="244">
        <v>2.4500000000000002</v>
      </c>
      <c r="BJ11" s="244" t="s">
        <v>1402</v>
      </c>
      <c r="BK11" s="244" t="s">
        <v>1402</v>
      </c>
      <c r="BL11" s="244" t="s">
        <v>1402</v>
      </c>
      <c r="BM11" s="244" t="s">
        <v>1402</v>
      </c>
      <c r="BN11" s="244" t="s">
        <v>1402</v>
      </c>
      <c r="BO11" s="244" t="s">
        <v>1402</v>
      </c>
      <c r="BP11" s="244" t="s">
        <v>1402</v>
      </c>
      <c r="BQ11" s="244" t="s">
        <v>1402</v>
      </c>
      <c r="BR11" s="244" t="s">
        <v>1402</v>
      </c>
      <c r="BS11" s="244" t="s">
        <v>1402</v>
      </c>
      <c r="BT11" s="244" t="s">
        <v>1402</v>
      </c>
      <c r="BU11" s="244" t="s">
        <v>1402</v>
      </c>
      <c r="BV11" s="244" t="s">
        <v>1402</v>
      </c>
    </row>
    <row r="12" spans="1:74" ht="11.15" customHeight="1" x14ac:dyDescent="0.25">
      <c r="A12" s="159" t="s">
        <v>329</v>
      </c>
      <c r="B12" s="170" t="s">
        <v>320</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3.95</v>
      </c>
      <c r="BE12" s="244">
        <v>4</v>
      </c>
      <c r="BF12" s="244">
        <v>4.0750000000000002</v>
      </c>
      <c r="BG12" s="244">
        <v>4.125</v>
      </c>
      <c r="BH12" s="244">
        <v>4.2</v>
      </c>
      <c r="BI12" s="244">
        <v>4.25</v>
      </c>
      <c r="BJ12" s="244" t="s">
        <v>1402</v>
      </c>
      <c r="BK12" s="244" t="s">
        <v>1402</v>
      </c>
      <c r="BL12" s="244" t="s">
        <v>1402</v>
      </c>
      <c r="BM12" s="244" t="s">
        <v>1402</v>
      </c>
      <c r="BN12" s="244" t="s">
        <v>1402</v>
      </c>
      <c r="BO12" s="244" t="s">
        <v>1402</v>
      </c>
      <c r="BP12" s="244" t="s">
        <v>1402</v>
      </c>
      <c r="BQ12" s="244" t="s">
        <v>1402</v>
      </c>
      <c r="BR12" s="244" t="s">
        <v>1402</v>
      </c>
      <c r="BS12" s="244" t="s">
        <v>1402</v>
      </c>
      <c r="BT12" s="244" t="s">
        <v>1402</v>
      </c>
      <c r="BU12" s="244" t="s">
        <v>1402</v>
      </c>
      <c r="BV12" s="244" t="s">
        <v>1402</v>
      </c>
    </row>
    <row r="13" spans="1:74" ht="11.15" customHeight="1" x14ac:dyDescent="0.25">
      <c r="A13" s="159" t="s">
        <v>322</v>
      </c>
      <c r="B13" s="170" t="s">
        <v>313</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v>2.42</v>
      </c>
      <c r="BF13" s="244">
        <v>2.4500000000000002</v>
      </c>
      <c r="BG13" s="244">
        <v>2.4700000000000002</v>
      </c>
      <c r="BH13" s="244">
        <v>2.5</v>
      </c>
      <c r="BI13" s="244">
        <v>2.5350000000000001</v>
      </c>
      <c r="BJ13" s="244" t="s">
        <v>1402</v>
      </c>
      <c r="BK13" s="244" t="s">
        <v>1402</v>
      </c>
      <c r="BL13" s="244" t="s">
        <v>1402</v>
      </c>
      <c r="BM13" s="244" t="s">
        <v>1402</v>
      </c>
      <c r="BN13" s="244" t="s">
        <v>1402</v>
      </c>
      <c r="BO13" s="244" t="s">
        <v>1402</v>
      </c>
      <c r="BP13" s="244" t="s">
        <v>1402</v>
      </c>
      <c r="BQ13" s="244" t="s">
        <v>1402</v>
      </c>
      <c r="BR13" s="244" t="s">
        <v>1402</v>
      </c>
      <c r="BS13" s="244" t="s">
        <v>1402</v>
      </c>
      <c r="BT13" s="244" t="s">
        <v>1402</v>
      </c>
      <c r="BU13" s="244" t="s">
        <v>1402</v>
      </c>
      <c r="BV13" s="244" t="s">
        <v>1402</v>
      </c>
    </row>
    <row r="14" spans="1:74" ht="11.15" customHeight="1" x14ac:dyDescent="0.25">
      <c r="A14" s="159" t="s">
        <v>323</v>
      </c>
      <c r="B14" s="170" t="s">
        <v>314</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1.17</v>
      </c>
      <c r="BD14" s="244">
        <v>1.18</v>
      </c>
      <c r="BE14" s="244">
        <v>1.19</v>
      </c>
      <c r="BF14" s="244">
        <v>1.18</v>
      </c>
      <c r="BG14" s="244">
        <v>1.1599999999999999</v>
      </c>
      <c r="BH14" s="244">
        <v>1.1599999999999999</v>
      </c>
      <c r="BI14" s="244">
        <v>1.1599999999999999</v>
      </c>
      <c r="BJ14" s="244" t="s">
        <v>1402</v>
      </c>
      <c r="BK14" s="244" t="s">
        <v>1402</v>
      </c>
      <c r="BL14" s="244" t="s">
        <v>1402</v>
      </c>
      <c r="BM14" s="244" t="s">
        <v>1402</v>
      </c>
      <c r="BN14" s="244" t="s">
        <v>1402</v>
      </c>
      <c r="BO14" s="244" t="s">
        <v>1402</v>
      </c>
      <c r="BP14" s="244" t="s">
        <v>1402</v>
      </c>
      <c r="BQ14" s="244" t="s">
        <v>1402</v>
      </c>
      <c r="BR14" s="244" t="s">
        <v>1402</v>
      </c>
      <c r="BS14" s="244" t="s">
        <v>1402</v>
      </c>
      <c r="BT14" s="244" t="s">
        <v>1402</v>
      </c>
      <c r="BU14" s="244" t="s">
        <v>1402</v>
      </c>
      <c r="BV14" s="244" t="s">
        <v>1402</v>
      </c>
    </row>
    <row r="15" spans="1:74" ht="11.15" customHeight="1" x14ac:dyDescent="0.25">
      <c r="A15" s="159" t="s">
        <v>324</v>
      </c>
      <c r="B15" s="170" t="s">
        <v>315</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1.34</v>
      </c>
      <c r="BD15" s="244">
        <v>1.31</v>
      </c>
      <c r="BE15" s="244">
        <v>1.34</v>
      </c>
      <c r="BF15" s="244">
        <v>1.17</v>
      </c>
      <c r="BG15" s="244">
        <v>1.32</v>
      </c>
      <c r="BH15" s="244">
        <v>1.28</v>
      </c>
      <c r="BI15" s="244">
        <v>1.35</v>
      </c>
      <c r="BJ15" s="244" t="s">
        <v>1402</v>
      </c>
      <c r="BK15" s="244" t="s">
        <v>1402</v>
      </c>
      <c r="BL15" s="244" t="s">
        <v>1402</v>
      </c>
      <c r="BM15" s="244" t="s">
        <v>1402</v>
      </c>
      <c r="BN15" s="244" t="s">
        <v>1402</v>
      </c>
      <c r="BO15" s="244" t="s">
        <v>1402</v>
      </c>
      <c r="BP15" s="244" t="s">
        <v>1402</v>
      </c>
      <c r="BQ15" s="244" t="s">
        <v>1402</v>
      </c>
      <c r="BR15" s="244" t="s">
        <v>1402</v>
      </c>
      <c r="BS15" s="244" t="s">
        <v>1402</v>
      </c>
      <c r="BT15" s="244" t="s">
        <v>1402</v>
      </c>
      <c r="BU15" s="244" t="s">
        <v>1402</v>
      </c>
      <c r="BV15" s="244" t="s">
        <v>1402</v>
      </c>
    </row>
    <row r="16" spans="1:74" ht="11.15" customHeight="1" x14ac:dyDescent="0.25">
      <c r="A16" s="159" t="s">
        <v>325</v>
      </c>
      <c r="B16" s="170" t="s">
        <v>316</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v>9.4499999999999993</v>
      </c>
      <c r="BF16" s="244">
        <v>9.5500000000000007</v>
      </c>
      <c r="BG16" s="244">
        <v>9.65</v>
      </c>
      <c r="BH16" s="244">
        <v>9.8000000000000007</v>
      </c>
      <c r="BI16" s="244">
        <v>9.9</v>
      </c>
      <c r="BJ16" s="244" t="s">
        <v>1402</v>
      </c>
      <c r="BK16" s="244" t="s">
        <v>1402</v>
      </c>
      <c r="BL16" s="244" t="s">
        <v>1402</v>
      </c>
      <c r="BM16" s="244" t="s">
        <v>1402</v>
      </c>
      <c r="BN16" s="244" t="s">
        <v>1402</v>
      </c>
      <c r="BO16" s="244" t="s">
        <v>1402</v>
      </c>
      <c r="BP16" s="244" t="s">
        <v>1402</v>
      </c>
      <c r="BQ16" s="244" t="s">
        <v>1402</v>
      </c>
      <c r="BR16" s="244" t="s">
        <v>1402</v>
      </c>
      <c r="BS16" s="244" t="s">
        <v>1402</v>
      </c>
      <c r="BT16" s="244" t="s">
        <v>1402</v>
      </c>
      <c r="BU16" s="244" t="s">
        <v>1402</v>
      </c>
      <c r="BV16" s="244" t="s">
        <v>1402</v>
      </c>
    </row>
    <row r="17" spans="1:74" ht="11.15" customHeight="1" x14ac:dyDescent="0.25">
      <c r="A17" s="159" t="s">
        <v>326</v>
      </c>
      <c r="B17" s="170" t="s">
        <v>317</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v>2.72</v>
      </c>
      <c r="BF17" s="244">
        <v>2.77</v>
      </c>
      <c r="BG17" s="244">
        <v>2.79</v>
      </c>
      <c r="BH17" s="244">
        <v>2.83</v>
      </c>
      <c r="BI17" s="244">
        <v>2.85</v>
      </c>
      <c r="BJ17" s="244" t="s">
        <v>1402</v>
      </c>
      <c r="BK17" s="244" t="s">
        <v>1402</v>
      </c>
      <c r="BL17" s="244" t="s">
        <v>1402</v>
      </c>
      <c r="BM17" s="244" t="s">
        <v>1402</v>
      </c>
      <c r="BN17" s="244" t="s">
        <v>1402</v>
      </c>
      <c r="BO17" s="244" t="s">
        <v>1402</v>
      </c>
      <c r="BP17" s="244" t="s">
        <v>1402</v>
      </c>
      <c r="BQ17" s="244" t="s">
        <v>1402</v>
      </c>
      <c r="BR17" s="244" t="s">
        <v>1402</v>
      </c>
      <c r="BS17" s="244" t="s">
        <v>1402</v>
      </c>
      <c r="BT17" s="244" t="s">
        <v>1402</v>
      </c>
      <c r="BU17" s="244" t="s">
        <v>1402</v>
      </c>
      <c r="BV17" s="244" t="s">
        <v>1402</v>
      </c>
    </row>
    <row r="18" spans="1:74" ht="11.15" customHeight="1" x14ac:dyDescent="0.25">
      <c r="A18" s="159" t="s">
        <v>327</v>
      </c>
      <c r="B18" s="170" t="s">
        <v>318</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0.55000000000000004</v>
      </c>
      <c r="BE18" s="244">
        <v>0.54</v>
      </c>
      <c r="BF18" s="244">
        <v>0.53</v>
      </c>
      <c r="BG18" s="244">
        <v>0.53</v>
      </c>
      <c r="BH18" s="244">
        <v>0.6</v>
      </c>
      <c r="BI18" s="244">
        <v>0.6</v>
      </c>
      <c r="BJ18" s="244" t="s">
        <v>1402</v>
      </c>
      <c r="BK18" s="244" t="s">
        <v>1402</v>
      </c>
      <c r="BL18" s="244" t="s">
        <v>1402</v>
      </c>
      <c r="BM18" s="244" t="s">
        <v>1402</v>
      </c>
      <c r="BN18" s="244" t="s">
        <v>1402</v>
      </c>
      <c r="BO18" s="244" t="s">
        <v>1402</v>
      </c>
      <c r="BP18" s="244" t="s">
        <v>1402</v>
      </c>
      <c r="BQ18" s="244" t="s">
        <v>1402</v>
      </c>
      <c r="BR18" s="244" t="s">
        <v>1402</v>
      </c>
      <c r="BS18" s="244" t="s">
        <v>1402</v>
      </c>
      <c r="BT18" s="244" t="s">
        <v>1402</v>
      </c>
      <c r="BU18" s="244" t="s">
        <v>1402</v>
      </c>
      <c r="BV18" s="244" t="s">
        <v>1402</v>
      </c>
    </row>
    <row r="19" spans="1:74" ht="11.15" customHeight="1" x14ac:dyDescent="0.25">
      <c r="A19" s="159" t="s">
        <v>297</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25.315000000000001</v>
      </c>
      <c r="AZ19" s="244">
        <v>24.875</v>
      </c>
      <c r="BA19" s="244">
        <v>25.024999999999999</v>
      </c>
      <c r="BB19" s="244">
        <v>24.995000000000001</v>
      </c>
      <c r="BC19" s="244">
        <v>25.462</v>
      </c>
      <c r="BD19" s="244">
        <v>26.015000000000001</v>
      </c>
      <c r="BE19" s="244">
        <v>26.72</v>
      </c>
      <c r="BF19" s="244">
        <v>26.754999999999999</v>
      </c>
      <c r="BG19" s="244">
        <v>27.105</v>
      </c>
      <c r="BH19" s="244">
        <v>27.375</v>
      </c>
      <c r="BI19" s="244">
        <v>27.695</v>
      </c>
      <c r="BJ19" s="368">
        <v>28.112444</v>
      </c>
      <c r="BK19" s="368">
        <v>28.127534000000001</v>
      </c>
      <c r="BL19" s="368">
        <v>28.217193999999999</v>
      </c>
      <c r="BM19" s="368">
        <v>28.267854</v>
      </c>
      <c r="BN19" s="368">
        <v>28.266514000000001</v>
      </c>
      <c r="BO19" s="368">
        <v>28.425173000000001</v>
      </c>
      <c r="BP19" s="368">
        <v>28.633832999999999</v>
      </c>
      <c r="BQ19" s="368">
        <v>28.442294</v>
      </c>
      <c r="BR19" s="368">
        <v>28.441151999999999</v>
      </c>
      <c r="BS19" s="368">
        <v>28.439812</v>
      </c>
      <c r="BT19" s="368">
        <v>28.448526999999999</v>
      </c>
      <c r="BU19" s="368">
        <v>28.447132</v>
      </c>
      <c r="BV19" s="368">
        <v>28.425791</v>
      </c>
    </row>
    <row r="20" spans="1:74" ht="11.15" customHeight="1" x14ac:dyDescent="0.25">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738"/>
      <c r="BF20" s="738"/>
      <c r="BG20" s="738"/>
      <c r="BH20" s="738"/>
      <c r="BI20" s="738"/>
      <c r="BJ20" s="443"/>
      <c r="BK20" s="443"/>
      <c r="BL20" s="443"/>
      <c r="BM20" s="443"/>
      <c r="BN20" s="443"/>
      <c r="BO20" s="443"/>
      <c r="BP20" s="443"/>
      <c r="BQ20" s="443"/>
      <c r="BR20" s="443"/>
      <c r="BS20" s="443"/>
      <c r="BT20" s="443"/>
      <c r="BU20" s="443"/>
      <c r="BV20" s="443"/>
    </row>
    <row r="21" spans="1:74" ht="11.15" customHeight="1" x14ac:dyDescent="0.25">
      <c r="A21" s="159" t="s">
        <v>376</v>
      </c>
      <c r="B21" s="169" t="s">
        <v>992</v>
      </c>
      <c r="C21" s="244">
        <v>5.383467628</v>
      </c>
      <c r="D21" s="244">
        <v>5.2982045597000003</v>
      </c>
      <c r="E21" s="244">
        <v>5.2489350279</v>
      </c>
      <c r="F21" s="244">
        <v>5.3325563146999997</v>
      </c>
      <c r="G21" s="244">
        <v>5.3045247776000002</v>
      </c>
      <c r="H21" s="244">
        <v>5.2804449579000003</v>
      </c>
      <c r="I21" s="244">
        <v>5.2998163623999996</v>
      </c>
      <c r="J21" s="244">
        <v>5.2305673101999997</v>
      </c>
      <c r="K21" s="244">
        <v>5.2381357494999996</v>
      </c>
      <c r="L21" s="244">
        <v>5.1939988567000004</v>
      </c>
      <c r="M21" s="244">
        <v>5.2915394594</v>
      </c>
      <c r="N21" s="244">
        <v>5.3480636566999999</v>
      </c>
      <c r="O21" s="244">
        <v>5.2961813772999999</v>
      </c>
      <c r="P21" s="244">
        <v>5.3206528358999998</v>
      </c>
      <c r="Q21" s="244">
        <v>5.2619752428000002</v>
      </c>
      <c r="R21" s="244">
        <v>5.2400143197000002</v>
      </c>
      <c r="S21" s="244">
        <v>5.2028638155999998</v>
      </c>
      <c r="T21" s="244">
        <v>5.3007648000999996</v>
      </c>
      <c r="U21" s="244">
        <v>5.2558761575000004</v>
      </c>
      <c r="V21" s="244">
        <v>5.2922585433</v>
      </c>
      <c r="W21" s="244">
        <v>5.2478325249999997</v>
      </c>
      <c r="X21" s="244">
        <v>5.2504201597</v>
      </c>
      <c r="Y21" s="244">
        <v>5.260221101</v>
      </c>
      <c r="Z21" s="244">
        <v>5.3406524824000003</v>
      </c>
      <c r="AA21" s="244">
        <v>5.4710191153999999</v>
      </c>
      <c r="AB21" s="244">
        <v>5.4602201923000004</v>
      </c>
      <c r="AC21" s="244">
        <v>5.4900239789</v>
      </c>
      <c r="AD21" s="244">
        <v>5.4787632558999997</v>
      </c>
      <c r="AE21" s="244">
        <v>5.4159612893000002</v>
      </c>
      <c r="AF21" s="244">
        <v>5.4307516058000003</v>
      </c>
      <c r="AG21" s="244">
        <v>5.2751324967000004</v>
      </c>
      <c r="AH21" s="244">
        <v>5.3288375787</v>
      </c>
      <c r="AI21" s="244">
        <v>5.2976736948000003</v>
      </c>
      <c r="AJ21" s="244">
        <v>5.2869987588000003</v>
      </c>
      <c r="AK21" s="244">
        <v>5.3642770779999998</v>
      </c>
      <c r="AL21" s="244">
        <v>5.4250224341999997</v>
      </c>
      <c r="AM21" s="244">
        <v>5.2393619587</v>
      </c>
      <c r="AN21" s="244">
        <v>5.2176879868999997</v>
      </c>
      <c r="AO21" s="244">
        <v>5.1738228475000003</v>
      </c>
      <c r="AP21" s="244">
        <v>5.1455709840999999</v>
      </c>
      <c r="AQ21" s="244">
        <v>5.0383655033999997</v>
      </c>
      <c r="AR21" s="244">
        <v>5.0060739493000002</v>
      </c>
      <c r="AS21" s="244">
        <v>4.9691460157999998</v>
      </c>
      <c r="AT21" s="244">
        <v>5.0222370285000002</v>
      </c>
      <c r="AU21" s="244">
        <v>5.0499303334999999</v>
      </c>
      <c r="AV21" s="244">
        <v>5.0166066747000002</v>
      </c>
      <c r="AW21" s="244">
        <v>5.1090503380000003</v>
      </c>
      <c r="AX21" s="244">
        <v>5.2074643543999999</v>
      </c>
      <c r="AY21" s="244">
        <v>5.2908619025999997</v>
      </c>
      <c r="AZ21" s="244">
        <v>5.2830446454000004</v>
      </c>
      <c r="BA21" s="244">
        <v>5.2638099051999996</v>
      </c>
      <c r="BB21" s="244">
        <v>5.2692400697000004</v>
      </c>
      <c r="BC21" s="244">
        <v>5.2592672762000001</v>
      </c>
      <c r="BD21" s="244">
        <v>5.2720824582999999</v>
      </c>
      <c r="BE21" s="244">
        <v>5.3372183520999998</v>
      </c>
      <c r="BF21" s="244">
        <v>5.3685368777000004</v>
      </c>
      <c r="BG21" s="244">
        <v>5.3428351714</v>
      </c>
      <c r="BH21" s="244">
        <v>5.3452069259000003</v>
      </c>
      <c r="BI21" s="244">
        <v>5.4178209696000001</v>
      </c>
      <c r="BJ21" s="368">
        <v>5.5040858576999998</v>
      </c>
      <c r="BK21" s="368">
        <v>5.6445763866999998</v>
      </c>
      <c r="BL21" s="368">
        <v>5.5587020501</v>
      </c>
      <c r="BM21" s="368">
        <v>5.5323870097999999</v>
      </c>
      <c r="BN21" s="368">
        <v>5.4516980117999996</v>
      </c>
      <c r="BO21" s="368">
        <v>5.4482763062000004</v>
      </c>
      <c r="BP21" s="368">
        <v>5.4690805610000002</v>
      </c>
      <c r="BQ21" s="368">
        <v>5.5016599414999998</v>
      </c>
      <c r="BR21" s="368">
        <v>5.5227144372000003</v>
      </c>
      <c r="BS21" s="368">
        <v>5.4879617677999999</v>
      </c>
      <c r="BT21" s="368">
        <v>5.4746562963000001</v>
      </c>
      <c r="BU21" s="368">
        <v>5.5389303124999998</v>
      </c>
      <c r="BV21" s="368">
        <v>5.6164299843999999</v>
      </c>
    </row>
    <row r="22" spans="1:74" ht="11.15" customHeight="1" x14ac:dyDescent="0.25">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739"/>
      <c r="BF22" s="739"/>
      <c r="BG22" s="739"/>
      <c r="BH22" s="739"/>
      <c r="BI22" s="739"/>
      <c r="BJ22" s="443"/>
      <c r="BK22" s="443"/>
      <c r="BL22" s="443"/>
      <c r="BM22" s="443"/>
      <c r="BN22" s="443"/>
      <c r="BO22" s="443"/>
      <c r="BP22" s="443"/>
      <c r="BQ22" s="443"/>
      <c r="BR22" s="443"/>
      <c r="BS22" s="443"/>
      <c r="BT22" s="443"/>
      <c r="BU22" s="443"/>
      <c r="BV22" s="443"/>
    </row>
    <row r="23" spans="1:74" ht="11.15" customHeight="1" x14ac:dyDescent="0.25">
      <c r="A23" s="159" t="s">
        <v>296</v>
      </c>
      <c r="B23" s="169" t="s">
        <v>1404</v>
      </c>
      <c r="C23" s="244">
        <v>36.693467628000001</v>
      </c>
      <c r="D23" s="244">
        <v>36.490204560000002</v>
      </c>
      <c r="E23" s="244">
        <v>36.063935028000003</v>
      </c>
      <c r="F23" s="244">
        <v>36.228556314999999</v>
      </c>
      <c r="G23" s="244">
        <v>36.703524778000002</v>
      </c>
      <c r="H23" s="244">
        <v>37.110444958000002</v>
      </c>
      <c r="I23" s="244">
        <v>37.349816361999999</v>
      </c>
      <c r="J23" s="244">
        <v>37.147567309999999</v>
      </c>
      <c r="K23" s="244">
        <v>37.303135748999999</v>
      </c>
      <c r="L23" s="244">
        <v>37.063998857000001</v>
      </c>
      <c r="M23" s="244">
        <v>36.922539458999999</v>
      </c>
      <c r="N23" s="244">
        <v>36.825063657000001</v>
      </c>
      <c r="O23" s="244">
        <v>37.052181376999997</v>
      </c>
      <c r="P23" s="244">
        <v>36.906652835999999</v>
      </c>
      <c r="Q23" s="244">
        <v>36.670975243000001</v>
      </c>
      <c r="R23" s="244">
        <v>36.583014319999997</v>
      </c>
      <c r="S23" s="244">
        <v>36.430863815999999</v>
      </c>
      <c r="T23" s="244">
        <v>36.529764800000002</v>
      </c>
      <c r="U23" s="244">
        <v>36.541876156999997</v>
      </c>
      <c r="V23" s="244">
        <v>36.822258542999997</v>
      </c>
      <c r="W23" s="244">
        <v>36.913832524999997</v>
      </c>
      <c r="X23" s="244">
        <v>37.091420159999998</v>
      </c>
      <c r="Y23" s="244">
        <v>36.856221101000003</v>
      </c>
      <c r="Z23" s="244">
        <v>36.156652481999998</v>
      </c>
      <c r="AA23" s="244">
        <v>35.627019115000003</v>
      </c>
      <c r="AB23" s="244">
        <v>35.551220192000002</v>
      </c>
      <c r="AC23" s="244">
        <v>35.085023978999999</v>
      </c>
      <c r="AD23" s="244">
        <v>35.133763256000002</v>
      </c>
      <c r="AE23" s="244">
        <v>34.750961289000003</v>
      </c>
      <c r="AF23" s="244">
        <v>34.855751605999998</v>
      </c>
      <c r="AG23" s="244">
        <v>34.280132496999997</v>
      </c>
      <c r="AH23" s="244">
        <v>34.573837578999999</v>
      </c>
      <c r="AI23" s="244">
        <v>32.982673695000003</v>
      </c>
      <c r="AJ23" s="244">
        <v>34.431998759000003</v>
      </c>
      <c r="AK23" s="244">
        <v>34.368863077999997</v>
      </c>
      <c r="AL23" s="244">
        <v>34.330022434</v>
      </c>
      <c r="AM23" s="244">
        <v>33.909361959000002</v>
      </c>
      <c r="AN23" s="244">
        <v>33.167687987000001</v>
      </c>
      <c r="AO23" s="244">
        <v>33.363822847000002</v>
      </c>
      <c r="AP23" s="244">
        <v>35.470570983999998</v>
      </c>
      <c r="AQ23" s="244">
        <v>29.348365503</v>
      </c>
      <c r="AR23" s="244">
        <v>27.356073948999999</v>
      </c>
      <c r="AS23" s="244">
        <v>27.944146016000001</v>
      </c>
      <c r="AT23" s="244">
        <v>28.962237028000001</v>
      </c>
      <c r="AU23" s="244">
        <v>29.024930334</v>
      </c>
      <c r="AV23" s="244">
        <v>29.336606674999999</v>
      </c>
      <c r="AW23" s="244">
        <v>30.179050338</v>
      </c>
      <c r="AX23" s="244">
        <v>30.462464354000002</v>
      </c>
      <c r="AY23" s="244">
        <v>30.605861903000001</v>
      </c>
      <c r="AZ23" s="244">
        <v>30.158044645</v>
      </c>
      <c r="BA23" s="244">
        <v>30.288809905000001</v>
      </c>
      <c r="BB23" s="244">
        <v>30.26424007</v>
      </c>
      <c r="BC23" s="244">
        <v>30.721267275999999</v>
      </c>
      <c r="BD23" s="244">
        <v>31.287082458</v>
      </c>
      <c r="BE23" s="244">
        <v>32.057218352</v>
      </c>
      <c r="BF23" s="244">
        <v>32.123536878000003</v>
      </c>
      <c r="BG23" s="244">
        <v>32.447835171000001</v>
      </c>
      <c r="BH23" s="244">
        <v>32.720206926000003</v>
      </c>
      <c r="BI23" s="244">
        <v>33.112820970000001</v>
      </c>
      <c r="BJ23" s="368">
        <v>33.616529858</v>
      </c>
      <c r="BK23" s="368">
        <v>33.772110386999998</v>
      </c>
      <c r="BL23" s="368">
        <v>33.77589605</v>
      </c>
      <c r="BM23" s="368">
        <v>33.800241010000001</v>
      </c>
      <c r="BN23" s="368">
        <v>33.718212012000002</v>
      </c>
      <c r="BO23" s="368">
        <v>33.873449305999998</v>
      </c>
      <c r="BP23" s="368">
        <v>34.102913561000001</v>
      </c>
      <c r="BQ23" s="368">
        <v>33.943953940999997</v>
      </c>
      <c r="BR23" s="368">
        <v>33.963866437</v>
      </c>
      <c r="BS23" s="368">
        <v>33.927773768000002</v>
      </c>
      <c r="BT23" s="368">
        <v>33.923183295999998</v>
      </c>
      <c r="BU23" s="368">
        <v>33.986062312999998</v>
      </c>
      <c r="BV23" s="368">
        <v>34.042220983999997</v>
      </c>
    </row>
    <row r="24" spans="1:74" ht="11.15" customHeight="1" x14ac:dyDescent="0.25">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739"/>
      <c r="BF24" s="739"/>
      <c r="BG24" s="739"/>
      <c r="BH24" s="739"/>
      <c r="BI24" s="739"/>
      <c r="BJ24" s="443"/>
      <c r="BK24" s="443"/>
      <c r="BL24" s="443"/>
      <c r="BM24" s="443"/>
      <c r="BN24" s="443"/>
      <c r="BO24" s="443"/>
      <c r="BP24" s="443"/>
      <c r="BQ24" s="443"/>
      <c r="BR24" s="443"/>
      <c r="BS24" s="443"/>
      <c r="BT24" s="443"/>
      <c r="BU24" s="443"/>
      <c r="BV24" s="443"/>
    </row>
    <row r="25" spans="1:74" ht="11.15" customHeight="1" x14ac:dyDescent="0.25">
      <c r="B25" s="246" t="s">
        <v>321</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244"/>
      <c r="BJ25" s="368"/>
      <c r="BK25" s="368"/>
      <c r="BL25" s="368"/>
      <c r="BM25" s="368"/>
      <c r="BN25" s="368"/>
      <c r="BO25" s="368"/>
      <c r="BP25" s="368"/>
      <c r="BQ25" s="368"/>
      <c r="BR25" s="368"/>
      <c r="BS25" s="368"/>
      <c r="BT25" s="368"/>
      <c r="BU25" s="368"/>
      <c r="BV25" s="368"/>
    </row>
    <row r="26" spans="1:74" ht="11.15" customHeight="1" x14ac:dyDescent="0.25">
      <c r="A26" s="159" t="s">
        <v>550</v>
      </c>
      <c r="B26" s="170" t="s">
        <v>551</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740">
        <v>26.88</v>
      </c>
      <c r="BF26" s="740">
        <v>26.88</v>
      </c>
      <c r="BG26" s="740">
        <v>26.83</v>
      </c>
      <c r="BH26" s="740">
        <v>26.83</v>
      </c>
      <c r="BI26" s="740">
        <v>26.83</v>
      </c>
      <c r="BJ26" s="444">
        <v>26.83</v>
      </c>
      <c r="BK26" s="444">
        <v>26.88</v>
      </c>
      <c r="BL26" s="444">
        <v>26.98</v>
      </c>
      <c r="BM26" s="444">
        <v>27.08</v>
      </c>
      <c r="BN26" s="444">
        <v>27.18</v>
      </c>
      <c r="BO26" s="444">
        <v>27.18</v>
      </c>
      <c r="BP26" s="444">
        <v>27.18</v>
      </c>
      <c r="BQ26" s="444">
        <v>27.18</v>
      </c>
      <c r="BR26" s="444">
        <v>27.18</v>
      </c>
      <c r="BS26" s="444">
        <v>27.18</v>
      </c>
      <c r="BT26" s="444">
        <v>27.18</v>
      </c>
      <c r="BU26" s="444">
        <v>27.18</v>
      </c>
      <c r="BV26" s="444">
        <v>27.18</v>
      </c>
    </row>
    <row r="27" spans="1:74" ht="11.15" customHeight="1" x14ac:dyDescent="0.25">
      <c r="A27" s="159" t="s">
        <v>1016</v>
      </c>
      <c r="B27" s="170" t="s">
        <v>1345</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6.7249999999999996</v>
      </c>
      <c r="BD27" s="740">
        <v>6.75</v>
      </c>
      <c r="BE27" s="740">
        <v>6.75</v>
      </c>
      <c r="BF27" s="740">
        <v>6.73</v>
      </c>
      <c r="BG27" s="740">
        <v>6.71</v>
      </c>
      <c r="BH27" s="740">
        <v>6.78</v>
      </c>
      <c r="BI27" s="740">
        <v>6.78</v>
      </c>
      <c r="BJ27" s="444">
        <v>6.57</v>
      </c>
      <c r="BK27" s="444">
        <v>6.52</v>
      </c>
      <c r="BL27" s="444">
        <v>6.49</v>
      </c>
      <c r="BM27" s="444">
        <v>6.46</v>
      </c>
      <c r="BN27" s="444">
        <v>6.43</v>
      </c>
      <c r="BO27" s="444">
        <v>6.42</v>
      </c>
      <c r="BP27" s="444">
        <v>6.41</v>
      </c>
      <c r="BQ27" s="444">
        <v>6.4</v>
      </c>
      <c r="BR27" s="444">
        <v>6.39</v>
      </c>
      <c r="BS27" s="444">
        <v>6.38</v>
      </c>
      <c r="BT27" s="444">
        <v>6.37</v>
      </c>
      <c r="BU27" s="444">
        <v>6.36</v>
      </c>
      <c r="BV27" s="444">
        <v>6.3620000000000001</v>
      </c>
    </row>
    <row r="28" spans="1:74" ht="11.15" customHeight="1" x14ac:dyDescent="0.25">
      <c r="A28" s="159" t="s">
        <v>563</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33.567222000000001</v>
      </c>
      <c r="BD28" s="244">
        <v>33.630000000000003</v>
      </c>
      <c r="BE28" s="244">
        <v>33.630000000000003</v>
      </c>
      <c r="BF28" s="244">
        <v>33.61</v>
      </c>
      <c r="BG28" s="244">
        <v>33.54</v>
      </c>
      <c r="BH28" s="244">
        <v>33.61</v>
      </c>
      <c r="BI28" s="244">
        <v>33.61</v>
      </c>
      <c r="BJ28" s="368">
        <v>33.4</v>
      </c>
      <c r="BK28" s="368">
        <v>33.4</v>
      </c>
      <c r="BL28" s="368">
        <v>33.47</v>
      </c>
      <c r="BM28" s="368">
        <v>33.54</v>
      </c>
      <c r="BN28" s="368">
        <v>33.61</v>
      </c>
      <c r="BO28" s="368">
        <v>33.6</v>
      </c>
      <c r="BP28" s="368">
        <v>33.590000000000003</v>
      </c>
      <c r="BQ28" s="368">
        <v>33.58</v>
      </c>
      <c r="BR28" s="368">
        <v>33.57</v>
      </c>
      <c r="BS28" s="368">
        <v>33.56</v>
      </c>
      <c r="BT28" s="368">
        <v>33.549999999999997</v>
      </c>
      <c r="BU28" s="368">
        <v>33.54</v>
      </c>
      <c r="BV28" s="368">
        <v>33.542000000000002</v>
      </c>
    </row>
    <row r="29" spans="1:74"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244"/>
      <c r="BH29" s="244"/>
      <c r="BI29" s="244"/>
      <c r="BJ29" s="368"/>
      <c r="BK29" s="368"/>
      <c r="BL29" s="368"/>
      <c r="BM29" s="368"/>
      <c r="BN29" s="368"/>
      <c r="BO29" s="368"/>
      <c r="BP29" s="368"/>
      <c r="BQ29" s="368"/>
      <c r="BR29" s="368"/>
      <c r="BS29" s="368"/>
      <c r="BT29" s="368"/>
      <c r="BU29" s="368"/>
      <c r="BV29" s="368"/>
    </row>
    <row r="30" spans="1:74"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244"/>
      <c r="BH30" s="244"/>
      <c r="BI30" s="244"/>
      <c r="BJ30" s="368"/>
      <c r="BK30" s="368"/>
      <c r="BL30" s="368"/>
      <c r="BM30" s="368"/>
      <c r="BN30" s="368"/>
      <c r="BO30" s="368"/>
      <c r="BP30" s="368"/>
      <c r="BQ30" s="368"/>
      <c r="BR30" s="368"/>
      <c r="BS30" s="368"/>
      <c r="BT30" s="368"/>
      <c r="BU30" s="368"/>
      <c r="BV30" s="368"/>
    </row>
    <row r="31" spans="1:74" ht="11.15" customHeight="1" x14ac:dyDescent="0.25">
      <c r="A31" s="159" t="s">
        <v>552</v>
      </c>
      <c r="B31" s="170" t="s">
        <v>551</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6.41</v>
      </c>
      <c r="BE31" s="740">
        <v>5.79</v>
      </c>
      <c r="BF31" s="740">
        <v>5.5350000000000001</v>
      </c>
      <c r="BG31" s="740">
        <v>5.3449999999999998</v>
      </c>
      <c r="BH31" s="740">
        <v>5.05</v>
      </c>
      <c r="BI31" s="740">
        <v>4.8449999999999998</v>
      </c>
      <c r="BJ31" s="444">
        <v>4.71</v>
      </c>
      <c r="BK31" s="444">
        <v>4.66</v>
      </c>
      <c r="BL31" s="444">
        <v>4.66</v>
      </c>
      <c r="BM31" s="444">
        <v>4.66</v>
      </c>
      <c r="BN31" s="444">
        <v>4.76</v>
      </c>
      <c r="BO31" s="444">
        <v>4.6100000000000003</v>
      </c>
      <c r="BP31" s="444">
        <v>4.41</v>
      </c>
      <c r="BQ31" s="444">
        <v>4.6100000000000003</v>
      </c>
      <c r="BR31" s="444">
        <v>4.6100000000000003</v>
      </c>
      <c r="BS31" s="444">
        <v>4.6100000000000003</v>
      </c>
      <c r="BT31" s="444">
        <v>4.6100000000000003</v>
      </c>
      <c r="BU31" s="444">
        <v>4.6100000000000003</v>
      </c>
      <c r="BV31" s="444">
        <v>4.6100000000000003</v>
      </c>
    </row>
    <row r="32" spans="1:74" ht="11.15" customHeight="1" x14ac:dyDescent="0.25">
      <c r="A32" s="159" t="s">
        <v>1017</v>
      </c>
      <c r="B32" s="170" t="s">
        <v>1345</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1.3049999999999999</v>
      </c>
      <c r="AZ32" s="244">
        <v>1.165</v>
      </c>
      <c r="BA32" s="244">
        <v>1.125</v>
      </c>
      <c r="BB32" s="740">
        <v>1.1950000000000001</v>
      </c>
      <c r="BC32" s="740">
        <v>1.1950000000000001</v>
      </c>
      <c r="BD32" s="740">
        <v>1.2050000000000001</v>
      </c>
      <c r="BE32" s="740">
        <v>1.1200000000000001</v>
      </c>
      <c r="BF32" s="740">
        <v>1.32</v>
      </c>
      <c r="BG32" s="740">
        <v>1.0900000000000001</v>
      </c>
      <c r="BH32" s="740">
        <v>1.1850000000000001</v>
      </c>
      <c r="BI32" s="740">
        <v>1.07</v>
      </c>
      <c r="BJ32" s="444">
        <v>0.57755599999999996</v>
      </c>
      <c r="BK32" s="444">
        <v>0.61246599999999995</v>
      </c>
      <c r="BL32" s="444">
        <v>0.59280600000000006</v>
      </c>
      <c r="BM32" s="444">
        <v>0.61214599999999997</v>
      </c>
      <c r="BN32" s="444">
        <v>0.58348599999999995</v>
      </c>
      <c r="BO32" s="444">
        <v>0.56482699999999997</v>
      </c>
      <c r="BP32" s="444">
        <v>0.54616699999999996</v>
      </c>
      <c r="BQ32" s="444">
        <v>0.52770600000000001</v>
      </c>
      <c r="BR32" s="444">
        <v>0.51884799999999998</v>
      </c>
      <c r="BS32" s="444">
        <v>0.51018799999999997</v>
      </c>
      <c r="BT32" s="444">
        <v>0.49147299999999999</v>
      </c>
      <c r="BU32" s="444">
        <v>0.48286800000000002</v>
      </c>
      <c r="BV32" s="444">
        <v>0.50620900000000002</v>
      </c>
    </row>
    <row r="33" spans="1:74" ht="11.15" customHeight="1" x14ac:dyDescent="0.25">
      <c r="A33" s="159" t="s">
        <v>808</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7.7474999999999996</v>
      </c>
      <c r="AZ33" s="244">
        <v>8.4533339999999999</v>
      </c>
      <c r="BA33" s="244">
        <v>8.4149999999999991</v>
      </c>
      <c r="BB33" s="244">
        <v>8.4911110000000001</v>
      </c>
      <c r="BC33" s="244">
        <v>8.1052219999999995</v>
      </c>
      <c r="BD33" s="244">
        <v>7.6150000000000002</v>
      </c>
      <c r="BE33" s="244">
        <v>6.91</v>
      </c>
      <c r="BF33" s="244">
        <v>6.8550000000000004</v>
      </c>
      <c r="BG33" s="244">
        <v>6.4349999999999996</v>
      </c>
      <c r="BH33" s="244">
        <v>6.2350000000000003</v>
      </c>
      <c r="BI33" s="244">
        <v>5.915</v>
      </c>
      <c r="BJ33" s="368">
        <v>5.2875560000000004</v>
      </c>
      <c r="BK33" s="368">
        <v>5.2724659999999997</v>
      </c>
      <c r="BL33" s="368">
        <v>5.2528059999999996</v>
      </c>
      <c r="BM33" s="368">
        <v>5.2721460000000002</v>
      </c>
      <c r="BN33" s="368">
        <v>5.3434860000000004</v>
      </c>
      <c r="BO33" s="368">
        <v>5.1748269999999996</v>
      </c>
      <c r="BP33" s="368">
        <v>4.9561669999999998</v>
      </c>
      <c r="BQ33" s="368">
        <v>5.1377059999999997</v>
      </c>
      <c r="BR33" s="368">
        <v>5.1288479999999996</v>
      </c>
      <c r="BS33" s="368">
        <v>5.1201879999999997</v>
      </c>
      <c r="BT33" s="368">
        <v>5.1014730000000004</v>
      </c>
      <c r="BU33" s="368">
        <v>5.0928680000000002</v>
      </c>
      <c r="BV33" s="368">
        <v>5.1162089999999996</v>
      </c>
    </row>
    <row r="34" spans="1:74"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368"/>
      <c r="BK34" s="368"/>
      <c r="BL34" s="368"/>
      <c r="BM34" s="368"/>
      <c r="BN34" s="368"/>
      <c r="BO34" s="368"/>
      <c r="BP34" s="368"/>
      <c r="BQ34" s="368"/>
      <c r="BR34" s="368"/>
      <c r="BS34" s="368"/>
      <c r="BT34" s="368"/>
      <c r="BU34" s="368"/>
      <c r="BV34" s="368"/>
    </row>
    <row r="35" spans="1:74" ht="11.15" customHeight="1" x14ac:dyDescent="0.25">
      <c r="A35" s="159" t="s">
        <v>897</v>
      </c>
      <c r="B35" s="171" t="s">
        <v>898</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2.3751612902999999</v>
      </c>
      <c r="BD35" s="245">
        <v>2.3001612903000002</v>
      </c>
      <c r="BE35" s="245">
        <v>2.3161612903000002</v>
      </c>
      <c r="BF35" s="245">
        <v>2.4961612902999999</v>
      </c>
      <c r="BG35" s="245">
        <v>2.4001612902999998</v>
      </c>
      <c r="BH35" s="245">
        <v>2.2761612903000001</v>
      </c>
      <c r="BI35" s="245">
        <v>2.3461612903</v>
      </c>
      <c r="BJ35" s="559" t="s">
        <v>1401</v>
      </c>
      <c r="BK35" s="559" t="s">
        <v>1401</v>
      </c>
      <c r="BL35" s="559" t="s">
        <v>1401</v>
      </c>
      <c r="BM35" s="559" t="s">
        <v>1401</v>
      </c>
      <c r="BN35" s="559" t="s">
        <v>1401</v>
      </c>
      <c r="BO35" s="559" t="s">
        <v>1401</v>
      </c>
      <c r="BP35" s="559" t="s">
        <v>1401</v>
      </c>
      <c r="BQ35" s="559" t="s">
        <v>1401</v>
      </c>
      <c r="BR35" s="559" t="s">
        <v>1401</v>
      </c>
      <c r="BS35" s="559" t="s">
        <v>1401</v>
      </c>
      <c r="BT35" s="559" t="s">
        <v>1401</v>
      </c>
      <c r="BU35" s="559" t="s">
        <v>1401</v>
      </c>
      <c r="BV35" s="559" t="s">
        <v>1401</v>
      </c>
    </row>
    <row r="36" spans="1:74" ht="12" customHeight="1" x14ac:dyDescent="0.25">
      <c r="B36" s="782" t="s">
        <v>1015</v>
      </c>
      <c r="C36" s="759"/>
      <c r="D36" s="759"/>
      <c r="E36" s="759"/>
      <c r="F36" s="759"/>
      <c r="G36" s="759"/>
      <c r="H36" s="759"/>
      <c r="I36" s="759"/>
      <c r="J36" s="759"/>
      <c r="K36" s="759"/>
      <c r="L36" s="759"/>
      <c r="M36" s="759"/>
      <c r="N36" s="759"/>
      <c r="O36" s="759"/>
      <c r="P36" s="759"/>
      <c r="Q36" s="759"/>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5">
      <c r="B37" s="783" t="s">
        <v>1347</v>
      </c>
      <c r="C37" s="762"/>
      <c r="D37" s="762"/>
      <c r="E37" s="762"/>
      <c r="F37" s="762"/>
      <c r="G37" s="762"/>
      <c r="H37" s="762"/>
      <c r="I37" s="762"/>
      <c r="J37" s="762"/>
      <c r="K37" s="762"/>
      <c r="L37" s="762"/>
      <c r="M37" s="762"/>
      <c r="N37" s="762"/>
      <c r="O37" s="762"/>
      <c r="P37" s="762"/>
      <c r="Q37" s="759"/>
    </row>
    <row r="38" spans="1:74" ht="12" customHeight="1" x14ac:dyDescent="0.25">
      <c r="B38" s="784" t="s">
        <v>1348</v>
      </c>
      <c r="C38" s="784"/>
      <c r="D38" s="784"/>
      <c r="E38" s="784"/>
      <c r="F38" s="784"/>
      <c r="G38" s="784"/>
      <c r="H38" s="784"/>
      <c r="I38" s="784"/>
      <c r="J38" s="784"/>
      <c r="K38" s="784"/>
      <c r="L38" s="784"/>
      <c r="M38" s="784"/>
      <c r="N38" s="784"/>
      <c r="O38" s="784"/>
      <c r="P38" s="784"/>
      <c r="Q38" s="716"/>
    </row>
    <row r="39" spans="1:74" s="397" customFormat="1" ht="12" customHeight="1" x14ac:dyDescent="0.25">
      <c r="A39" s="398"/>
      <c r="B39" s="770" t="str">
        <f>"Notes: "&amp;"EIA completed modeling and analysis for this report on " &amp;Dates!D2&amp;"."</f>
        <v>Notes: EIA completed modeling and analysis for this report on Thursday December 2, 2021.</v>
      </c>
      <c r="C39" s="769"/>
      <c r="D39" s="769"/>
      <c r="E39" s="769"/>
      <c r="F39" s="769"/>
      <c r="G39" s="769"/>
      <c r="H39" s="769"/>
      <c r="I39" s="769"/>
      <c r="J39" s="769"/>
      <c r="K39" s="769"/>
      <c r="L39" s="769"/>
      <c r="M39" s="769"/>
      <c r="N39" s="769"/>
      <c r="O39" s="769"/>
      <c r="P39" s="769"/>
      <c r="Q39" s="769"/>
      <c r="AY39" s="483"/>
      <c r="AZ39" s="483"/>
      <c r="BA39" s="483"/>
      <c r="BB39" s="483"/>
      <c r="BC39" s="483"/>
      <c r="BD39" s="577"/>
      <c r="BE39" s="577"/>
      <c r="BF39" s="577"/>
      <c r="BG39" s="483"/>
      <c r="BH39" s="483"/>
      <c r="BI39" s="483"/>
      <c r="BJ39" s="483"/>
    </row>
    <row r="40" spans="1:74" s="397" customFormat="1" ht="12" customHeight="1" x14ac:dyDescent="0.25">
      <c r="A40" s="398"/>
      <c r="B40" s="770" t="s">
        <v>352</v>
      </c>
      <c r="C40" s="769"/>
      <c r="D40" s="769"/>
      <c r="E40" s="769"/>
      <c r="F40" s="769"/>
      <c r="G40" s="769"/>
      <c r="H40" s="769"/>
      <c r="I40" s="769"/>
      <c r="J40" s="769"/>
      <c r="K40" s="769"/>
      <c r="L40" s="769"/>
      <c r="M40" s="769"/>
      <c r="N40" s="769"/>
      <c r="O40" s="769"/>
      <c r="P40" s="769"/>
      <c r="Q40" s="769"/>
      <c r="AY40" s="483"/>
      <c r="AZ40" s="483"/>
      <c r="BA40" s="483"/>
      <c r="BB40" s="483"/>
      <c r="BC40" s="483"/>
      <c r="BD40" s="577"/>
      <c r="BE40" s="577"/>
      <c r="BF40" s="577"/>
      <c r="BG40" s="483"/>
      <c r="BH40" s="483"/>
      <c r="BI40" s="483"/>
      <c r="BJ40" s="483"/>
    </row>
    <row r="41" spans="1:74" s="397" customFormat="1" ht="12" customHeight="1" x14ac:dyDescent="0.25">
      <c r="A41" s="398"/>
      <c r="B41" s="776" t="s">
        <v>880</v>
      </c>
      <c r="C41" s="744"/>
      <c r="D41" s="744"/>
      <c r="E41" s="744"/>
      <c r="F41" s="744"/>
      <c r="G41" s="744"/>
      <c r="H41" s="744"/>
      <c r="I41" s="744"/>
      <c r="J41" s="744"/>
      <c r="K41" s="744"/>
      <c r="L41" s="744"/>
      <c r="M41" s="744"/>
      <c r="N41" s="744"/>
      <c r="O41" s="744"/>
      <c r="P41" s="744"/>
      <c r="Q41" s="744"/>
      <c r="AY41" s="483"/>
      <c r="AZ41" s="483"/>
      <c r="BA41" s="483"/>
      <c r="BB41" s="483"/>
      <c r="BC41" s="483"/>
      <c r="BD41" s="577"/>
      <c r="BE41" s="577"/>
      <c r="BF41" s="577"/>
      <c r="BG41" s="483"/>
      <c r="BH41" s="483"/>
      <c r="BI41" s="483"/>
      <c r="BJ41" s="483"/>
    </row>
    <row r="42" spans="1:74" s="397" customFormat="1" ht="12" customHeight="1" x14ac:dyDescent="0.25">
      <c r="A42" s="398"/>
      <c r="B42" s="779" t="s">
        <v>849</v>
      </c>
      <c r="C42" s="759"/>
      <c r="D42" s="759"/>
      <c r="E42" s="759"/>
      <c r="F42" s="759"/>
      <c r="G42" s="759"/>
      <c r="H42" s="759"/>
      <c r="I42" s="759"/>
      <c r="J42" s="759"/>
      <c r="K42" s="759"/>
      <c r="L42" s="759"/>
      <c r="M42" s="759"/>
      <c r="N42" s="759"/>
      <c r="O42" s="759"/>
      <c r="P42" s="759"/>
      <c r="Q42" s="759"/>
      <c r="AY42" s="483"/>
      <c r="AZ42" s="483"/>
      <c r="BA42" s="483"/>
      <c r="BB42" s="483"/>
      <c r="BC42" s="483"/>
      <c r="BD42" s="577"/>
      <c r="BE42" s="577"/>
      <c r="BF42" s="577"/>
      <c r="BG42" s="483"/>
      <c r="BH42" s="483"/>
      <c r="BI42" s="483"/>
      <c r="BJ42" s="483"/>
    </row>
    <row r="43" spans="1:74" s="397" customFormat="1" ht="12" customHeight="1" x14ac:dyDescent="0.25">
      <c r="A43" s="398"/>
      <c r="B43" s="765" t="s">
        <v>833</v>
      </c>
      <c r="C43" s="766"/>
      <c r="D43" s="766"/>
      <c r="E43" s="766"/>
      <c r="F43" s="766"/>
      <c r="G43" s="766"/>
      <c r="H43" s="766"/>
      <c r="I43" s="766"/>
      <c r="J43" s="766"/>
      <c r="K43" s="766"/>
      <c r="L43" s="766"/>
      <c r="M43" s="766"/>
      <c r="N43" s="766"/>
      <c r="O43" s="766"/>
      <c r="P43" s="766"/>
      <c r="Q43" s="759"/>
      <c r="AY43" s="483"/>
      <c r="AZ43" s="483"/>
      <c r="BA43" s="483"/>
      <c r="BB43" s="483"/>
      <c r="BC43" s="483"/>
      <c r="BD43" s="577"/>
      <c r="BE43" s="577"/>
      <c r="BF43" s="577"/>
      <c r="BG43" s="483"/>
      <c r="BH43" s="483"/>
      <c r="BI43" s="483"/>
      <c r="BJ43" s="483"/>
    </row>
    <row r="44" spans="1:74" s="397" customFormat="1" ht="12" customHeight="1" x14ac:dyDescent="0.25">
      <c r="A44" s="393"/>
      <c r="B44" s="771" t="s">
        <v>1375</v>
      </c>
      <c r="C44" s="759"/>
      <c r="D44" s="759"/>
      <c r="E44" s="759"/>
      <c r="F44" s="759"/>
      <c r="G44" s="759"/>
      <c r="H44" s="759"/>
      <c r="I44" s="759"/>
      <c r="J44" s="759"/>
      <c r="K44" s="759"/>
      <c r="L44" s="759"/>
      <c r="M44" s="759"/>
      <c r="N44" s="759"/>
      <c r="O44" s="759"/>
      <c r="P44" s="759"/>
      <c r="Q44" s="759"/>
      <c r="AY44" s="483"/>
      <c r="AZ44" s="483"/>
      <c r="BA44" s="483"/>
      <c r="BB44" s="483"/>
      <c r="BC44" s="483"/>
      <c r="BD44" s="577"/>
      <c r="BE44" s="577"/>
      <c r="BF44" s="577"/>
      <c r="BG44" s="483"/>
      <c r="BH44" s="483"/>
      <c r="BI44" s="483"/>
      <c r="BJ44" s="483"/>
    </row>
    <row r="45" spans="1:74" x14ac:dyDescent="0.25">
      <c r="BK45" s="370"/>
      <c r="BL45" s="370"/>
      <c r="BM45" s="370"/>
      <c r="BN45" s="370"/>
      <c r="BO45" s="370"/>
      <c r="BP45" s="370"/>
      <c r="BQ45" s="370"/>
      <c r="BR45" s="370"/>
      <c r="BS45" s="370"/>
      <c r="BT45" s="370"/>
      <c r="BU45" s="370"/>
      <c r="BV45" s="370"/>
    </row>
    <row r="46" spans="1:74" x14ac:dyDescent="0.25">
      <c r="BK46" s="370"/>
      <c r="BL46" s="370"/>
      <c r="BM46" s="370"/>
      <c r="BN46" s="370"/>
      <c r="BO46" s="370"/>
      <c r="BP46" s="370"/>
      <c r="BQ46" s="370"/>
      <c r="BR46" s="370"/>
      <c r="BS46" s="370"/>
      <c r="BT46" s="370"/>
      <c r="BU46" s="370"/>
      <c r="BV46" s="370"/>
    </row>
    <row r="47" spans="1:74" x14ac:dyDescent="0.25">
      <c r="BK47" s="370"/>
      <c r="BL47" s="370"/>
      <c r="BM47" s="370"/>
      <c r="BN47" s="370"/>
      <c r="BO47" s="370"/>
      <c r="BP47" s="370"/>
      <c r="BQ47" s="370"/>
      <c r="BR47" s="370"/>
      <c r="BS47" s="370"/>
      <c r="BT47" s="370"/>
      <c r="BU47" s="370"/>
      <c r="BV47" s="370"/>
    </row>
    <row r="48" spans="1:74"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BV1"/>
    </sheetView>
  </sheetViews>
  <sheetFormatPr defaultColWidth="8.6328125" defaultRowHeight="10.5" x14ac:dyDescent="0.25"/>
  <cols>
    <col min="1" max="1" width="11.6328125" style="159" customWidth="1"/>
    <col min="2" max="2" width="35.81640625" style="152" customWidth="1"/>
    <col min="3" max="50" width="6.6328125" style="152" customWidth="1"/>
    <col min="51" max="55" width="6.6328125" style="445" customWidth="1"/>
    <col min="56" max="58" width="6.6328125" style="572" customWidth="1"/>
    <col min="59" max="62" width="6.6328125" style="445" customWidth="1"/>
    <col min="63" max="74" width="6.6328125" style="152" customWidth="1"/>
    <col min="75" max="16384" width="8.6328125" style="152"/>
  </cols>
  <sheetData>
    <row r="1" spans="1:74" ht="12.75" customHeight="1" x14ac:dyDescent="0.3">
      <c r="A1" s="741" t="s">
        <v>794</v>
      </c>
      <c r="B1" s="791" t="s">
        <v>1353</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791"/>
      <c r="AN1" s="791"/>
      <c r="AO1" s="791"/>
      <c r="AP1" s="791"/>
      <c r="AQ1" s="791"/>
      <c r="AR1" s="791"/>
      <c r="AS1" s="791"/>
      <c r="AT1" s="791"/>
      <c r="AU1" s="791"/>
      <c r="AV1" s="791"/>
      <c r="AW1" s="791"/>
      <c r="AX1" s="791"/>
      <c r="AY1" s="791"/>
      <c r="AZ1" s="791"/>
      <c r="BA1" s="791"/>
      <c r="BB1" s="791"/>
      <c r="BC1" s="791"/>
      <c r="BD1" s="791"/>
      <c r="BE1" s="791"/>
      <c r="BF1" s="791"/>
      <c r="BG1" s="791"/>
      <c r="BH1" s="791"/>
      <c r="BI1" s="791"/>
      <c r="BJ1" s="791"/>
      <c r="BK1" s="791"/>
      <c r="BL1" s="791"/>
      <c r="BM1" s="791"/>
      <c r="BN1" s="791"/>
      <c r="BO1" s="791"/>
      <c r="BP1" s="791"/>
      <c r="BQ1" s="791"/>
      <c r="BR1" s="791"/>
      <c r="BS1" s="791"/>
      <c r="BT1" s="791"/>
      <c r="BU1" s="791"/>
      <c r="BV1" s="791"/>
    </row>
    <row r="2" spans="1:74" ht="12.75" customHeight="1" x14ac:dyDescent="0.25">
      <c r="A2" s="742"/>
      <c r="B2" s="486" t="str">
        <f>"U.S. Energy Information Administration  |  Short-Term Energy Outlook  - "&amp;Dates!D1</f>
        <v>U.S. Energy Information Administration  |  Short-Term Energy Outlook  - December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5">
      <c r="B4" s="433"/>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Y5" s="152"/>
      <c r="BG5" s="572"/>
      <c r="BH5" s="572"/>
      <c r="BI5" s="572"/>
    </row>
    <row r="6" spans="1:74" ht="11.15" customHeight="1" x14ac:dyDescent="0.25">
      <c r="A6" s="159" t="s">
        <v>594</v>
      </c>
      <c r="B6" s="169" t="s">
        <v>233</v>
      </c>
      <c r="C6" s="244">
        <v>23.668971196000001</v>
      </c>
      <c r="D6" s="244">
        <v>23.627688002999999</v>
      </c>
      <c r="E6" s="244">
        <v>24.557990969999999</v>
      </c>
      <c r="F6" s="244">
        <v>23.851732336000001</v>
      </c>
      <c r="G6" s="244">
        <v>24.598047422</v>
      </c>
      <c r="H6" s="244">
        <v>25.151620669</v>
      </c>
      <c r="I6" s="244">
        <v>24.646500648</v>
      </c>
      <c r="J6" s="244">
        <v>24.872478711999999</v>
      </c>
      <c r="K6" s="244">
        <v>24.125653003</v>
      </c>
      <c r="L6" s="244">
        <v>24.451324454000002</v>
      </c>
      <c r="M6" s="244">
        <v>24.902846336</v>
      </c>
      <c r="N6" s="244">
        <v>24.799031292999999</v>
      </c>
      <c r="O6" s="244">
        <v>24.920854286000001</v>
      </c>
      <c r="P6" s="244">
        <v>24.147500013999998</v>
      </c>
      <c r="Q6" s="244">
        <v>25.075848317999998</v>
      </c>
      <c r="R6" s="244">
        <v>24.359859490000002</v>
      </c>
      <c r="S6" s="244">
        <v>24.74095135</v>
      </c>
      <c r="T6" s="244">
        <v>25.253943156999998</v>
      </c>
      <c r="U6" s="244">
        <v>25.267152608</v>
      </c>
      <c r="V6" s="244">
        <v>25.921622544000002</v>
      </c>
      <c r="W6" s="244">
        <v>24.709547823000001</v>
      </c>
      <c r="X6" s="244">
        <v>25.410829672999999</v>
      </c>
      <c r="Y6" s="244">
        <v>25.303152823000001</v>
      </c>
      <c r="Z6" s="244">
        <v>24.480582189</v>
      </c>
      <c r="AA6" s="244">
        <v>24.797142371</v>
      </c>
      <c r="AB6" s="244">
        <v>24.610911371</v>
      </c>
      <c r="AC6" s="244">
        <v>24.276676371000001</v>
      </c>
      <c r="AD6" s="244">
        <v>24.813470371000001</v>
      </c>
      <c r="AE6" s="244">
        <v>24.702470371</v>
      </c>
      <c r="AF6" s="244">
        <v>25.287735371</v>
      </c>
      <c r="AG6" s="244">
        <v>25.409248371</v>
      </c>
      <c r="AH6" s="244">
        <v>26.005489370999999</v>
      </c>
      <c r="AI6" s="244">
        <v>24.823482371000001</v>
      </c>
      <c r="AJ6" s="244">
        <v>25.239505371</v>
      </c>
      <c r="AK6" s="244">
        <v>25.204484370999999</v>
      </c>
      <c r="AL6" s="244">
        <v>25.016778371000001</v>
      </c>
      <c r="AM6" s="244">
        <v>24.171271000000001</v>
      </c>
      <c r="AN6" s="244">
        <v>24.608239000000001</v>
      </c>
      <c r="AO6" s="244">
        <v>22.592877999999999</v>
      </c>
      <c r="AP6" s="244">
        <v>17.675602999999999</v>
      </c>
      <c r="AQ6" s="244">
        <v>19.398257999999998</v>
      </c>
      <c r="AR6" s="244">
        <v>21.250423999999999</v>
      </c>
      <c r="AS6" s="244">
        <v>22.087509000000001</v>
      </c>
      <c r="AT6" s="244">
        <v>22.363371000000001</v>
      </c>
      <c r="AU6" s="244">
        <v>22.170169999999999</v>
      </c>
      <c r="AV6" s="244">
        <v>22.248930999999999</v>
      </c>
      <c r="AW6" s="244">
        <v>22.526371000000001</v>
      </c>
      <c r="AX6" s="244">
        <v>22.558091999999998</v>
      </c>
      <c r="AY6" s="244">
        <v>22.144316</v>
      </c>
      <c r="AZ6" s="244">
        <v>21.218402999999999</v>
      </c>
      <c r="BA6" s="244">
        <v>23.132845</v>
      </c>
      <c r="BB6" s="244">
        <v>23.137142999999998</v>
      </c>
      <c r="BC6" s="244">
        <v>23.802662999999999</v>
      </c>
      <c r="BD6" s="244">
        <v>24.557500000000001</v>
      </c>
      <c r="BE6" s="244">
        <v>23.866537000000001</v>
      </c>
      <c r="BF6" s="244">
        <v>24.490017999999999</v>
      </c>
      <c r="BG6" s="244">
        <v>24.334174872999998</v>
      </c>
      <c r="BH6" s="244">
        <v>24.548430539000002</v>
      </c>
      <c r="BI6" s="244">
        <v>24.696565272000001</v>
      </c>
      <c r="BJ6" s="368">
        <v>24.322058782999999</v>
      </c>
      <c r="BK6" s="368">
        <v>23.797143874</v>
      </c>
      <c r="BL6" s="368">
        <v>23.697734090000001</v>
      </c>
      <c r="BM6" s="368">
        <v>23.869146293</v>
      </c>
      <c r="BN6" s="368">
        <v>23.935544021999998</v>
      </c>
      <c r="BO6" s="368">
        <v>24.417968623</v>
      </c>
      <c r="BP6" s="368">
        <v>24.819811778999998</v>
      </c>
      <c r="BQ6" s="368">
        <v>24.887785579999999</v>
      </c>
      <c r="BR6" s="368">
        <v>25.264682367999999</v>
      </c>
      <c r="BS6" s="368">
        <v>24.647179003000002</v>
      </c>
      <c r="BT6" s="368">
        <v>24.880527386000001</v>
      </c>
      <c r="BU6" s="368">
        <v>24.904492031</v>
      </c>
      <c r="BV6" s="368">
        <v>24.797896948000002</v>
      </c>
    </row>
    <row r="7" spans="1:74" ht="11.15" customHeight="1" x14ac:dyDescent="0.25">
      <c r="A7" s="159" t="s">
        <v>279</v>
      </c>
      <c r="B7" s="170" t="s">
        <v>337</v>
      </c>
      <c r="C7" s="244">
        <v>2.3903225805999999</v>
      </c>
      <c r="D7" s="244">
        <v>2.3686785713999998</v>
      </c>
      <c r="E7" s="244">
        <v>2.4159677418999999</v>
      </c>
      <c r="F7" s="244">
        <v>2.2005666666999999</v>
      </c>
      <c r="G7" s="244">
        <v>2.4525161290000002</v>
      </c>
      <c r="H7" s="244">
        <v>2.4783333333000002</v>
      </c>
      <c r="I7" s="244">
        <v>2.5046451613</v>
      </c>
      <c r="J7" s="244">
        <v>2.6007419354999999</v>
      </c>
      <c r="K7" s="244">
        <v>2.5166666666999999</v>
      </c>
      <c r="L7" s="244">
        <v>2.5217741935000002</v>
      </c>
      <c r="M7" s="244">
        <v>2.6044</v>
      </c>
      <c r="N7" s="244">
        <v>2.4922258065</v>
      </c>
      <c r="O7" s="244">
        <v>2.4491290323000001</v>
      </c>
      <c r="P7" s="244">
        <v>2.4758571428999998</v>
      </c>
      <c r="Q7" s="244">
        <v>2.3255161289999999</v>
      </c>
      <c r="R7" s="244">
        <v>2.3452999999999999</v>
      </c>
      <c r="S7" s="244">
        <v>2.4980645160999999</v>
      </c>
      <c r="T7" s="244">
        <v>2.4637666667000002</v>
      </c>
      <c r="U7" s="244">
        <v>2.6372258065</v>
      </c>
      <c r="V7" s="244">
        <v>2.6274838709999999</v>
      </c>
      <c r="W7" s="244">
        <v>2.6825999999999999</v>
      </c>
      <c r="X7" s="244">
        <v>2.7259677418999999</v>
      </c>
      <c r="Y7" s="244">
        <v>2.6073666666999999</v>
      </c>
      <c r="Z7" s="244">
        <v>2.3981935484000001</v>
      </c>
      <c r="AA7" s="244">
        <v>2.2885810000000002</v>
      </c>
      <c r="AB7" s="244">
        <v>2.3602910000000001</v>
      </c>
      <c r="AC7" s="244">
        <v>2.2280380000000002</v>
      </c>
      <c r="AD7" s="244">
        <v>2.323213</v>
      </c>
      <c r="AE7" s="244">
        <v>2.3477869999999998</v>
      </c>
      <c r="AF7" s="244">
        <v>2.5477789999999998</v>
      </c>
      <c r="AG7" s="244">
        <v>2.599113</v>
      </c>
      <c r="AH7" s="244">
        <v>2.832519</v>
      </c>
      <c r="AI7" s="244">
        <v>2.6829399999999999</v>
      </c>
      <c r="AJ7" s="244">
        <v>2.629381</v>
      </c>
      <c r="AK7" s="244">
        <v>2.5929359999999999</v>
      </c>
      <c r="AL7" s="244">
        <v>2.647707</v>
      </c>
      <c r="AM7" s="244">
        <v>2.386679</v>
      </c>
      <c r="AN7" s="244">
        <v>2.5965690000000001</v>
      </c>
      <c r="AO7" s="244">
        <v>2.2815409999999998</v>
      </c>
      <c r="AP7" s="244">
        <v>1.7511490000000001</v>
      </c>
      <c r="AQ7" s="244">
        <v>1.9701059999999999</v>
      </c>
      <c r="AR7" s="244">
        <v>2.174706</v>
      </c>
      <c r="AS7" s="244">
        <v>2.1930139999999998</v>
      </c>
      <c r="AT7" s="244">
        <v>2.3182659999999999</v>
      </c>
      <c r="AU7" s="244">
        <v>2.2367539999999999</v>
      </c>
      <c r="AV7" s="244">
        <v>2.060441</v>
      </c>
      <c r="AW7" s="244">
        <v>2.258953</v>
      </c>
      <c r="AX7" s="244">
        <v>2.09273</v>
      </c>
      <c r="AY7" s="244">
        <v>2.0014750000000001</v>
      </c>
      <c r="AZ7" s="244">
        <v>2.182188</v>
      </c>
      <c r="BA7" s="244">
        <v>2.1940979999999999</v>
      </c>
      <c r="BB7" s="244">
        <v>2.0568960000000001</v>
      </c>
      <c r="BC7" s="244">
        <v>2.0485540000000002</v>
      </c>
      <c r="BD7" s="244">
        <v>2.3879649999999999</v>
      </c>
      <c r="BE7" s="244">
        <v>2.3601269999999999</v>
      </c>
      <c r="BF7" s="244">
        <v>2.4212760000000002</v>
      </c>
      <c r="BG7" s="244">
        <v>2.390201222</v>
      </c>
      <c r="BH7" s="244">
        <v>2.381285272</v>
      </c>
      <c r="BI7" s="244">
        <v>2.4251397680000002</v>
      </c>
      <c r="BJ7" s="368">
        <v>2.419126109</v>
      </c>
      <c r="BK7" s="368">
        <v>2.340304556</v>
      </c>
      <c r="BL7" s="368">
        <v>2.3969346009999999</v>
      </c>
      <c r="BM7" s="368">
        <v>2.2831356970000001</v>
      </c>
      <c r="BN7" s="368">
        <v>2.2321207919999999</v>
      </c>
      <c r="BO7" s="368">
        <v>2.29030179</v>
      </c>
      <c r="BP7" s="368">
        <v>2.3464346109999998</v>
      </c>
      <c r="BQ7" s="368">
        <v>2.3837962190000002</v>
      </c>
      <c r="BR7" s="368">
        <v>2.4419520320000001</v>
      </c>
      <c r="BS7" s="368">
        <v>2.3929469000000001</v>
      </c>
      <c r="BT7" s="368">
        <v>2.368301604</v>
      </c>
      <c r="BU7" s="368">
        <v>2.3931782799999999</v>
      </c>
      <c r="BV7" s="368">
        <v>2.3951133590000002</v>
      </c>
    </row>
    <row r="8" spans="1:74" ht="11.15" customHeight="1" x14ac:dyDescent="0.25">
      <c r="A8" s="159" t="s">
        <v>595</v>
      </c>
      <c r="B8" s="170" t="s">
        <v>338</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1.8973870968</v>
      </c>
      <c r="P8" s="244">
        <v>1.9685357143</v>
      </c>
      <c r="Q8" s="244">
        <v>2.0091290323000002</v>
      </c>
      <c r="R8" s="244">
        <v>1.9662333332999999</v>
      </c>
      <c r="S8" s="244">
        <v>1.9817096774</v>
      </c>
      <c r="T8" s="244">
        <v>2.0099333332999998</v>
      </c>
      <c r="U8" s="244">
        <v>1.9485806452000001</v>
      </c>
      <c r="V8" s="244">
        <v>1.9280645161000001</v>
      </c>
      <c r="W8" s="244">
        <v>1.9328666667000001</v>
      </c>
      <c r="X8" s="244">
        <v>1.8890967742</v>
      </c>
      <c r="Y8" s="244">
        <v>1.9116</v>
      </c>
      <c r="Z8" s="244">
        <v>1.7449354839</v>
      </c>
      <c r="AA8" s="244">
        <v>1.8837390000000001</v>
      </c>
      <c r="AB8" s="244">
        <v>1.956912</v>
      </c>
      <c r="AC8" s="244">
        <v>1.862552</v>
      </c>
      <c r="AD8" s="244">
        <v>2.1478169999999999</v>
      </c>
      <c r="AE8" s="244">
        <v>1.9577560000000001</v>
      </c>
      <c r="AF8" s="244">
        <v>2.0761379999999998</v>
      </c>
      <c r="AG8" s="244">
        <v>2.0657220000000001</v>
      </c>
      <c r="AH8" s="244">
        <v>2.0052180000000002</v>
      </c>
      <c r="AI8" s="244">
        <v>1.88222</v>
      </c>
      <c r="AJ8" s="244">
        <v>1.8862989999999999</v>
      </c>
      <c r="AK8" s="244">
        <v>1.8655569999999999</v>
      </c>
      <c r="AL8" s="244">
        <v>1.916363</v>
      </c>
      <c r="AM8" s="244">
        <v>1.842203</v>
      </c>
      <c r="AN8" s="244">
        <v>1.8704160000000001</v>
      </c>
      <c r="AO8" s="244">
        <v>1.839494</v>
      </c>
      <c r="AP8" s="244">
        <v>1.3669469999999999</v>
      </c>
      <c r="AQ8" s="244">
        <v>1.340965</v>
      </c>
      <c r="AR8" s="244">
        <v>1.4886539999999999</v>
      </c>
      <c r="AS8" s="244">
        <v>1.504421</v>
      </c>
      <c r="AT8" s="244">
        <v>1.478227</v>
      </c>
      <c r="AU8" s="244">
        <v>1.509584</v>
      </c>
      <c r="AV8" s="244">
        <v>1.5658380000000001</v>
      </c>
      <c r="AW8" s="244">
        <v>1.515895</v>
      </c>
      <c r="AX8" s="244">
        <v>1.6546700000000001</v>
      </c>
      <c r="AY8" s="244">
        <v>1.5383530000000001</v>
      </c>
      <c r="AZ8" s="244">
        <v>1.582927</v>
      </c>
      <c r="BA8" s="244">
        <v>1.7258279999999999</v>
      </c>
      <c r="BB8" s="244">
        <v>1.6117939999999999</v>
      </c>
      <c r="BC8" s="244">
        <v>1.651384</v>
      </c>
      <c r="BD8" s="244">
        <v>1.623294</v>
      </c>
      <c r="BE8" s="244">
        <v>1.6033109999999999</v>
      </c>
      <c r="BF8" s="244">
        <v>1.5490699999999999</v>
      </c>
      <c r="BG8" s="244">
        <v>1.7113496509999999</v>
      </c>
      <c r="BH8" s="244">
        <v>1.726187913</v>
      </c>
      <c r="BI8" s="244">
        <v>1.713214394</v>
      </c>
      <c r="BJ8" s="368">
        <v>1.8098256740000001</v>
      </c>
      <c r="BK8" s="368">
        <v>1.62075532</v>
      </c>
      <c r="BL8" s="368">
        <v>1.675235491</v>
      </c>
      <c r="BM8" s="368">
        <v>1.6623565979999999</v>
      </c>
      <c r="BN8" s="368">
        <v>1.6524492319999999</v>
      </c>
      <c r="BO8" s="368">
        <v>1.6616428350000001</v>
      </c>
      <c r="BP8" s="368">
        <v>1.68736317</v>
      </c>
      <c r="BQ8" s="368">
        <v>1.680095363</v>
      </c>
      <c r="BR8" s="368">
        <v>1.662166338</v>
      </c>
      <c r="BS8" s="368">
        <v>1.629438105</v>
      </c>
      <c r="BT8" s="368">
        <v>1.6457017839999999</v>
      </c>
      <c r="BU8" s="368">
        <v>1.624219753</v>
      </c>
      <c r="BV8" s="368">
        <v>1.7256595910000001</v>
      </c>
    </row>
    <row r="9" spans="1:74" ht="11.15" customHeight="1" x14ac:dyDescent="0.25">
      <c r="A9" s="159" t="s">
        <v>277</v>
      </c>
      <c r="B9" s="170" t="s">
        <v>339</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19.933388999999998</v>
      </c>
      <c r="AN9" s="244">
        <v>20.132254</v>
      </c>
      <c r="AO9" s="244">
        <v>18.462842999999999</v>
      </c>
      <c r="AP9" s="244">
        <v>14.548507000000001</v>
      </c>
      <c r="AQ9" s="244">
        <v>16.078187</v>
      </c>
      <c r="AR9" s="244">
        <v>17.578064000000001</v>
      </c>
      <c r="AS9" s="244">
        <v>18.381074000000002</v>
      </c>
      <c r="AT9" s="244">
        <v>18.557877999999999</v>
      </c>
      <c r="AU9" s="244">
        <v>18.414832000000001</v>
      </c>
      <c r="AV9" s="244">
        <v>18.613651999999998</v>
      </c>
      <c r="AW9" s="244">
        <v>18.742522999999998</v>
      </c>
      <c r="AX9" s="244">
        <v>18.801691999999999</v>
      </c>
      <c r="AY9" s="244">
        <v>18.595400999999999</v>
      </c>
      <c r="AZ9" s="244">
        <v>17.444201</v>
      </c>
      <c r="BA9" s="244">
        <v>19.203831999999998</v>
      </c>
      <c r="BB9" s="244">
        <v>19.459365999999999</v>
      </c>
      <c r="BC9" s="244">
        <v>20.093637999999999</v>
      </c>
      <c r="BD9" s="244">
        <v>20.537154000000001</v>
      </c>
      <c r="BE9" s="244">
        <v>19.894012</v>
      </c>
      <c r="BF9" s="244">
        <v>20.510584999999999</v>
      </c>
      <c r="BG9" s="244">
        <v>20.223537</v>
      </c>
      <c r="BH9" s="244">
        <v>20.431870354000001</v>
      </c>
      <c r="BI9" s="244">
        <v>20.549124110000001</v>
      </c>
      <c r="BJ9" s="368">
        <v>20.084019999999999</v>
      </c>
      <c r="BK9" s="368">
        <v>19.827860000000001</v>
      </c>
      <c r="BL9" s="368">
        <v>19.617339999999999</v>
      </c>
      <c r="BM9" s="368">
        <v>19.915430000000001</v>
      </c>
      <c r="BN9" s="368">
        <v>20.042750000000002</v>
      </c>
      <c r="BO9" s="368">
        <v>20.457799999999999</v>
      </c>
      <c r="BP9" s="368">
        <v>20.77779</v>
      </c>
      <c r="BQ9" s="368">
        <v>20.815670000000001</v>
      </c>
      <c r="BR9" s="368">
        <v>21.152339999999999</v>
      </c>
      <c r="BS9" s="368">
        <v>20.616569999999999</v>
      </c>
      <c r="BT9" s="368">
        <v>20.8583</v>
      </c>
      <c r="BU9" s="368">
        <v>20.878869999999999</v>
      </c>
      <c r="BV9" s="368">
        <v>20.668900000000001</v>
      </c>
    </row>
    <row r="10" spans="1:74" ht="11.15" customHeight="1" x14ac:dyDescent="0.2">
      <c r="AY10" s="152"/>
      <c r="AZ10" s="152"/>
      <c r="BA10" s="152"/>
      <c r="BB10" s="152"/>
      <c r="BC10" s="152"/>
      <c r="BD10" s="152"/>
      <c r="BE10" s="152"/>
      <c r="BF10" s="152"/>
      <c r="BG10" s="152"/>
      <c r="BH10" s="152"/>
      <c r="BI10" s="152"/>
      <c r="BJ10" s="152"/>
    </row>
    <row r="11" spans="1:74" ht="11.15" customHeight="1" x14ac:dyDescent="0.25">
      <c r="A11" s="159" t="s">
        <v>596</v>
      </c>
      <c r="B11" s="169" t="s">
        <v>380</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6.6684085242000002</v>
      </c>
      <c r="P11" s="244">
        <v>6.9639073937999996</v>
      </c>
      <c r="Q11" s="244">
        <v>6.9926565017</v>
      </c>
      <c r="R11" s="244">
        <v>7.0531729119</v>
      </c>
      <c r="S11" s="244">
        <v>6.9188601525999998</v>
      </c>
      <c r="T11" s="244">
        <v>7.1047229694</v>
      </c>
      <c r="U11" s="244">
        <v>7.0948517768999997</v>
      </c>
      <c r="V11" s="244">
        <v>7.1329700868000003</v>
      </c>
      <c r="W11" s="244">
        <v>7.1539086020999996</v>
      </c>
      <c r="X11" s="244">
        <v>7.0879679314999997</v>
      </c>
      <c r="Y11" s="244">
        <v>6.9818808488000004</v>
      </c>
      <c r="Z11" s="244">
        <v>7.0817171858999997</v>
      </c>
      <c r="AA11" s="244">
        <v>6.5766383278999996</v>
      </c>
      <c r="AB11" s="244">
        <v>6.8843868242999999</v>
      </c>
      <c r="AC11" s="244">
        <v>6.9124873790999999</v>
      </c>
      <c r="AD11" s="244">
        <v>6.9940654930999999</v>
      </c>
      <c r="AE11" s="244">
        <v>6.8533300780999999</v>
      </c>
      <c r="AF11" s="244">
        <v>7.0252196339999999</v>
      </c>
      <c r="AG11" s="244">
        <v>7.0579552144999997</v>
      </c>
      <c r="AH11" s="244">
        <v>7.0733784281999998</v>
      </c>
      <c r="AI11" s="244">
        <v>7.0795875599000002</v>
      </c>
      <c r="AJ11" s="244">
        <v>7.0511699508000003</v>
      </c>
      <c r="AK11" s="244">
        <v>6.9866099701</v>
      </c>
      <c r="AL11" s="244">
        <v>7.0522414077000004</v>
      </c>
      <c r="AM11" s="244">
        <v>5.6270902970999996</v>
      </c>
      <c r="AN11" s="244">
        <v>5.8733176734999999</v>
      </c>
      <c r="AO11" s="244">
        <v>5.9323964275999996</v>
      </c>
      <c r="AP11" s="244">
        <v>5.6974883741999998</v>
      </c>
      <c r="AQ11" s="244">
        <v>5.6428231077</v>
      </c>
      <c r="AR11" s="244">
        <v>5.8204576246000004</v>
      </c>
      <c r="AS11" s="244">
        <v>5.8192602546999996</v>
      </c>
      <c r="AT11" s="244">
        <v>5.8475390191000001</v>
      </c>
      <c r="AU11" s="244">
        <v>5.9225543854999998</v>
      </c>
      <c r="AV11" s="244">
        <v>6.0328454365999997</v>
      </c>
      <c r="AW11" s="244">
        <v>5.8992704819000004</v>
      </c>
      <c r="AX11" s="244">
        <v>5.9314222031000003</v>
      </c>
      <c r="AY11" s="244">
        <v>5.7426111872999996</v>
      </c>
      <c r="AZ11" s="244">
        <v>6.0701158997000002</v>
      </c>
      <c r="BA11" s="244">
        <v>6.1853569735000002</v>
      </c>
      <c r="BB11" s="244">
        <v>6.1207471883000002</v>
      </c>
      <c r="BC11" s="244">
        <v>6.0885589269000002</v>
      </c>
      <c r="BD11" s="244">
        <v>6.2078866909999997</v>
      </c>
      <c r="BE11" s="244">
        <v>6.2953728491999996</v>
      </c>
      <c r="BF11" s="244">
        <v>6.4037038979999998</v>
      </c>
      <c r="BG11" s="244">
        <v>6.3928281719999998</v>
      </c>
      <c r="BH11" s="244">
        <v>6.5109788819999999</v>
      </c>
      <c r="BI11" s="244">
        <v>6.3968345930000003</v>
      </c>
      <c r="BJ11" s="368">
        <v>6.4783800649999996</v>
      </c>
      <c r="BK11" s="368">
        <v>6.0745588970000002</v>
      </c>
      <c r="BL11" s="368">
        <v>6.3579410860000003</v>
      </c>
      <c r="BM11" s="368">
        <v>6.4374115720000002</v>
      </c>
      <c r="BN11" s="368">
        <v>6.3378446850000003</v>
      </c>
      <c r="BO11" s="368">
        <v>6.3042693249999999</v>
      </c>
      <c r="BP11" s="368">
        <v>6.4588080659999996</v>
      </c>
      <c r="BQ11" s="368">
        <v>6.4587320750000003</v>
      </c>
      <c r="BR11" s="368">
        <v>6.5003414900000003</v>
      </c>
      <c r="BS11" s="368">
        <v>6.5214779390000004</v>
      </c>
      <c r="BT11" s="368">
        <v>6.558517675</v>
      </c>
      <c r="BU11" s="368">
        <v>6.4371103950000004</v>
      </c>
      <c r="BV11" s="368">
        <v>6.5210212810000003</v>
      </c>
    </row>
    <row r="12" spans="1:74" ht="11.15" customHeight="1" x14ac:dyDescent="0.25">
      <c r="A12" s="159" t="s">
        <v>597</v>
      </c>
      <c r="B12" s="170" t="s">
        <v>341</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2.8387408911000001</v>
      </c>
      <c r="P12" s="244">
        <v>3.0328339010000001</v>
      </c>
      <c r="Q12" s="244">
        <v>3.0843078362999998</v>
      </c>
      <c r="R12" s="244">
        <v>3.0561634100999999</v>
      </c>
      <c r="S12" s="244">
        <v>2.9948149551999999</v>
      </c>
      <c r="T12" s="244">
        <v>3.0948219085000002</v>
      </c>
      <c r="U12" s="244">
        <v>3.0735801920000001</v>
      </c>
      <c r="V12" s="244">
        <v>3.137031506</v>
      </c>
      <c r="W12" s="244">
        <v>3.1854060002</v>
      </c>
      <c r="X12" s="244">
        <v>3.1880975290000002</v>
      </c>
      <c r="Y12" s="244">
        <v>3.0774676087000001</v>
      </c>
      <c r="Z12" s="244">
        <v>3.1056117017</v>
      </c>
      <c r="AA12" s="244">
        <v>2.8896883123000001</v>
      </c>
      <c r="AB12" s="244">
        <v>3.0899474199000001</v>
      </c>
      <c r="AC12" s="244">
        <v>3.1445580545</v>
      </c>
      <c r="AD12" s="244">
        <v>3.1179546533</v>
      </c>
      <c r="AE12" s="244">
        <v>3.0576078127000001</v>
      </c>
      <c r="AF12" s="244">
        <v>3.1625046105000001</v>
      </c>
      <c r="AG12" s="244">
        <v>3.1436096721000002</v>
      </c>
      <c r="AH12" s="244">
        <v>3.2115513682999999</v>
      </c>
      <c r="AI12" s="244">
        <v>3.2642893596999998</v>
      </c>
      <c r="AJ12" s="244">
        <v>3.2705209880999999</v>
      </c>
      <c r="AK12" s="244">
        <v>3.1610685031000001</v>
      </c>
      <c r="AL12" s="244">
        <v>3.1937643707999999</v>
      </c>
      <c r="AM12" s="244">
        <v>2.5654507294000002</v>
      </c>
      <c r="AN12" s="244">
        <v>2.7432397565</v>
      </c>
      <c r="AO12" s="244">
        <v>2.7917228027999998</v>
      </c>
      <c r="AP12" s="244">
        <v>2.7681044372999999</v>
      </c>
      <c r="AQ12" s="244">
        <v>2.7145288161000001</v>
      </c>
      <c r="AR12" s="244">
        <v>2.8076556648</v>
      </c>
      <c r="AS12" s="244">
        <v>2.7908808337000002</v>
      </c>
      <c r="AT12" s="244">
        <v>2.8511991293999999</v>
      </c>
      <c r="AU12" s="244">
        <v>2.8980196524999999</v>
      </c>
      <c r="AV12" s="244">
        <v>2.9035520608000001</v>
      </c>
      <c r="AW12" s="244">
        <v>2.8063806959000002</v>
      </c>
      <c r="AX12" s="244">
        <v>2.8354079226</v>
      </c>
      <c r="AY12" s="244">
        <v>2.605285436</v>
      </c>
      <c r="AZ12" s="244">
        <v>2.8406331960000002</v>
      </c>
      <c r="BA12" s="244">
        <v>2.921094928</v>
      </c>
      <c r="BB12" s="244">
        <v>2.893825504</v>
      </c>
      <c r="BC12" s="244">
        <v>2.8420984740000002</v>
      </c>
      <c r="BD12" s="244">
        <v>2.957699496</v>
      </c>
      <c r="BE12" s="244">
        <v>2.9341029380000001</v>
      </c>
      <c r="BF12" s="244">
        <v>3.039399967</v>
      </c>
      <c r="BG12" s="244">
        <v>3.087839153</v>
      </c>
      <c r="BH12" s="244">
        <v>3.1657966169999998</v>
      </c>
      <c r="BI12" s="244">
        <v>3.0640520059999998</v>
      </c>
      <c r="BJ12" s="368">
        <v>3.0932427549999999</v>
      </c>
      <c r="BK12" s="368">
        <v>2.7852930919999999</v>
      </c>
      <c r="BL12" s="368">
        <v>2.9901676949999998</v>
      </c>
      <c r="BM12" s="368">
        <v>3.048112868</v>
      </c>
      <c r="BN12" s="368">
        <v>2.9503586140000002</v>
      </c>
      <c r="BO12" s="368">
        <v>2.8962967869999998</v>
      </c>
      <c r="BP12" s="368">
        <v>3.000612587</v>
      </c>
      <c r="BQ12" s="368">
        <v>2.9792710009999999</v>
      </c>
      <c r="BR12" s="368">
        <v>3.0490460910000001</v>
      </c>
      <c r="BS12" s="368">
        <v>3.1015327579999998</v>
      </c>
      <c r="BT12" s="368">
        <v>3.1084926589999999</v>
      </c>
      <c r="BU12" s="368">
        <v>2.999906835</v>
      </c>
      <c r="BV12" s="368">
        <v>3.0291077799999999</v>
      </c>
    </row>
    <row r="13" spans="1:74" ht="11.15" customHeight="1" x14ac:dyDescent="0.2">
      <c r="AY13" s="152"/>
      <c r="AZ13" s="152"/>
      <c r="BA13" s="152"/>
      <c r="BB13" s="152"/>
      <c r="BC13" s="152"/>
      <c r="BD13" s="152"/>
      <c r="BE13" s="152"/>
      <c r="BF13" s="152"/>
      <c r="BG13" s="152"/>
      <c r="BH13" s="152"/>
      <c r="BI13" s="152"/>
      <c r="BJ13" s="152"/>
    </row>
    <row r="14" spans="1:74" ht="11.15" customHeight="1" x14ac:dyDescent="0.25">
      <c r="A14" s="159" t="s">
        <v>598</v>
      </c>
      <c r="B14" s="169" t="s">
        <v>381</v>
      </c>
      <c r="C14" s="244">
        <v>14.296661459999999</v>
      </c>
      <c r="D14" s="244">
        <v>14.714154505</v>
      </c>
      <c r="E14" s="244">
        <v>14.942207606</v>
      </c>
      <c r="F14" s="244">
        <v>14.684632853</v>
      </c>
      <c r="G14" s="244">
        <v>15.105580806000001</v>
      </c>
      <c r="H14" s="244">
        <v>15.595506010999999</v>
      </c>
      <c r="I14" s="244">
        <v>15.49576225</v>
      </c>
      <c r="J14" s="244">
        <v>15.441513336</v>
      </c>
      <c r="K14" s="244">
        <v>15.846099163</v>
      </c>
      <c r="L14" s="244">
        <v>15.398024589</v>
      </c>
      <c r="M14" s="244">
        <v>15.403785379</v>
      </c>
      <c r="N14" s="244">
        <v>15.012696285000001</v>
      </c>
      <c r="O14" s="244">
        <v>14.107999469999999</v>
      </c>
      <c r="P14" s="244">
        <v>15.369646669</v>
      </c>
      <c r="Q14" s="244">
        <v>15.04662781</v>
      </c>
      <c r="R14" s="244">
        <v>15.012902846999999</v>
      </c>
      <c r="S14" s="244">
        <v>14.851081262999999</v>
      </c>
      <c r="T14" s="244">
        <v>15.188214287999999</v>
      </c>
      <c r="U14" s="244">
        <v>15.604942943999999</v>
      </c>
      <c r="V14" s="244">
        <v>15.505654534</v>
      </c>
      <c r="W14" s="244">
        <v>15.268101089</v>
      </c>
      <c r="X14" s="244">
        <v>15.388989437999999</v>
      </c>
      <c r="Y14" s="244">
        <v>14.959617749</v>
      </c>
      <c r="Z14" s="244">
        <v>14.380315083999999</v>
      </c>
      <c r="AA14" s="244">
        <v>14.726112575</v>
      </c>
      <c r="AB14" s="244">
        <v>15.114330617</v>
      </c>
      <c r="AC14" s="244">
        <v>14.675813997000001</v>
      </c>
      <c r="AD14" s="244">
        <v>15.268117022</v>
      </c>
      <c r="AE14" s="244">
        <v>14.776117454</v>
      </c>
      <c r="AF14" s="244">
        <v>15.018859973</v>
      </c>
      <c r="AG14" s="244">
        <v>15.780994210999999</v>
      </c>
      <c r="AH14" s="244">
        <v>15.372818183</v>
      </c>
      <c r="AI14" s="244">
        <v>15.394705406</v>
      </c>
      <c r="AJ14" s="244">
        <v>15.386203886000001</v>
      </c>
      <c r="AK14" s="244">
        <v>14.840187883</v>
      </c>
      <c r="AL14" s="244">
        <v>14.512322086999999</v>
      </c>
      <c r="AM14" s="244">
        <v>14.103396093000001</v>
      </c>
      <c r="AN14" s="244">
        <v>14.636065443</v>
      </c>
      <c r="AO14" s="244">
        <v>13.432842503</v>
      </c>
      <c r="AP14" s="244">
        <v>11.033305266999999</v>
      </c>
      <c r="AQ14" s="244">
        <v>11.381434909999999</v>
      </c>
      <c r="AR14" s="244">
        <v>12.695240713</v>
      </c>
      <c r="AS14" s="244">
        <v>13.703900677</v>
      </c>
      <c r="AT14" s="244">
        <v>13.169491162</v>
      </c>
      <c r="AU14" s="244">
        <v>13.912482701</v>
      </c>
      <c r="AV14" s="244">
        <v>13.675189251000001</v>
      </c>
      <c r="AW14" s="244">
        <v>13.05321146</v>
      </c>
      <c r="AX14" s="244">
        <v>12.963253686</v>
      </c>
      <c r="AY14" s="244">
        <v>11.949760725000001</v>
      </c>
      <c r="AZ14" s="244">
        <v>12.756193153</v>
      </c>
      <c r="BA14" s="244">
        <v>13.243232743</v>
      </c>
      <c r="BB14" s="244">
        <v>12.981869656000001</v>
      </c>
      <c r="BC14" s="244">
        <v>12.901720553000001</v>
      </c>
      <c r="BD14" s="244">
        <v>14.159868251000001</v>
      </c>
      <c r="BE14" s="244">
        <v>14.462822790000001</v>
      </c>
      <c r="BF14" s="244">
        <v>14.371862288999999</v>
      </c>
      <c r="BG14" s="244">
        <v>14.579434362000001</v>
      </c>
      <c r="BH14" s="244">
        <v>14.510576283000001</v>
      </c>
      <c r="BI14" s="244">
        <v>14.128303139</v>
      </c>
      <c r="BJ14" s="368">
        <v>13.902189845000001</v>
      </c>
      <c r="BK14" s="368">
        <v>13.412009340999999</v>
      </c>
      <c r="BL14" s="368">
        <v>14.330872831000001</v>
      </c>
      <c r="BM14" s="368">
        <v>14.082592313999999</v>
      </c>
      <c r="BN14" s="368">
        <v>14.072700595000001</v>
      </c>
      <c r="BO14" s="368">
        <v>13.750948917000001</v>
      </c>
      <c r="BP14" s="368">
        <v>14.249150078</v>
      </c>
      <c r="BQ14" s="368">
        <v>14.328844334999999</v>
      </c>
      <c r="BR14" s="368">
        <v>14.151093313000001</v>
      </c>
      <c r="BS14" s="368">
        <v>14.514291593999999</v>
      </c>
      <c r="BT14" s="368">
        <v>14.295194185</v>
      </c>
      <c r="BU14" s="368">
        <v>13.945307981999999</v>
      </c>
      <c r="BV14" s="368">
        <v>13.700868309000001</v>
      </c>
    </row>
    <row r="15" spans="1:74" ht="11.15" customHeight="1" x14ac:dyDescent="0.2">
      <c r="AY15" s="152"/>
      <c r="AZ15" s="152"/>
      <c r="BA15" s="152"/>
      <c r="BB15" s="152"/>
      <c r="BC15" s="152"/>
      <c r="BD15" s="152"/>
      <c r="BE15" s="152"/>
      <c r="BF15" s="152"/>
      <c r="BG15" s="152"/>
      <c r="BH15" s="152"/>
      <c r="BI15" s="152"/>
      <c r="BJ15" s="152"/>
    </row>
    <row r="16" spans="1:74" ht="11.15" customHeight="1" x14ac:dyDescent="0.25">
      <c r="A16" s="159" t="s">
        <v>599</v>
      </c>
      <c r="B16" s="169" t="s">
        <v>919</v>
      </c>
      <c r="C16" s="244">
        <v>4.0555981321000001</v>
      </c>
      <c r="D16" s="244">
        <v>4.3285801435</v>
      </c>
      <c r="E16" s="244">
        <v>4.1991071104</v>
      </c>
      <c r="F16" s="244">
        <v>4.3169239536999999</v>
      </c>
      <c r="G16" s="244">
        <v>4.3398147431999998</v>
      </c>
      <c r="H16" s="244">
        <v>4.5682377901000004</v>
      </c>
      <c r="I16" s="244">
        <v>4.6374452996000004</v>
      </c>
      <c r="J16" s="244">
        <v>4.6214253289</v>
      </c>
      <c r="K16" s="244">
        <v>4.6408536491000003</v>
      </c>
      <c r="L16" s="244">
        <v>4.5621921082999997</v>
      </c>
      <c r="M16" s="244">
        <v>4.5459078338000003</v>
      </c>
      <c r="N16" s="244">
        <v>4.4811746704999997</v>
      </c>
      <c r="O16" s="244">
        <v>4.3535071494000004</v>
      </c>
      <c r="P16" s="244">
        <v>4.5790283111000001</v>
      </c>
      <c r="Q16" s="244">
        <v>4.4749265949000003</v>
      </c>
      <c r="R16" s="244">
        <v>4.4048061725999998</v>
      </c>
      <c r="S16" s="244">
        <v>4.5358103864999997</v>
      </c>
      <c r="T16" s="244">
        <v>4.7270117885999996</v>
      </c>
      <c r="U16" s="244">
        <v>4.7884905850999999</v>
      </c>
      <c r="V16" s="244">
        <v>4.9027316737</v>
      </c>
      <c r="W16" s="244">
        <v>4.8137947691000003</v>
      </c>
      <c r="X16" s="244">
        <v>4.6444464872999998</v>
      </c>
      <c r="Y16" s="244">
        <v>4.7086539064000004</v>
      </c>
      <c r="Z16" s="244">
        <v>4.7513663665000001</v>
      </c>
      <c r="AA16" s="244">
        <v>4.5786484302000003</v>
      </c>
      <c r="AB16" s="244">
        <v>4.8195788091000002</v>
      </c>
      <c r="AC16" s="244">
        <v>4.7083709349999996</v>
      </c>
      <c r="AD16" s="244">
        <v>4.6331211392</v>
      </c>
      <c r="AE16" s="244">
        <v>4.7730783834999997</v>
      </c>
      <c r="AF16" s="244">
        <v>4.9773403930000004</v>
      </c>
      <c r="AG16" s="244">
        <v>5.0428944439999999</v>
      </c>
      <c r="AH16" s="244">
        <v>5.1649399380999998</v>
      </c>
      <c r="AI16" s="244">
        <v>5.0699349216999998</v>
      </c>
      <c r="AJ16" s="244">
        <v>4.8887872842000002</v>
      </c>
      <c r="AK16" s="244">
        <v>4.9573845537999999</v>
      </c>
      <c r="AL16" s="244">
        <v>5.0030319758999999</v>
      </c>
      <c r="AM16" s="244">
        <v>4.3263846088999998</v>
      </c>
      <c r="AN16" s="244">
        <v>4.5324084560999998</v>
      </c>
      <c r="AO16" s="244">
        <v>4.4020205657</v>
      </c>
      <c r="AP16" s="244">
        <v>4.3036295282000001</v>
      </c>
      <c r="AQ16" s="244">
        <v>4.4192999530000003</v>
      </c>
      <c r="AR16" s="244">
        <v>4.6208016250000004</v>
      </c>
      <c r="AS16" s="244">
        <v>4.7672353705999999</v>
      </c>
      <c r="AT16" s="244">
        <v>4.8515636334999996</v>
      </c>
      <c r="AU16" s="244">
        <v>4.7802843072999996</v>
      </c>
      <c r="AV16" s="244">
        <v>4.6126087757000001</v>
      </c>
      <c r="AW16" s="244">
        <v>4.6741492884999998</v>
      </c>
      <c r="AX16" s="244">
        <v>4.7279772649999998</v>
      </c>
      <c r="AY16" s="244">
        <v>4.5499594380000001</v>
      </c>
      <c r="AZ16" s="244">
        <v>4.7719847849999999</v>
      </c>
      <c r="BA16" s="244">
        <v>4.6458375920000003</v>
      </c>
      <c r="BB16" s="244">
        <v>4.5715110250000004</v>
      </c>
      <c r="BC16" s="244">
        <v>4.7058592920000004</v>
      </c>
      <c r="BD16" s="244">
        <v>4.9048366290000001</v>
      </c>
      <c r="BE16" s="244">
        <v>5.0482612119999999</v>
      </c>
      <c r="BF16" s="244">
        <v>5.1426921459999999</v>
      </c>
      <c r="BG16" s="244">
        <v>5.0610515730000003</v>
      </c>
      <c r="BH16" s="244">
        <v>4.8780856349999997</v>
      </c>
      <c r="BI16" s="244">
        <v>4.8792674219999999</v>
      </c>
      <c r="BJ16" s="368">
        <v>5.0154818680000002</v>
      </c>
      <c r="BK16" s="368">
        <v>4.7156599720000001</v>
      </c>
      <c r="BL16" s="368">
        <v>4.9511783080000002</v>
      </c>
      <c r="BM16" s="368">
        <v>4.8214311050000003</v>
      </c>
      <c r="BN16" s="368">
        <v>4.7373446340000003</v>
      </c>
      <c r="BO16" s="368">
        <v>4.8626722390000001</v>
      </c>
      <c r="BP16" s="368">
        <v>5.0610543139999997</v>
      </c>
      <c r="BQ16" s="368">
        <v>5.2158659610000004</v>
      </c>
      <c r="BR16" s="368">
        <v>5.312476373</v>
      </c>
      <c r="BS16" s="368">
        <v>5.2344474300000003</v>
      </c>
      <c r="BT16" s="368">
        <v>5.0516267490000004</v>
      </c>
      <c r="BU16" s="368">
        <v>5.1256560850000001</v>
      </c>
      <c r="BV16" s="368">
        <v>5.1828520579999999</v>
      </c>
    </row>
    <row r="17" spans="1:74" ht="11.15" customHeight="1" x14ac:dyDescent="0.25">
      <c r="A17" s="159" t="s">
        <v>600</v>
      </c>
      <c r="B17" s="170" t="s">
        <v>368</v>
      </c>
      <c r="C17" s="244">
        <v>2.9580606602000001</v>
      </c>
      <c r="D17" s="244">
        <v>3.1529634633999999</v>
      </c>
      <c r="E17" s="244">
        <v>3.0634610044000001</v>
      </c>
      <c r="F17" s="244">
        <v>3.1333445641000002</v>
      </c>
      <c r="G17" s="244">
        <v>3.1660494465000002</v>
      </c>
      <c r="H17" s="244">
        <v>3.3903760296000001</v>
      </c>
      <c r="I17" s="244">
        <v>3.4324141569000002</v>
      </c>
      <c r="J17" s="244">
        <v>3.4324141569000002</v>
      </c>
      <c r="K17" s="244">
        <v>3.4324141569000002</v>
      </c>
      <c r="L17" s="244">
        <v>3.2921432427999999</v>
      </c>
      <c r="M17" s="244">
        <v>3.2921432427999999</v>
      </c>
      <c r="N17" s="244">
        <v>3.2921432427999999</v>
      </c>
      <c r="O17" s="244">
        <v>3.1841774075</v>
      </c>
      <c r="P17" s="244">
        <v>3.4096756801999999</v>
      </c>
      <c r="Q17" s="244">
        <v>3.3052615511000001</v>
      </c>
      <c r="R17" s="244">
        <v>3.2280954009</v>
      </c>
      <c r="S17" s="244">
        <v>3.3590712025</v>
      </c>
      <c r="T17" s="244">
        <v>3.5501692596000001</v>
      </c>
      <c r="U17" s="244">
        <v>3.6095477924999999</v>
      </c>
      <c r="V17" s="244">
        <v>3.7236330773000001</v>
      </c>
      <c r="W17" s="244">
        <v>3.6345297423999998</v>
      </c>
      <c r="X17" s="244">
        <v>3.4576770586999999</v>
      </c>
      <c r="Y17" s="244">
        <v>3.521793212</v>
      </c>
      <c r="Z17" s="244">
        <v>3.5646667010000002</v>
      </c>
      <c r="AA17" s="244">
        <v>3.4014925370000002</v>
      </c>
      <c r="AB17" s="244">
        <v>3.6424025257000001</v>
      </c>
      <c r="AC17" s="244">
        <v>3.5308750874000001</v>
      </c>
      <c r="AD17" s="244">
        <v>3.4484561325</v>
      </c>
      <c r="AE17" s="244">
        <v>3.5883903752999999</v>
      </c>
      <c r="AF17" s="244">
        <v>3.7925519068</v>
      </c>
      <c r="AG17" s="244">
        <v>3.8560007321000001</v>
      </c>
      <c r="AH17" s="244">
        <v>3.9778915927999998</v>
      </c>
      <c r="AI17" s="244">
        <v>3.8827210183999998</v>
      </c>
      <c r="AJ17" s="244">
        <v>3.6938100268</v>
      </c>
      <c r="AK17" s="244">
        <v>3.7623204109000001</v>
      </c>
      <c r="AL17" s="244">
        <v>3.8081378817</v>
      </c>
      <c r="AM17" s="244">
        <v>3.1041883999</v>
      </c>
      <c r="AN17" s="244">
        <v>3.3240418860999998</v>
      </c>
      <c r="AO17" s="244">
        <v>3.2222623947</v>
      </c>
      <c r="AP17" s="244">
        <v>3.1470471882000002</v>
      </c>
      <c r="AQ17" s="244">
        <v>3.2747506149999999</v>
      </c>
      <c r="AR17" s="244">
        <v>3.4610676069999999</v>
      </c>
      <c r="AS17" s="244">
        <v>3.5189707495999998</v>
      </c>
      <c r="AT17" s="244">
        <v>3.6302078584999999</v>
      </c>
      <c r="AU17" s="244">
        <v>3.5433555753000001</v>
      </c>
      <c r="AV17" s="244">
        <v>3.3709561646999999</v>
      </c>
      <c r="AW17" s="244">
        <v>3.4334784654999999</v>
      </c>
      <c r="AX17" s="244">
        <v>3.4752913049999998</v>
      </c>
      <c r="AY17" s="244">
        <v>3.2985839069999998</v>
      </c>
      <c r="AZ17" s="244">
        <v>3.5339547119999999</v>
      </c>
      <c r="BA17" s="244">
        <v>3.4279315600000002</v>
      </c>
      <c r="BB17" s="244">
        <v>3.353033876</v>
      </c>
      <c r="BC17" s="244">
        <v>3.4997001390000002</v>
      </c>
      <c r="BD17" s="244">
        <v>3.7040609789999999</v>
      </c>
      <c r="BE17" s="244">
        <v>3.7590898290000001</v>
      </c>
      <c r="BF17" s="244">
        <v>3.8796965569999999</v>
      </c>
      <c r="BG17" s="244">
        <v>3.784265038</v>
      </c>
      <c r="BH17" s="244">
        <v>3.5952130019999999</v>
      </c>
      <c r="BI17" s="244">
        <v>3.5972463779999999</v>
      </c>
      <c r="BJ17" s="368">
        <v>3.7248714569999999</v>
      </c>
      <c r="BK17" s="368">
        <v>3.40268741</v>
      </c>
      <c r="BL17" s="368">
        <v>3.6535232839999998</v>
      </c>
      <c r="BM17" s="368">
        <v>3.5437262719999998</v>
      </c>
      <c r="BN17" s="368">
        <v>3.4604155589999999</v>
      </c>
      <c r="BO17" s="368">
        <v>3.6007554910000001</v>
      </c>
      <c r="BP17" s="368">
        <v>3.8032285269999999</v>
      </c>
      <c r="BQ17" s="368">
        <v>3.8669248509999998</v>
      </c>
      <c r="BR17" s="368">
        <v>3.9911629949999998</v>
      </c>
      <c r="BS17" s="368">
        <v>3.8977833510000002</v>
      </c>
      <c r="BT17" s="368">
        <v>3.7128180259999999</v>
      </c>
      <c r="BU17" s="368">
        <v>3.7877083549999999</v>
      </c>
      <c r="BV17" s="368">
        <v>3.8355714519999999</v>
      </c>
    </row>
    <row r="18" spans="1:74" ht="11.15" customHeight="1" x14ac:dyDescent="0.2">
      <c r="AY18" s="152"/>
      <c r="AZ18" s="152"/>
      <c r="BA18" s="152"/>
      <c r="BB18" s="152"/>
      <c r="BC18" s="152"/>
      <c r="BD18" s="152"/>
      <c r="BE18" s="152"/>
      <c r="BF18" s="152"/>
      <c r="BG18" s="152"/>
      <c r="BH18" s="152"/>
      <c r="BI18" s="152"/>
      <c r="BJ18" s="152"/>
    </row>
    <row r="19" spans="1:74" ht="11.15" customHeight="1" x14ac:dyDescent="0.25">
      <c r="A19" s="159" t="s">
        <v>601</v>
      </c>
      <c r="B19" s="169" t="s">
        <v>382</v>
      </c>
      <c r="C19" s="244">
        <v>8.3191608643000006</v>
      </c>
      <c r="D19" s="244">
        <v>8.2557981486000003</v>
      </c>
      <c r="E19" s="244">
        <v>8.2285618693</v>
      </c>
      <c r="F19" s="244">
        <v>8.3236860836000002</v>
      </c>
      <c r="G19" s="244">
        <v>8.8898348812000005</v>
      </c>
      <c r="H19" s="244">
        <v>9.2917820255999999</v>
      </c>
      <c r="I19" s="244">
        <v>9.2339659765000004</v>
      </c>
      <c r="J19" s="244">
        <v>9.2051251189999999</v>
      </c>
      <c r="K19" s="244">
        <v>8.9954090841000003</v>
      </c>
      <c r="L19" s="244">
        <v>8.8344222213000005</v>
      </c>
      <c r="M19" s="244">
        <v>8.5371823282000001</v>
      </c>
      <c r="N19" s="244">
        <v>8.4835002410999998</v>
      </c>
      <c r="O19" s="244">
        <v>8.2444172620000007</v>
      </c>
      <c r="P19" s="244">
        <v>8.1983678756000007</v>
      </c>
      <c r="Q19" s="244">
        <v>8.1989468266000003</v>
      </c>
      <c r="R19" s="244">
        <v>8.2842149270000007</v>
      </c>
      <c r="S19" s="244">
        <v>8.8254597675999999</v>
      </c>
      <c r="T19" s="244">
        <v>9.1899035851999997</v>
      </c>
      <c r="U19" s="244">
        <v>9.1308427488999993</v>
      </c>
      <c r="V19" s="244">
        <v>9.1847076972000004</v>
      </c>
      <c r="W19" s="244">
        <v>8.9516086768999994</v>
      </c>
      <c r="X19" s="244">
        <v>8.8186299673999997</v>
      </c>
      <c r="Y19" s="244">
        <v>8.4517061873999992</v>
      </c>
      <c r="Z19" s="244">
        <v>8.4248785935000008</v>
      </c>
      <c r="AA19" s="244">
        <v>8.1367338323999991</v>
      </c>
      <c r="AB19" s="244">
        <v>8.0934345931999996</v>
      </c>
      <c r="AC19" s="244">
        <v>8.0937961970999996</v>
      </c>
      <c r="AD19" s="244">
        <v>8.1806264579000008</v>
      </c>
      <c r="AE19" s="244">
        <v>8.7050388065999993</v>
      </c>
      <c r="AF19" s="244">
        <v>9.0654011154000003</v>
      </c>
      <c r="AG19" s="244">
        <v>9.0030119030000009</v>
      </c>
      <c r="AH19" s="244">
        <v>9.0540984924999997</v>
      </c>
      <c r="AI19" s="244">
        <v>8.8565190525999995</v>
      </c>
      <c r="AJ19" s="244">
        <v>8.6763746129000001</v>
      </c>
      <c r="AK19" s="244">
        <v>8.3172369279999998</v>
      </c>
      <c r="AL19" s="244">
        <v>8.2831650588999999</v>
      </c>
      <c r="AM19" s="244">
        <v>8.0706560332000006</v>
      </c>
      <c r="AN19" s="244">
        <v>8.1672180336999993</v>
      </c>
      <c r="AO19" s="244">
        <v>7.4770777653999998</v>
      </c>
      <c r="AP19" s="244">
        <v>6.7335797867</v>
      </c>
      <c r="AQ19" s="244">
        <v>7.3963980199000003</v>
      </c>
      <c r="AR19" s="244">
        <v>8.1484540232999993</v>
      </c>
      <c r="AS19" s="244">
        <v>8.390080889</v>
      </c>
      <c r="AT19" s="244">
        <v>8.4805024041999992</v>
      </c>
      <c r="AU19" s="244">
        <v>8.4286908196999999</v>
      </c>
      <c r="AV19" s="244">
        <v>8.0781976448999995</v>
      </c>
      <c r="AW19" s="244">
        <v>7.9008550677000002</v>
      </c>
      <c r="AX19" s="244">
        <v>8.1602828042999995</v>
      </c>
      <c r="AY19" s="244">
        <v>7.9249160992999998</v>
      </c>
      <c r="AZ19" s="244">
        <v>7.7803320892999999</v>
      </c>
      <c r="BA19" s="244">
        <v>7.6676214647999998</v>
      </c>
      <c r="BB19" s="244">
        <v>7.7218223843000002</v>
      </c>
      <c r="BC19" s="244">
        <v>8.1775327397000002</v>
      </c>
      <c r="BD19" s="244">
        <v>8.6927155893000005</v>
      </c>
      <c r="BE19" s="244">
        <v>8.7128333840999996</v>
      </c>
      <c r="BF19" s="244">
        <v>8.7580948596999999</v>
      </c>
      <c r="BG19" s="244">
        <v>8.6975746229999995</v>
      </c>
      <c r="BH19" s="244">
        <v>8.466844815</v>
      </c>
      <c r="BI19" s="244">
        <v>8.2166053489999999</v>
      </c>
      <c r="BJ19" s="368">
        <v>8.4561168270000007</v>
      </c>
      <c r="BK19" s="368">
        <v>8.3255906050000004</v>
      </c>
      <c r="BL19" s="368">
        <v>8.2964271689999993</v>
      </c>
      <c r="BM19" s="368">
        <v>8.2092934690000003</v>
      </c>
      <c r="BN19" s="368">
        <v>8.3477155889999999</v>
      </c>
      <c r="BO19" s="368">
        <v>8.7826120620000001</v>
      </c>
      <c r="BP19" s="368">
        <v>9.1304166680000005</v>
      </c>
      <c r="BQ19" s="368">
        <v>9.1890143729999991</v>
      </c>
      <c r="BR19" s="368">
        <v>9.2117319819999999</v>
      </c>
      <c r="BS19" s="368">
        <v>9.0632623849999998</v>
      </c>
      <c r="BT19" s="368">
        <v>8.7382649560000001</v>
      </c>
      <c r="BU19" s="368">
        <v>8.3678681439999991</v>
      </c>
      <c r="BV19" s="368">
        <v>8.3981471370000005</v>
      </c>
    </row>
    <row r="20" spans="1:74" ht="11.15" customHeight="1" x14ac:dyDescent="0.2">
      <c r="AY20" s="152"/>
      <c r="AZ20" s="152"/>
      <c r="BA20" s="152"/>
      <c r="BB20" s="152"/>
      <c r="BC20" s="152"/>
      <c r="BD20" s="152"/>
      <c r="BE20" s="152"/>
      <c r="BF20" s="152"/>
      <c r="BG20" s="152"/>
      <c r="BH20" s="152"/>
      <c r="BI20" s="152"/>
      <c r="BJ20" s="152"/>
    </row>
    <row r="21" spans="1:74" ht="11.15" customHeight="1" x14ac:dyDescent="0.25">
      <c r="A21" s="159" t="s">
        <v>602</v>
      </c>
      <c r="B21" s="169" t="s">
        <v>383</v>
      </c>
      <c r="C21" s="244">
        <v>33.776592041999997</v>
      </c>
      <c r="D21" s="244">
        <v>34.397602718999998</v>
      </c>
      <c r="E21" s="244">
        <v>35.188114378999998</v>
      </c>
      <c r="F21" s="244">
        <v>33.964824280000002</v>
      </c>
      <c r="G21" s="244">
        <v>34.670510202999999</v>
      </c>
      <c r="H21" s="244">
        <v>34.521919078000003</v>
      </c>
      <c r="I21" s="244">
        <v>33.329868585</v>
      </c>
      <c r="J21" s="244">
        <v>33.266507091000001</v>
      </c>
      <c r="K21" s="244">
        <v>34.629614332999999</v>
      </c>
      <c r="L21" s="244">
        <v>33.601194554000003</v>
      </c>
      <c r="M21" s="244">
        <v>36.164603991</v>
      </c>
      <c r="N21" s="244">
        <v>35.057850543000001</v>
      </c>
      <c r="O21" s="244">
        <v>35.202335087999998</v>
      </c>
      <c r="P21" s="244">
        <v>35.866822964999997</v>
      </c>
      <c r="Q21" s="244">
        <v>35.514739532</v>
      </c>
      <c r="R21" s="244">
        <v>35.191498377999999</v>
      </c>
      <c r="S21" s="244">
        <v>35.09117947</v>
      </c>
      <c r="T21" s="244">
        <v>34.466439544000004</v>
      </c>
      <c r="U21" s="244">
        <v>34.537529388000003</v>
      </c>
      <c r="V21" s="244">
        <v>34.115408821999999</v>
      </c>
      <c r="W21" s="244">
        <v>34.598477357</v>
      </c>
      <c r="X21" s="244">
        <v>34.073068648000003</v>
      </c>
      <c r="Y21" s="244">
        <v>35.395985639000003</v>
      </c>
      <c r="Z21" s="244">
        <v>36.402650332</v>
      </c>
      <c r="AA21" s="244">
        <v>35.607820842999999</v>
      </c>
      <c r="AB21" s="244">
        <v>35.962786033999997</v>
      </c>
      <c r="AC21" s="244">
        <v>35.696863598999997</v>
      </c>
      <c r="AD21" s="244">
        <v>35.658765004000003</v>
      </c>
      <c r="AE21" s="244">
        <v>35.303032549000001</v>
      </c>
      <c r="AF21" s="244">
        <v>34.800993683000002</v>
      </c>
      <c r="AG21" s="244">
        <v>35.053863997000001</v>
      </c>
      <c r="AH21" s="244">
        <v>34.674164455000003</v>
      </c>
      <c r="AI21" s="244">
        <v>34.884084940000001</v>
      </c>
      <c r="AJ21" s="244">
        <v>34.375448767000002</v>
      </c>
      <c r="AK21" s="244">
        <v>36.117126753999997</v>
      </c>
      <c r="AL21" s="244">
        <v>37.048689660000001</v>
      </c>
      <c r="AM21" s="244">
        <v>35.768324958999997</v>
      </c>
      <c r="AN21" s="244">
        <v>35.496992388999999</v>
      </c>
      <c r="AO21" s="244">
        <v>33.211082656999999</v>
      </c>
      <c r="AP21" s="244">
        <v>31.002492024999999</v>
      </c>
      <c r="AQ21" s="244">
        <v>32.359405510000002</v>
      </c>
      <c r="AR21" s="244">
        <v>33.041356946000001</v>
      </c>
      <c r="AS21" s="244">
        <v>33.540218588000002</v>
      </c>
      <c r="AT21" s="244">
        <v>33.199787938999997</v>
      </c>
      <c r="AU21" s="244">
        <v>34.581455251999998</v>
      </c>
      <c r="AV21" s="244">
        <v>34.425294643000001</v>
      </c>
      <c r="AW21" s="244">
        <v>36.461548524999998</v>
      </c>
      <c r="AX21" s="244">
        <v>36.943349886</v>
      </c>
      <c r="AY21" s="244">
        <v>35.740025570999997</v>
      </c>
      <c r="AZ21" s="244">
        <v>36.925239583</v>
      </c>
      <c r="BA21" s="244">
        <v>36.43931868</v>
      </c>
      <c r="BB21" s="244">
        <v>36.089635203999997</v>
      </c>
      <c r="BC21" s="244">
        <v>35.023357329</v>
      </c>
      <c r="BD21" s="244">
        <v>35.277818482999997</v>
      </c>
      <c r="BE21" s="244">
        <v>35.008030740999999</v>
      </c>
      <c r="BF21" s="244">
        <v>34.265558081999998</v>
      </c>
      <c r="BG21" s="244">
        <v>35.024315579000003</v>
      </c>
      <c r="BH21" s="244">
        <v>35.134339005999998</v>
      </c>
      <c r="BI21" s="244">
        <v>36.879187317000003</v>
      </c>
      <c r="BJ21" s="368">
        <v>38.103645016999998</v>
      </c>
      <c r="BK21" s="368">
        <v>37.200292466000001</v>
      </c>
      <c r="BL21" s="368">
        <v>38.339899436000003</v>
      </c>
      <c r="BM21" s="368">
        <v>37.650907486999998</v>
      </c>
      <c r="BN21" s="368">
        <v>37.447976703999998</v>
      </c>
      <c r="BO21" s="368">
        <v>37.119031902000003</v>
      </c>
      <c r="BP21" s="368">
        <v>36.802594853000002</v>
      </c>
      <c r="BQ21" s="368">
        <v>36.556344512000003</v>
      </c>
      <c r="BR21" s="368">
        <v>36.154359513000003</v>
      </c>
      <c r="BS21" s="368">
        <v>36.923014674000001</v>
      </c>
      <c r="BT21" s="368">
        <v>36.262339066000003</v>
      </c>
      <c r="BU21" s="368">
        <v>37.896206792000001</v>
      </c>
      <c r="BV21" s="368">
        <v>38.916568847000001</v>
      </c>
    </row>
    <row r="22" spans="1:74" ht="11.15" customHeight="1" x14ac:dyDescent="0.25">
      <c r="A22" s="159" t="s">
        <v>286</v>
      </c>
      <c r="B22" s="170" t="s">
        <v>333</v>
      </c>
      <c r="C22" s="244">
        <v>12.758748747</v>
      </c>
      <c r="D22" s="244">
        <v>12.818808529</v>
      </c>
      <c r="E22" s="244">
        <v>13.439086054000001</v>
      </c>
      <c r="F22" s="244">
        <v>13.065437471999999</v>
      </c>
      <c r="G22" s="244">
        <v>13.67618571</v>
      </c>
      <c r="H22" s="244">
        <v>13.585980921999999</v>
      </c>
      <c r="I22" s="244">
        <v>12.701763102999999</v>
      </c>
      <c r="J22" s="244">
        <v>12.537828597000001</v>
      </c>
      <c r="K22" s="244">
        <v>13.837975696000001</v>
      </c>
      <c r="L22" s="244">
        <v>12.827818306999999</v>
      </c>
      <c r="M22" s="244">
        <v>14.317623759</v>
      </c>
      <c r="N22" s="244">
        <v>12.862213925000001</v>
      </c>
      <c r="O22" s="244">
        <v>13.304669275</v>
      </c>
      <c r="P22" s="244">
        <v>13.709808061</v>
      </c>
      <c r="Q22" s="244">
        <v>13.628812722999999</v>
      </c>
      <c r="R22" s="244">
        <v>13.914890753</v>
      </c>
      <c r="S22" s="244">
        <v>13.716845307</v>
      </c>
      <c r="T22" s="244">
        <v>13.564693568999999</v>
      </c>
      <c r="U22" s="244">
        <v>13.514036000999999</v>
      </c>
      <c r="V22" s="244">
        <v>13.102617687</v>
      </c>
      <c r="W22" s="244">
        <v>13.81715434</v>
      </c>
      <c r="X22" s="244">
        <v>13.011278959</v>
      </c>
      <c r="Y22" s="244">
        <v>13.831271048</v>
      </c>
      <c r="Z22" s="244">
        <v>14.221636654999999</v>
      </c>
      <c r="AA22" s="244">
        <v>13.704991006</v>
      </c>
      <c r="AB22" s="244">
        <v>14.120673123</v>
      </c>
      <c r="AC22" s="244">
        <v>14.035805472</v>
      </c>
      <c r="AD22" s="244">
        <v>14.328593092</v>
      </c>
      <c r="AE22" s="244">
        <v>14.122900502</v>
      </c>
      <c r="AF22" s="244">
        <v>13.964273497000001</v>
      </c>
      <c r="AG22" s="244">
        <v>13.909941541</v>
      </c>
      <c r="AH22" s="244">
        <v>13.484106424</v>
      </c>
      <c r="AI22" s="244">
        <v>14.217042127999999</v>
      </c>
      <c r="AJ22" s="244">
        <v>13.384847556</v>
      </c>
      <c r="AK22" s="244">
        <v>14.225982901</v>
      </c>
      <c r="AL22" s="244">
        <v>14.6247317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14.99933225</v>
      </c>
      <c r="AZ22" s="244">
        <v>15.448340529999999</v>
      </c>
      <c r="BA22" s="244">
        <v>15.357062020000001</v>
      </c>
      <c r="BB22" s="244">
        <v>15.67304979</v>
      </c>
      <c r="BC22" s="244">
        <v>15.45098374</v>
      </c>
      <c r="BD22" s="244">
        <v>15.27948905</v>
      </c>
      <c r="BE22" s="244">
        <v>15.06996075</v>
      </c>
      <c r="BF22" s="244">
        <v>14.5331777</v>
      </c>
      <c r="BG22" s="244">
        <v>15.34989223</v>
      </c>
      <c r="BH22" s="244">
        <v>14.67194447</v>
      </c>
      <c r="BI22" s="244">
        <v>15.601467810000001</v>
      </c>
      <c r="BJ22" s="368">
        <v>16.09935862</v>
      </c>
      <c r="BK22" s="368">
        <v>15.66021873</v>
      </c>
      <c r="BL22" s="368">
        <v>16.020917010000002</v>
      </c>
      <c r="BM22" s="368">
        <v>15.85938088</v>
      </c>
      <c r="BN22" s="368">
        <v>16.205676199999999</v>
      </c>
      <c r="BO22" s="368">
        <v>15.980982300000001</v>
      </c>
      <c r="BP22" s="368">
        <v>15.809177350000001</v>
      </c>
      <c r="BQ22" s="368">
        <v>15.74899014</v>
      </c>
      <c r="BR22" s="368">
        <v>15.274925509999999</v>
      </c>
      <c r="BS22" s="368">
        <v>16.126204739999999</v>
      </c>
      <c r="BT22" s="368">
        <v>15.188086070000001</v>
      </c>
      <c r="BU22" s="368">
        <v>16.160823879999999</v>
      </c>
      <c r="BV22" s="368">
        <v>16.600536420000001</v>
      </c>
    </row>
    <row r="23" spans="1:74" ht="11.15" customHeight="1" x14ac:dyDescent="0.25">
      <c r="A23" s="159" t="s">
        <v>281</v>
      </c>
      <c r="B23" s="170" t="s">
        <v>603</v>
      </c>
      <c r="C23" s="244">
        <v>4.1726129032000001</v>
      </c>
      <c r="D23" s="244">
        <v>4.5606071429000004</v>
      </c>
      <c r="E23" s="244">
        <v>4.2751290322999997</v>
      </c>
      <c r="F23" s="244">
        <v>3.8458666667000001</v>
      </c>
      <c r="G23" s="244">
        <v>3.5579677419000002</v>
      </c>
      <c r="H23" s="244">
        <v>3.5285333333</v>
      </c>
      <c r="I23" s="244">
        <v>3.6406129032000001</v>
      </c>
      <c r="J23" s="244">
        <v>3.7509032258000001</v>
      </c>
      <c r="K23" s="244">
        <v>3.6836000000000002</v>
      </c>
      <c r="L23" s="244">
        <v>3.6534193548</v>
      </c>
      <c r="M23" s="244">
        <v>4.1530333332999998</v>
      </c>
      <c r="N23" s="244">
        <v>4.5547741935000001</v>
      </c>
      <c r="O23" s="244">
        <v>4.3147419354999998</v>
      </c>
      <c r="P23" s="244">
        <v>4.6193928571000002</v>
      </c>
      <c r="Q23" s="244">
        <v>4.0893548387000003</v>
      </c>
      <c r="R23" s="244">
        <v>3.6787666667000001</v>
      </c>
      <c r="S23" s="244">
        <v>3.5092580645</v>
      </c>
      <c r="T23" s="244">
        <v>3.3130999999999999</v>
      </c>
      <c r="U23" s="244">
        <v>3.5772580645000001</v>
      </c>
      <c r="V23" s="244">
        <v>3.6720322580999998</v>
      </c>
      <c r="W23" s="244">
        <v>3.5715333333000001</v>
      </c>
      <c r="X23" s="244">
        <v>3.6959677419000001</v>
      </c>
      <c r="Y23" s="244">
        <v>3.9367000000000001</v>
      </c>
      <c r="Z23" s="244">
        <v>4.2710322581</v>
      </c>
      <c r="AA23" s="244">
        <v>4.1328064515999996</v>
      </c>
      <c r="AB23" s="244">
        <v>4.3856428570999997</v>
      </c>
      <c r="AC23" s="244">
        <v>3.8961935483999999</v>
      </c>
      <c r="AD23" s="244">
        <v>3.6628333333</v>
      </c>
      <c r="AE23" s="244">
        <v>3.3946774193999998</v>
      </c>
      <c r="AF23" s="244">
        <v>3.3889666667</v>
      </c>
      <c r="AG23" s="244">
        <v>3.4789677419</v>
      </c>
      <c r="AH23" s="244">
        <v>3.5126451613</v>
      </c>
      <c r="AI23" s="244">
        <v>3.5642333332999998</v>
      </c>
      <c r="AJ23" s="244">
        <v>3.4368387096999999</v>
      </c>
      <c r="AK23" s="244">
        <v>3.8273999999999999</v>
      </c>
      <c r="AL23" s="244">
        <v>4.2364193547999998</v>
      </c>
      <c r="AM23" s="244">
        <v>3.7972903225999999</v>
      </c>
      <c r="AN23" s="244">
        <v>4.0369655171999996</v>
      </c>
      <c r="AO23" s="244">
        <v>3.5134516129</v>
      </c>
      <c r="AP23" s="244">
        <v>3.1180333333000001</v>
      </c>
      <c r="AQ23" s="244">
        <v>2.7664516129000001</v>
      </c>
      <c r="AR23" s="244">
        <v>2.9001333332999999</v>
      </c>
      <c r="AS23" s="244">
        <v>3.0198387097000001</v>
      </c>
      <c r="AT23" s="244">
        <v>3.0756129032000001</v>
      </c>
      <c r="AU23" s="244">
        <v>3.0994000000000002</v>
      </c>
      <c r="AV23" s="244">
        <v>3.1923870968000001</v>
      </c>
      <c r="AW23" s="244">
        <v>3.4763666667000002</v>
      </c>
      <c r="AX23" s="244">
        <v>3.9333225806000001</v>
      </c>
      <c r="AY23" s="244">
        <v>3.7788064515999999</v>
      </c>
      <c r="AZ23" s="244">
        <v>3.8343928571000001</v>
      </c>
      <c r="BA23" s="244">
        <v>3.5816129031999999</v>
      </c>
      <c r="BB23" s="244">
        <v>3.2586333333000002</v>
      </c>
      <c r="BC23" s="244">
        <v>2.9289354839000001</v>
      </c>
      <c r="BD23" s="244">
        <v>3.0648666667</v>
      </c>
      <c r="BE23" s="244">
        <v>3.1248387097000001</v>
      </c>
      <c r="BF23" s="244">
        <v>3.1122903225999998</v>
      </c>
      <c r="BG23" s="244">
        <v>3.0136810879999998</v>
      </c>
      <c r="BH23" s="244">
        <v>3.0814926709999999</v>
      </c>
      <c r="BI23" s="244">
        <v>3.36403455</v>
      </c>
      <c r="BJ23" s="368">
        <v>3.8666152920000001</v>
      </c>
      <c r="BK23" s="368">
        <v>3.6901374250000001</v>
      </c>
      <c r="BL23" s="368">
        <v>3.922302395</v>
      </c>
      <c r="BM23" s="368">
        <v>3.5654312849999998</v>
      </c>
      <c r="BN23" s="368">
        <v>3.2146196520000001</v>
      </c>
      <c r="BO23" s="368">
        <v>2.9392870690000001</v>
      </c>
      <c r="BP23" s="368">
        <v>2.9653461499999998</v>
      </c>
      <c r="BQ23" s="368">
        <v>3.0945122600000001</v>
      </c>
      <c r="BR23" s="368">
        <v>3.191835975</v>
      </c>
      <c r="BS23" s="368">
        <v>3.1066642830000002</v>
      </c>
      <c r="BT23" s="368">
        <v>3.1293440019999998</v>
      </c>
      <c r="BU23" s="368">
        <v>3.3666233929999998</v>
      </c>
      <c r="BV23" s="368">
        <v>3.855966666</v>
      </c>
    </row>
    <row r="24" spans="1:74" ht="11.15" customHeight="1" x14ac:dyDescent="0.25">
      <c r="A24" s="159" t="s">
        <v>604</v>
      </c>
      <c r="B24" s="170" t="s">
        <v>334</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4.8844874107000003</v>
      </c>
      <c r="AB24" s="244">
        <v>4.6242921737999998</v>
      </c>
      <c r="AC24" s="244">
        <v>5.1224878866000001</v>
      </c>
      <c r="AD24" s="244">
        <v>4.9618800252000002</v>
      </c>
      <c r="AE24" s="244">
        <v>5.1908159221999997</v>
      </c>
      <c r="AF24" s="244">
        <v>4.8472405622999997</v>
      </c>
      <c r="AG24" s="244">
        <v>4.9484695876</v>
      </c>
      <c r="AH24" s="244">
        <v>4.8253587684000001</v>
      </c>
      <c r="AI24" s="244">
        <v>4.5003654439999998</v>
      </c>
      <c r="AJ24" s="244">
        <v>4.8402535671000004</v>
      </c>
      <c r="AK24" s="244">
        <v>5.1132527171</v>
      </c>
      <c r="AL24" s="244">
        <v>5.1825605475999996</v>
      </c>
      <c r="AM24" s="244">
        <v>5.0227403290000003</v>
      </c>
      <c r="AN24" s="244">
        <v>5.1598136910000001</v>
      </c>
      <c r="AO24" s="244">
        <v>4.3281058940000001</v>
      </c>
      <c r="AP24" s="244">
        <v>2.766498742</v>
      </c>
      <c r="AQ24" s="244">
        <v>4.0712094109999999</v>
      </c>
      <c r="AR24" s="244">
        <v>4.4417431929999998</v>
      </c>
      <c r="AS24" s="244">
        <v>4.2130178589999998</v>
      </c>
      <c r="AT24" s="244">
        <v>3.9304807249999998</v>
      </c>
      <c r="AU24" s="244">
        <v>4.2783305399999998</v>
      </c>
      <c r="AV24" s="244">
        <v>4.7839737529999997</v>
      </c>
      <c r="AW24" s="244">
        <v>5.3975161399999996</v>
      </c>
      <c r="AX24" s="244">
        <v>4.9675487470000004</v>
      </c>
      <c r="AY24" s="244">
        <v>4.8143563110000001</v>
      </c>
      <c r="AZ24" s="244">
        <v>5.010537341</v>
      </c>
      <c r="BA24" s="244">
        <v>4.9946761180000001</v>
      </c>
      <c r="BB24" s="244">
        <v>4.6331079170000002</v>
      </c>
      <c r="BC24" s="244">
        <v>4.0288023170000002</v>
      </c>
      <c r="BD24" s="244">
        <v>4.4541940220000003</v>
      </c>
      <c r="BE24" s="244">
        <v>4.5229835109999996</v>
      </c>
      <c r="BF24" s="244">
        <v>4.339687627</v>
      </c>
      <c r="BG24" s="244">
        <v>4.5000293310000004</v>
      </c>
      <c r="BH24" s="244">
        <v>4.8281291099999999</v>
      </c>
      <c r="BI24" s="244">
        <v>5.026040321</v>
      </c>
      <c r="BJ24" s="368">
        <v>5.0882828680000003</v>
      </c>
      <c r="BK24" s="368">
        <v>4.9096153950000003</v>
      </c>
      <c r="BL24" s="368">
        <v>5.2607216179999998</v>
      </c>
      <c r="BM24" s="368">
        <v>5.2490731320000004</v>
      </c>
      <c r="BN24" s="368">
        <v>5.1691489720000003</v>
      </c>
      <c r="BO24" s="368">
        <v>5.2387112299999998</v>
      </c>
      <c r="BP24" s="368">
        <v>5.1593076949999999</v>
      </c>
      <c r="BQ24" s="368">
        <v>4.8949920499999999</v>
      </c>
      <c r="BR24" s="368">
        <v>4.7827898080000004</v>
      </c>
      <c r="BS24" s="368">
        <v>4.8618838560000004</v>
      </c>
      <c r="BT24" s="368">
        <v>4.9880207710000004</v>
      </c>
      <c r="BU24" s="368">
        <v>5.195130486</v>
      </c>
      <c r="BV24" s="368">
        <v>5.2518729329999996</v>
      </c>
    </row>
    <row r="25" spans="1:74" ht="11.15" customHeight="1" x14ac:dyDescent="0.2">
      <c r="AY25" s="152"/>
      <c r="AZ25" s="152"/>
      <c r="BA25" s="152"/>
      <c r="BB25" s="152"/>
      <c r="BC25" s="152"/>
      <c r="BD25" s="152"/>
      <c r="BE25" s="152"/>
      <c r="BF25" s="152"/>
      <c r="BG25" s="152"/>
      <c r="BH25" s="152"/>
      <c r="BI25" s="152"/>
      <c r="BJ25" s="152"/>
    </row>
    <row r="26" spans="1:74" ht="11.15" customHeight="1" x14ac:dyDescent="0.25">
      <c r="A26" s="159" t="s">
        <v>605</v>
      </c>
      <c r="B26" s="169" t="s">
        <v>384</v>
      </c>
      <c r="C26" s="244">
        <v>4.2109965027999996</v>
      </c>
      <c r="D26" s="244">
        <v>4.414941668</v>
      </c>
      <c r="E26" s="244">
        <v>4.4274415076000002</v>
      </c>
      <c r="F26" s="244">
        <v>4.3460166924000001</v>
      </c>
      <c r="G26" s="244">
        <v>4.2417183718000002</v>
      </c>
      <c r="H26" s="244">
        <v>4.2651917975</v>
      </c>
      <c r="I26" s="244">
        <v>4.0985759115000002</v>
      </c>
      <c r="J26" s="244">
        <v>4.192677583</v>
      </c>
      <c r="K26" s="244">
        <v>4.2842065366000002</v>
      </c>
      <c r="L26" s="244">
        <v>4.2050324124999996</v>
      </c>
      <c r="M26" s="244">
        <v>4.2033811310999996</v>
      </c>
      <c r="N26" s="244">
        <v>4.3721811098999996</v>
      </c>
      <c r="O26" s="244">
        <v>4.3242581242</v>
      </c>
      <c r="P26" s="244">
        <v>4.3204382093999998</v>
      </c>
      <c r="Q26" s="244">
        <v>4.3215088518</v>
      </c>
      <c r="R26" s="244">
        <v>4.3199333925000003</v>
      </c>
      <c r="S26" s="244">
        <v>4.3266880921000004</v>
      </c>
      <c r="T26" s="244">
        <v>4.3362022998</v>
      </c>
      <c r="U26" s="244">
        <v>4.2717520567999996</v>
      </c>
      <c r="V26" s="244">
        <v>4.2864250179000001</v>
      </c>
      <c r="W26" s="244">
        <v>4.2786407254999999</v>
      </c>
      <c r="X26" s="244">
        <v>4.3216140005000003</v>
      </c>
      <c r="Y26" s="244">
        <v>4.3433492379</v>
      </c>
      <c r="Z26" s="244">
        <v>4.3588104860000003</v>
      </c>
      <c r="AA26" s="244">
        <v>4.3622040348000004</v>
      </c>
      <c r="AB26" s="244">
        <v>4.3578073440000002</v>
      </c>
      <c r="AC26" s="244">
        <v>4.3592662375</v>
      </c>
      <c r="AD26" s="244">
        <v>4.3570225953000001</v>
      </c>
      <c r="AE26" s="244">
        <v>4.3648764686000003</v>
      </c>
      <c r="AF26" s="244">
        <v>4.3751030027000004</v>
      </c>
      <c r="AG26" s="244">
        <v>4.3064309142999999</v>
      </c>
      <c r="AH26" s="244">
        <v>4.3231242282000002</v>
      </c>
      <c r="AI26" s="244">
        <v>4.3141506383000001</v>
      </c>
      <c r="AJ26" s="244">
        <v>4.3589257321000003</v>
      </c>
      <c r="AK26" s="244">
        <v>4.3829886229000001</v>
      </c>
      <c r="AL26" s="244">
        <v>4.3992511411999997</v>
      </c>
      <c r="AM26" s="244">
        <v>4.1772480527999996</v>
      </c>
      <c r="AN26" s="244">
        <v>4.2372018736000001</v>
      </c>
      <c r="AO26" s="244">
        <v>4.1444557815999996</v>
      </c>
      <c r="AP26" s="244">
        <v>4.0248333368999996</v>
      </c>
      <c r="AQ26" s="244">
        <v>3.9914326045999999</v>
      </c>
      <c r="AR26" s="244">
        <v>4.1769409617999997</v>
      </c>
      <c r="AS26" s="244">
        <v>4.0455736775000002</v>
      </c>
      <c r="AT26" s="244">
        <v>4.0712039354999998</v>
      </c>
      <c r="AU26" s="244">
        <v>4.1394248667999998</v>
      </c>
      <c r="AV26" s="244">
        <v>4.294108993</v>
      </c>
      <c r="AW26" s="244">
        <v>4.343203216</v>
      </c>
      <c r="AX26" s="244">
        <v>4.2616451492999996</v>
      </c>
      <c r="AY26" s="244">
        <v>4.3028222270000001</v>
      </c>
      <c r="AZ26" s="244">
        <v>4.3738504469999997</v>
      </c>
      <c r="BA26" s="244">
        <v>4.3716418260000003</v>
      </c>
      <c r="BB26" s="244">
        <v>4.3760049600000004</v>
      </c>
      <c r="BC26" s="244">
        <v>4.3410531189999997</v>
      </c>
      <c r="BD26" s="244">
        <v>4.3894330439999996</v>
      </c>
      <c r="BE26" s="244">
        <v>4.2031310360000003</v>
      </c>
      <c r="BF26" s="244">
        <v>4.2723469209999996</v>
      </c>
      <c r="BG26" s="244">
        <v>4.3417293209999999</v>
      </c>
      <c r="BH26" s="244">
        <v>4.4927840010000004</v>
      </c>
      <c r="BI26" s="244">
        <v>4.5289582929999996</v>
      </c>
      <c r="BJ26" s="368">
        <v>4.353255753</v>
      </c>
      <c r="BK26" s="368">
        <v>4.3901696140000004</v>
      </c>
      <c r="BL26" s="368">
        <v>4.4925782090000004</v>
      </c>
      <c r="BM26" s="368">
        <v>4.5169291109999996</v>
      </c>
      <c r="BN26" s="368">
        <v>4.5161314030000002</v>
      </c>
      <c r="BO26" s="368">
        <v>4.4807643099999996</v>
      </c>
      <c r="BP26" s="368">
        <v>4.5619006100000004</v>
      </c>
      <c r="BQ26" s="368">
        <v>4.4133410660000001</v>
      </c>
      <c r="BR26" s="368">
        <v>4.4222163219999997</v>
      </c>
      <c r="BS26" s="368">
        <v>4.49196142</v>
      </c>
      <c r="BT26" s="368">
        <v>4.6314139350000003</v>
      </c>
      <c r="BU26" s="368">
        <v>4.6789540199999999</v>
      </c>
      <c r="BV26" s="368">
        <v>4.5880906450000003</v>
      </c>
    </row>
    <row r="27" spans="1:74" ht="11.15" customHeight="1" x14ac:dyDescent="0.2">
      <c r="AY27" s="152"/>
      <c r="AZ27" s="152"/>
      <c r="BA27" s="152"/>
      <c r="BB27" s="152"/>
      <c r="BC27" s="152"/>
      <c r="BD27" s="152"/>
      <c r="BE27" s="152"/>
      <c r="BF27" s="152"/>
      <c r="BG27" s="152"/>
      <c r="BH27" s="152"/>
      <c r="BI27" s="152"/>
      <c r="BJ27" s="152"/>
    </row>
    <row r="28" spans="1:74" ht="11.15" customHeight="1" x14ac:dyDescent="0.25">
      <c r="A28" s="159" t="s">
        <v>283</v>
      </c>
      <c r="B28" s="169" t="s">
        <v>532</v>
      </c>
      <c r="C28" s="244">
        <v>46.025872859000003</v>
      </c>
      <c r="D28" s="244">
        <v>47.007124013999999</v>
      </c>
      <c r="E28" s="244">
        <v>47.777505935999997</v>
      </c>
      <c r="F28" s="244">
        <v>46.169775801</v>
      </c>
      <c r="G28" s="244">
        <v>47.179216826999998</v>
      </c>
      <c r="H28" s="244">
        <v>48.188030410000003</v>
      </c>
      <c r="I28" s="244">
        <v>47.699708483999999</v>
      </c>
      <c r="J28" s="244">
        <v>47.980114665999999</v>
      </c>
      <c r="K28" s="244">
        <v>47.625069042</v>
      </c>
      <c r="L28" s="244">
        <v>47.357537874999998</v>
      </c>
      <c r="M28" s="244">
        <v>48.541827146999999</v>
      </c>
      <c r="N28" s="244">
        <v>48.468213978000001</v>
      </c>
      <c r="O28" s="244">
        <v>47.391380773999998</v>
      </c>
      <c r="P28" s="244">
        <v>48.234167523000004</v>
      </c>
      <c r="Q28" s="244">
        <v>48.127318670999998</v>
      </c>
      <c r="R28" s="244">
        <v>46.972062039000001</v>
      </c>
      <c r="S28" s="244">
        <v>47.058417734000002</v>
      </c>
      <c r="T28" s="244">
        <v>47.681692310000003</v>
      </c>
      <c r="U28" s="244">
        <v>48.342944535000001</v>
      </c>
      <c r="V28" s="244">
        <v>48.993328947999998</v>
      </c>
      <c r="W28" s="244">
        <v>47.328571195000002</v>
      </c>
      <c r="X28" s="244">
        <v>48.145260587999999</v>
      </c>
      <c r="Y28" s="244">
        <v>48.063746360000003</v>
      </c>
      <c r="Z28" s="244">
        <v>47.105595805999997</v>
      </c>
      <c r="AA28" s="244">
        <v>47.729925604000002</v>
      </c>
      <c r="AB28" s="244">
        <v>48.106295252000002</v>
      </c>
      <c r="AC28" s="244">
        <v>46.649812376</v>
      </c>
      <c r="AD28" s="244">
        <v>47.603548635000003</v>
      </c>
      <c r="AE28" s="244">
        <v>46.598659058000003</v>
      </c>
      <c r="AF28" s="244">
        <v>47.417967658999999</v>
      </c>
      <c r="AG28" s="244">
        <v>48.555196856000002</v>
      </c>
      <c r="AH28" s="244">
        <v>48.885142989000002</v>
      </c>
      <c r="AI28" s="244">
        <v>47.481007624999997</v>
      </c>
      <c r="AJ28" s="244">
        <v>47.843912418999999</v>
      </c>
      <c r="AK28" s="244">
        <v>47.932911230000002</v>
      </c>
      <c r="AL28" s="244">
        <v>47.891695509000002</v>
      </c>
      <c r="AM28" s="244">
        <v>46.016656918000002</v>
      </c>
      <c r="AN28" s="244">
        <v>47.206922054000003</v>
      </c>
      <c r="AO28" s="244">
        <v>43.206358625999997</v>
      </c>
      <c r="AP28" s="244">
        <v>34.919908679999999</v>
      </c>
      <c r="AQ28" s="244">
        <v>37.085726790999999</v>
      </c>
      <c r="AR28" s="244">
        <v>40.269350371000002</v>
      </c>
      <c r="AS28" s="244">
        <v>42.159156944000003</v>
      </c>
      <c r="AT28" s="244">
        <v>41.927111173999997</v>
      </c>
      <c r="AU28" s="244">
        <v>42.64942267</v>
      </c>
      <c r="AV28" s="244">
        <v>42.606295570999997</v>
      </c>
      <c r="AW28" s="244">
        <v>42.683458608000002</v>
      </c>
      <c r="AX28" s="244">
        <v>43.089740855000002</v>
      </c>
      <c r="AY28" s="244">
        <v>41.361094657999999</v>
      </c>
      <c r="AZ28" s="244">
        <v>41.663422498000003</v>
      </c>
      <c r="BA28" s="244">
        <v>43.715614784000003</v>
      </c>
      <c r="BB28" s="244">
        <v>42.953750491999998</v>
      </c>
      <c r="BC28" s="244">
        <v>43.311874594999999</v>
      </c>
      <c r="BD28" s="244">
        <v>45.561386614</v>
      </c>
      <c r="BE28" s="244">
        <v>45.165262800000001</v>
      </c>
      <c r="BF28" s="244">
        <v>45.670570484999999</v>
      </c>
      <c r="BG28" s="244">
        <v>45.440396784000001</v>
      </c>
      <c r="BH28" s="244">
        <v>45.739550772000001</v>
      </c>
      <c r="BI28" s="244">
        <v>46.035023967999997</v>
      </c>
      <c r="BJ28" s="368">
        <v>45.966747451000003</v>
      </c>
      <c r="BK28" s="368">
        <v>44.721341043999999</v>
      </c>
      <c r="BL28" s="368">
        <v>45.923813007</v>
      </c>
      <c r="BM28" s="368">
        <v>45.429977391000001</v>
      </c>
      <c r="BN28" s="368">
        <v>44.860572382999997</v>
      </c>
      <c r="BO28" s="368">
        <v>44.874212020000002</v>
      </c>
      <c r="BP28" s="368">
        <v>45.774657826000002</v>
      </c>
      <c r="BQ28" s="368">
        <v>46.032763404000001</v>
      </c>
      <c r="BR28" s="368">
        <v>46.439554780999998</v>
      </c>
      <c r="BS28" s="368">
        <v>45.990194250000002</v>
      </c>
      <c r="BT28" s="368">
        <v>46.103821029999999</v>
      </c>
      <c r="BU28" s="368">
        <v>46.188471524000001</v>
      </c>
      <c r="BV28" s="368">
        <v>46.319629603000003</v>
      </c>
    </row>
    <row r="29" spans="1:74" ht="11.15" customHeight="1" x14ac:dyDescent="0.25">
      <c r="A29" s="159" t="s">
        <v>289</v>
      </c>
      <c r="B29" s="169" t="s">
        <v>533</v>
      </c>
      <c r="C29" s="244">
        <v>48.987523087</v>
      </c>
      <c r="D29" s="244">
        <v>49.727908769999999</v>
      </c>
      <c r="E29" s="244">
        <v>50.927014636000003</v>
      </c>
      <c r="F29" s="244">
        <v>50.294786643000002</v>
      </c>
      <c r="G29" s="244">
        <v>51.713588600999998</v>
      </c>
      <c r="H29" s="244">
        <v>52.454216559999999</v>
      </c>
      <c r="I29" s="244">
        <v>50.906082298999998</v>
      </c>
      <c r="J29" s="244">
        <v>50.887928850000002</v>
      </c>
      <c r="K29" s="244">
        <v>52.174571544999999</v>
      </c>
      <c r="L29" s="244">
        <v>50.841574561000002</v>
      </c>
      <c r="M29" s="244">
        <v>52.337673240999997</v>
      </c>
      <c r="N29" s="244">
        <v>50.850986290999998</v>
      </c>
      <c r="O29" s="244">
        <v>50.430399129999998</v>
      </c>
      <c r="P29" s="244">
        <v>51.211543914000003</v>
      </c>
      <c r="Q29" s="244">
        <v>51.497935763999998</v>
      </c>
      <c r="R29" s="244">
        <v>51.654326081000001</v>
      </c>
      <c r="S29" s="244">
        <v>52.231612748000003</v>
      </c>
      <c r="T29" s="244">
        <v>52.584745321</v>
      </c>
      <c r="U29" s="244">
        <v>52.352617573000003</v>
      </c>
      <c r="V29" s="244">
        <v>52.056191427000002</v>
      </c>
      <c r="W29" s="244">
        <v>52.445507847999998</v>
      </c>
      <c r="X29" s="244">
        <v>51.600285558000003</v>
      </c>
      <c r="Y29" s="244">
        <v>52.080600032</v>
      </c>
      <c r="Z29" s="244">
        <v>52.774724431999999</v>
      </c>
      <c r="AA29" s="244">
        <v>51.055374811</v>
      </c>
      <c r="AB29" s="244">
        <v>51.736940341</v>
      </c>
      <c r="AC29" s="244">
        <v>52.073462339000002</v>
      </c>
      <c r="AD29" s="244">
        <v>52.301639448000003</v>
      </c>
      <c r="AE29" s="244">
        <v>52.879285054</v>
      </c>
      <c r="AF29" s="244">
        <v>53.132685514000002</v>
      </c>
      <c r="AG29" s="244">
        <v>53.099202198</v>
      </c>
      <c r="AH29" s="244">
        <v>52.782870107999997</v>
      </c>
      <c r="AI29" s="244">
        <v>52.941457264</v>
      </c>
      <c r="AJ29" s="244">
        <v>52.132503184999997</v>
      </c>
      <c r="AK29" s="244">
        <v>52.873107853</v>
      </c>
      <c r="AL29" s="244">
        <v>53.423784193000003</v>
      </c>
      <c r="AM29" s="244">
        <v>50.227714126000002</v>
      </c>
      <c r="AN29" s="244">
        <v>50.344520815000003</v>
      </c>
      <c r="AO29" s="244">
        <v>47.986395074000001</v>
      </c>
      <c r="AP29" s="244">
        <v>45.551022637999999</v>
      </c>
      <c r="AQ29" s="244">
        <v>47.503325314000001</v>
      </c>
      <c r="AR29" s="244">
        <v>49.484325523000003</v>
      </c>
      <c r="AS29" s="244">
        <v>50.194621513000001</v>
      </c>
      <c r="AT29" s="244">
        <v>50.056347918999997</v>
      </c>
      <c r="AU29" s="244">
        <v>51.285639662999998</v>
      </c>
      <c r="AV29" s="244">
        <v>50.760880174</v>
      </c>
      <c r="AW29" s="244">
        <v>52.175150430999999</v>
      </c>
      <c r="AX29" s="244">
        <v>52.456282139000002</v>
      </c>
      <c r="AY29" s="244">
        <v>50.993316589000003</v>
      </c>
      <c r="AZ29" s="244">
        <v>52.232696459000003</v>
      </c>
      <c r="BA29" s="244">
        <v>51.970239493999998</v>
      </c>
      <c r="BB29" s="244">
        <v>52.044982924999999</v>
      </c>
      <c r="BC29" s="244">
        <v>51.728870364000002</v>
      </c>
      <c r="BD29" s="244">
        <v>52.628672072999997</v>
      </c>
      <c r="BE29" s="244">
        <v>52.431726212000001</v>
      </c>
      <c r="BF29" s="244">
        <v>52.033705711000003</v>
      </c>
      <c r="BG29" s="244">
        <v>52.990711718999997</v>
      </c>
      <c r="BH29" s="244">
        <v>52.802488388999997</v>
      </c>
      <c r="BI29" s="244">
        <v>53.690697417000003</v>
      </c>
      <c r="BJ29" s="368">
        <v>54.664380706999999</v>
      </c>
      <c r="BK29" s="368">
        <v>53.194083724999999</v>
      </c>
      <c r="BL29" s="368">
        <v>54.542818122</v>
      </c>
      <c r="BM29" s="368">
        <v>54.157733960000002</v>
      </c>
      <c r="BN29" s="368">
        <v>54.534685248999999</v>
      </c>
      <c r="BO29" s="368">
        <v>54.844055357999999</v>
      </c>
      <c r="BP29" s="368">
        <v>55.309078542000002</v>
      </c>
      <c r="BQ29" s="368">
        <v>55.017164498</v>
      </c>
      <c r="BR29" s="368">
        <v>54.577346579999997</v>
      </c>
      <c r="BS29" s="368">
        <v>55.405440194999997</v>
      </c>
      <c r="BT29" s="368">
        <v>54.314062921999998</v>
      </c>
      <c r="BU29" s="368">
        <v>55.167123924999999</v>
      </c>
      <c r="BV29" s="368">
        <v>55.785815622000001</v>
      </c>
    </row>
    <row r="30" spans="1:74" ht="11.15" customHeight="1" x14ac:dyDescent="0.25">
      <c r="B30" s="169"/>
      <c r="AY30" s="152"/>
      <c r="AZ30" s="152"/>
      <c r="BA30" s="152"/>
      <c r="BB30" s="152"/>
      <c r="BC30" s="152"/>
      <c r="BD30" s="152"/>
      <c r="BE30" s="152"/>
      <c r="BF30" s="152"/>
      <c r="BG30" s="152"/>
      <c r="BH30" s="152"/>
      <c r="BI30" s="152"/>
      <c r="BJ30" s="152"/>
    </row>
    <row r="31" spans="1:74" ht="11.15" customHeight="1" x14ac:dyDescent="0.25">
      <c r="A31" s="159" t="s">
        <v>290</v>
      </c>
      <c r="B31" s="171" t="s">
        <v>534</v>
      </c>
      <c r="C31" s="245">
        <v>95.013395947000006</v>
      </c>
      <c r="D31" s="245">
        <v>96.735032785000001</v>
      </c>
      <c r="E31" s="245">
        <v>98.704520571000003</v>
      </c>
      <c r="F31" s="245">
        <v>96.464562443000005</v>
      </c>
      <c r="G31" s="245">
        <v>98.892805428000003</v>
      </c>
      <c r="H31" s="245">
        <v>100.64224697</v>
      </c>
      <c r="I31" s="245">
        <v>98.605790784000007</v>
      </c>
      <c r="J31" s="245">
        <v>98.868043516</v>
      </c>
      <c r="K31" s="245">
        <v>99.799640586999999</v>
      </c>
      <c r="L31" s="245">
        <v>98.199112435999993</v>
      </c>
      <c r="M31" s="245">
        <v>100.87950039</v>
      </c>
      <c r="N31" s="245">
        <v>99.319200269000007</v>
      </c>
      <c r="O31" s="245">
        <v>97.821779903999996</v>
      </c>
      <c r="P31" s="245">
        <v>99.445711437</v>
      </c>
      <c r="Q31" s="245">
        <v>99.625254435000002</v>
      </c>
      <c r="R31" s="245">
        <v>98.626388118999998</v>
      </c>
      <c r="S31" s="245">
        <v>99.290030482000006</v>
      </c>
      <c r="T31" s="245">
        <v>100.26643763</v>
      </c>
      <c r="U31" s="245">
        <v>100.69556211</v>
      </c>
      <c r="V31" s="245">
        <v>101.04952037</v>
      </c>
      <c r="W31" s="245">
        <v>99.774079043</v>
      </c>
      <c r="X31" s="245">
        <v>99.745546145999995</v>
      </c>
      <c r="Y31" s="245">
        <v>100.14434639</v>
      </c>
      <c r="Z31" s="245">
        <v>99.880320237000007</v>
      </c>
      <c r="AA31" s="245">
        <v>98.785300414999995</v>
      </c>
      <c r="AB31" s="245">
        <v>99.843235593000003</v>
      </c>
      <c r="AC31" s="245">
        <v>98.723274715000002</v>
      </c>
      <c r="AD31" s="245">
        <v>99.905188082999999</v>
      </c>
      <c r="AE31" s="245">
        <v>99.477944112000003</v>
      </c>
      <c r="AF31" s="245">
        <v>100.55065317</v>
      </c>
      <c r="AG31" s="245">
        <v>101.65439904999999</v>
      </c>
      <c r="AH31" s="245">
        <v>101.6680131</v>
      </c>
      <c r="AI31" s="245">
        <v>100.42246489</v>
      </c>
      <c r="AJ31" s="245">
        <v>99.976415603999996</v>
      </c>
      <c r="AK31" s="245">
        <v>100.80601908</v>
      </c>
      <c r="AL31" s="245">
        <v>101.3154797</v>
      </c>
      <c r="AM31" s="245">
        <v>96.244371044000005</v>
      </c>
      <c r="AN31" s="245">
        <v>97.551442868999999</v>
      </c>
      <c r="AO31" s="245">
        <v>91.192753699999997</v>
      </c>
      <c r="AP31" s="245">
        <v>80.470931317999998</v>
      </c>
      <c r="AQ31" s="245">
        <v>84.589052104999993</v>
      </c>
      <c r="AR31" s="245">
        <v>89.753675893999997</v>
      </c>
      <c r="AS31" s="245">
        <v>92.353778457000004</v>
      </c>
      <c r="AT31" s="245">
        <v>91.983459092999993</v>
      </c>
      <c r="AU31" s="245">
        <v>93.935062333000005</v>
      </c>
      <c r="AV31" s="245">
        <v>93.367175744999997</v>
      </c>
      <c r="AW31" s="245">
        <v>94.858609039000001</v>
      </c>
      <c r="AX31" s="245">
        <v>95.546022993999998</v>
      </c>
      <c r="AY31" s="245">
        <v>92.354411247000002</v>
      </c>
      <c r="AZ31" s="245">
        <v>93.896118956999999</v>
      </c>
      <c r="BA31" s="245">
        <v>95.685854277999994</v>
      </c>
      <c r="BB31" s="245">
        <v>94.998733416999997</v>
      </c>
      <c r="BC31" s="245">
        <v>95.040744958999994</v>
      </c>
      <c r="BD31" s="245">
        <v>98.190058687000004</v>
      </c>
      <c r="BE31" s="245">
        <v>97.596989011999995</v>
      </c>
      <c r="BF31" s="245">
        <v>97.704276195999995</v>
      </c>
      <c r="BG31" s="245">
        <v>98.431108503000004</v>
      </c>
      <c r="BH31" s="245">
        <v>98.542039161000005</v>
      </c>
      <c r="BI31" s="245">
        <v>99.725721385</v>
      </c>
      <c r="BJ31" s="559">
        <v>100.63112816</v>
      </c>
      <c r="BK31" s="559">
        <v>97.915424768999998</v>
      </c>
      <c r="BL31" s="559">
        <v>100.46663113</v>
      </c>
      <c r="BM31" s="559">
        <v>99.587711350999996</v>
      </c>
      <c r="BN31" s="559">
        <v>99.395257631999996</v>
      </c>
      <c r="BO31" s="559">
        <v>99.718267377999993</v>
      </c>
      <c r="BP31" s="559">
        <v>101.08373637</v>
      </c>
      <c r="BQ31" s="559">
        <v>101.0499279</v>
      </c>
      <c r="BR31" s="559">
        <v>101.01690136000001</v>
      </c>
      <c r="BS31" s="559">
        <v>101.39563445</v>
      </c>
      <c r="BT31" s="559">
        <v>100.41788395</v>
      </c>
      <c r="BU31" s="559">
        <v>101.35559545</v>
      </c>
      <c r="BV31" s="559">
        <v>102.10544523</v>
      </c>
    </row>
    <row r="32" spans="1:74" ht="12" customHeight="1" x14ac:dyDescent="0.25">
      <c r="B32" s="752" t="s">
        <v>810</v>
      </c>
      <c r="C32" s="744"/>
      <c r="D32" s="744"/>
      <c r="E32" s="744"/>
      <c r="F32" s="744"/>
      <c r="G32" s="744"/>
      <c r="H32" s="744"/>
      <c r="I32" s="744"/>
      <c r="J32" s="744"/>
      <c r="K32" s="744"/>
      <c r="L32" s="744"/>
      <c r="M32" s="744"/>
      <c r="N32" s="744"/>
      <c r="O32" s="744"/>
      <c r="P32" s="744"/>
      <c r="Q32" s="744"/>
      <c r="BD32" s="445"/>
    </row>
    <row r="33" spans="2:17" ht="12" customHeight="1" x14ac:dyDescent="0.25">
      <c r="B33" s="783" t="s">
        <v>647</v>
      </c>
      <c r="C33" s="762"/>
      <c r="D33" s="762"/>
      <c r="E33" s="762"/>
      <c r="F33" s="762"/>
      <c r="G33" s="762"/>
      <c r="H33" s="762"/>
      <c r="I33" s="762"/>
      <c r="J33" s="762"/>
      <c r="K33" s="762"/>
      <c r="L33" s="762"/>
      <c r="M33" s="762"/>
      <c r="N33" s="762"/>
      <c r="O33" s="762"/>
      <c r="P33" s="762"/>
      <c r="Q33" s="759"/>
    </row>
    <row r="34" spans="2:17" ht="12" customHeight="1" x14ac:dyDescent="0.25">
      <c r="B34" s="783" t="s">
        <v>1340</v>
      </c>
      <c r="C34" s="759"/>
      <c r="D34" s="759"/>
      <c r="E34" s="759"/>
      <c r="F34" s="759"/>
      <c r="G34" s="759"/>
      <c r="H34" s="759"/>
      <c r="I34" s="759"/>
      <c r="J34" s="759"/>
      <c r="K34" s="759"/>
      <c r="L34" s="759"/>
      <c r="M34" s="759"/>
      <c r="N34" s="759"/>
      <c r="O34" s="759"/>
      <c r="P34" s="759"/>
      <c r="Q34" s="759"/>
    </row>
    <row r="35" spans="2:17" ht="12" customHeight="1" x14ac:dyDescent="0.25">
      <c r="B35" s="783" t="s">
        <v>1339</v>
      </c>
      <c r="C35" s="759"/>
      <c r="D35" s="759"/>
      <c r="E35" s="759"/>
      <c r="F35" s="759"/>
      <c r="G35" s="759"/>
      <c r="H35" s="759"/>
      <c r="I35" s="759"/>
      <c r="J35" s="759"/>
      <c r="K35" s="759"/>
      <c r="L35" s="759"/>
      <c r="M35" s="759"/>
      <c r="N35" s="759"/>
      <c r="O35" s="759"/>
      <c r="P35" s="759"/>
      <c r="Q35" s="759"/>
    </row>
    <row r="36" spans="2:17" ht="12" customHeight="1" x14ac:dyDescent="0.25">
      <c r="B36" s="790" t="str">
        <f>"Notes: "&amp;"EIA completed modeling and analysis for this report on " &amp;Dates!D2&amp;"."</f>
        <v>Notes: EIA completed modeling and analysis for this report on Thursday December 2, 2021.</v>
      </c>
      <c r="C36" s="744"/>
      <c r="D36" s="744"/>
      <c r="E36" s="744"/>
      <c r="F36" s="744"/>
      <c r="G36" s="744"/>
      <c r="H36" s="744"/>
      <c r="I36" s="744"/>
      <c r="J36" s="744"/>
      <c r="K36" s="744"/>
      <c r="L36" s="744"/>
      <c r="M36" s="744"/>
      <c r="N36" s="744"/>
      <c r="O36" s="744"/>
      <c r="P36" s="744"/>
      <c r="Q36" s="744"/>
    </row>
    <row r="37" spans="2:17" ht="12" customHeight="1" x14ac:dyDescent="0.25">
      <c r="B37" s="770" t="s">
        <v>352</v>
      </c>
      <c r="C37" s="769"/>
      <c r="D37" s="769"/>
      <c r="E37" s="769"/>
      <c r="F37" s="769"/>
      <c r="G37" s="769"/>
      <c r="H37" s="769"/>
      <c r="I37" s="769"/>
      <c r="J37" s="769"/>
      <c r="K37" s="769"/>
      <c r="L37" s="769"/>
      <c r="M37" s="769"/>
      <c r="N37" s="769"/>
      <c r="O37" s="769"/>
      <c r="P37" s="769"/>
      <c r="Q37" s="769"/>
    </row>
    <row r="38" spans="2:17" ht="12" customHeight="1" x14ac:dyDescent="0.25">
      <c r="B38" s="779" t="s">
        <v>849</v>
      </c>
      <c r="C38" s="759"/>
      <c r="D38" s="759"/>
      <c r="E38" s="759"/>
      <c r="F38" s="759"/>
      <c r="G38" s="759"/>
      <c r="H38" s="759"/>
      <c r="I38" s="759"/>
      <c r="J38" s="759"/>
      <c r="K38" s="759"/>
      <c r="L38" s="759"/>
      <c r="M38" s="759"/>
      <c r="N38" s="759"/>
      <c r="O38" s="759"/>
      <c r="P38" s="759"/>
      <c r="Q38" s="759"/>
    </row>
    <row r="39" spans="2:17" ht="12" customHeight="1" x14ac:dyDescent="0.25">
      <c r="B39" s="765" t="s">
        <v>833</v>
      </c>
      <c r="C39" s="766"/>
      <c r="D39" s="766"/>
      <c r="E39" s="766"/>
      <c r="F39" s="766"/>
      <c r="G39" s="766"/>
      <c r="H39" s="766"/>
      <c r="I39" s="766"/>
      <c r="J39" s="766"/>
      <c r="K39" s="766"/>
      <c r="L39" s="766"/>
      <c r="M39" s="766"/>
      <c r="N39" s="766"/>
      <c r="O39" s="766"/>
      <c r="P39" s="766"/>
      <c r="Q39" s="759"/>
    </row>
    <row r="40" spans="2:17" ht="12" customHeight="1" x14ac:dyDescent="0.25">
      <c r="B40" s="771" t="s">
        <v>1375</v>
      </c>
      <c r="C40" s="759"/>
      <c r="D40" s="759"/>
      <c r="E40" s="759"/>
      <c r="F40" s="759"/>
      <c r="G40" s="759"/>
      <c r="H40" s="759"/>
      <c r="I40" s="759"/>
      <c r="J40" s="759"/>
      <c r="K40" s="759"/>
      <c r="L40" s="759"/>
      <c r="M40" s="759"/>
      <c r="N40" s="759"/>
      <c r="O40" s="759"/>
      <c r="P40" s="759"/>
      <c r="Q40" s="759"/>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A11" activePane="bottomRight" state="frozen"/>
      <selection activeCell="BF63" sqref="BF63"/>
      <selection pane="topRight" activeCell="BF63" sqref="BF63"/>
      <selection pane="bottomLeft" activeCell="BF63" sqref="BF63"/>
      <selection pane="bottomRight" activeCell="B1" sqref="B1:AL1"/>
    </sheetView>
  </sheetViews>
  <sheetFormatPr defaultColWidth="9.6328125" defaultRowHeight="10.5" x14ac:dyDescent="0.25"/>
  <cols>
    <col min="1" max="1" width="14.6328125" style="70" customWidth="1"/>
    <col min="2" max="2" width="40" style="47" customWidth="1"/>
    <col min="3" max="50" width="6.6328125" style="47" customWidth="1"/>
    <col min="51" max="55" width="6.6328125" style="367" customWidth="1"/>
    <col min="56" max="58" width="6.6328125" style="584" customWidth="1"/>
    <col min="59" max="62" width="6.6328125" style="367" customWidth="1"/>
    <col min="63" max="74" width="6.6328125" style="47" customWidth="1"/>
    <col min="75" max="16384" width="9.6328125" style="47"/>
  </cols>
  <sheetData>
    <row r="1" spans="1:74" ht="13.25" customHeight="1" x14ac:dyDescent="0.3">
      <c r="A1" s="741" t="s">
        <v>794</v>
      </c>
      <c r="B1" s="796" t="s">
        <v>896</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2.5" x14ac:dyDescent="0.25">
      <c r="A2" s="742"/>
      <c r="B2" s="486" t="str">
        <f>"U.S. Energy Information Administration  |  Short-Term Energy Outlook  - "&amp;Dates!D1</f>
        <v>U.S. Energy Information Administration  |  Short-Term Energy Outlook  - December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5">
      <c r="A4" s="16"/>
      <c r="B4" s="17"/>
      <c r="C4" s="18" t="s">
        <v>472</v>
      </c>
      <c r="D4" s="18" t="s">
        <v>473</v>
      </c>
      <c r="E4" s="18" t="s">
        <v>474</v>
      </c>
      <c r="F4" s="18" t="s">
        <v>475</v>
      </c>
      <c r="G4" s="18" t="s">
        <v>476</v>
      </c>
      <c r="H4" s="18" t="s">
        <v>477</v>
      </c>
      <c r="I4" s="18" t="s">
        <v>478</v>
      </c>
      <c r="J4" s="18" t="s">
        <v>479</v>
      </c>
      <c r="K4" s="18" t="s">
        <v>480</v>
      </c>
      <c r="L4" s="18" t="s">
        <v>481</v>
      </c>
      <c r="M4" s="18" t="s">
        <v>482</v>
      </c>
      <c r="N4" s="18" t="s">
        <v>483</v>
      </c>
      <c r="O4" s="18" t="s">
        <v>472</v>
      </c>
      <c r="P4" s="18" t="s">
        <v>473</v>
      </c>
      <c r="Q4" s="18" t="s">
        <v>474</v>
      </c>
      <c r="R4" s="18" t="s">
        <v>475</v>
      </c>
      <c r="S4" s="18" t="s">
        <v>476</v>
      </c>
      <c r="T4" s="18" t="s">
        <v>477</v>
      </c>
      <c r="U4" s="18" t="s">
        <v>478</v>
      </c>
      <c r="V4" s="18" t="s">
        <v>479</v>
      </c>
      <c r="W4" s="18" t="s">
        <v>480</v>
      </c>
      <c r="X4" s="18" t="s">
        <v>481</v>
      </c>
      <c r="Y4" s="18" t="s">
        <v>482</v>
      </c>
      <c r="Z4" s="18" t="s">
        <v>483</v>
      </c>
      <c r="AA4" s="18" t="s">
        <v>472</v>
      </c>
      <c r="AB4" s="18" t="s">
        <v>473</v>
      </c>
      <c r="AC4" s="18" t="s">
        <v>474</v>
      </c>
      <c r="AD4" s="18" t="s">
        <v>475</v>
      </c>
      <c r="AE4" s="18" t="s">
        <v>476</v>
      </c>
      <c r="AF4" s="18" t="s">
        <v>477</v>
      </c>
      <c r="AG4" s="18" t="s">
        <v>478</v>
      </c>
      <c r="AH4" s="18" t="s">
        <v>479</v>
      </c>
      <c r="AI4" s="18" t="s">
        <v>480</v>
      </c>
      <c r="AJ4" s="18" t="s">
        <v>481</v>
      </c>
      <c r="AK4" s="18" t="s">
        <v>482</v>
      </c>
      <c r="AL4" s="18" t="s">
        <v>483</v>
      </c>
      <c r="AM4" s="18" t="s">
        <v>472</v>
      </c>
      <c r="AN4" s="18" t="s">
        <v>473</v>
      </c>
      <c r="AO4" s="18" t="s">
        <v>474</v>
      </c>
      <c r="AP4" s="18" t="s">
        <v>475</v>
      </c>
      <c r="AQ4" s="18" t="s">
        <v>476</v>
      </c>
      <c r="AR4" s="18" t="s">
        <v>477</v>
      </c>
      <c r="AS4" s="18" t="s">
        <v>478</v>
      </c>
      <c r="AT4" s="18" t="s">
        <v>479</v>
      </c>
      <c r="AU4" s="18" t="s">
        <v>480</v>
      </c>
      <c r="AV4" s="18" t="s">
        <v>481</v>
      </c>
      <c r="AW4" s="18" t="s">
        <v>482</v>
      </c>
      <c r="AX4" s="18" t="s">
        <v>483</v>
      </c>
      <c r="AY4" s="18" t="s">
        <v>472</v>
      </c>
      <c r="AZ4" s="18" t="s">
        <v>473</v>
      </c>
      <c r="BA4" s="18" t="s">
        <v>474</v>
      </c>
      <c r="BB4" s="18" t="s">
        <v>475</v>
      </c>
      <c r="BC4" s="18" t="s">
        <v>476</v>
      </c>
      <c r="BD4" s="18" t="s">
        <v>477</v>
      </c>
      <c r="BE4" s="18" t="s">
        <v>478</v>
      </c>
      <c r="BF4" s="18" t="s">
        <v>479</v>
      </c>
      <c r="BG4" s="18" t="s">
        <v>480</v>
      </c>
      <c r="BH4" s="18" t="s">
        <v>481</v>
      </c>
      <c r="BI4" s="18" t="s">
        <v>482</v>
      </c>
      <c r="BJ4" s="18" t="s">
        <v>483</v>
      </c>
      <c r="BK4" s="18" t="s">
        <v>472</v>
      </c>
      <c r="BL4" s="18" t="s">
        <v>473</v>
      </c>
      <c r="BM4" s="18" t="s">
        <v>474</v>
      </c>
      <c r="BN4" s="18" t="s">
        <v>475</v>
      </c>
      <c r="BO4" s="18" t="s">
        <v>476</v>
      </c>
      <c r="BP4" s="18" t="s">
        <v>477</v>
      </c>
      <c r="BQ4" s="18" t="s">
        <v>478</v>
      </c>
      <c r="BR4" s="18" t="s">
        <v>479</v>
      </c>
      <c r="BS4" s="18" t="s">
        <v>480</v>
      </c>
      <c r="BT4" s="18" t="s">
        <v>481</v>
      </c>
      <c r="BU4" s="18" t="s">
        <v>482</v>
      </c>
      <c r="BV4" s="18" t="s">
        <v>483</v>
      </c>
    </row>
    <row r="5" spans="1:74" ht="11.15" customHeight="1" x14ac:dyDescent="0.25">
      <c r="A5" s="57"/>
      <c r="B5" s="59" t="s">
        <v>768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5" customHeight="1" x14ac:dyDescent="0.25">
      <c r="A7" s="61" t="s">
        <v>499</v>
      </c>
      <c r="B7" s="172" t="s">
        <v>118</v>
      </c>
      <c r="C7" s="210">
        <v>8.8728540000000002</v>
      </c>
      <c r="D7" s="210">
        <v>9.1092379999999995</v>
      </c>
      <c r="E7" s="210">
        <v>9.1680159999999997</v>
      </c>
      <c r="F7" s="210">
        <v>9.1029920000000004</v>
      </c>
      <c r="G7" s="210">
        <v>9.1844420000000007</v>
      </c>
      <c r="H7" s="210">
        <v>9.1102950000000007</v>
      </c>
      <c r="I7" s="210">
        <v>9.2462789999999995</v>
      </c>
      <c r="J7" s="210">
        <v>9.2450170000000007</v>
      </c>
      <c r="K7" s="210">
        <v>9.5162390000000006</v>
      </c>
      <c r="L7" s="210">
        <v>9.6590030000000002</v>
      </c>
      <c r="M7" s="210">
        <v>10.076983999999999</v>
      </c>
      <c r="N7" s="210">
        <v>9.9793120000000002</v>
      </c>
      <c r="O7" s="210">
        <v>9.9961610000000007</v>
      </c>
      <c r="P7" s="210">
        <v>10.275947</v>
      </c>
      <c r="Q7" s="210">
        <v>10.461175000000001</v>
      </c>
      <c r="R7" s="210">
        <v>10.493442</v>
      </c>
      <c r="S7" s="210">
        <v>10.424486999999999</v>
      </c>
      <c r="T7" s="210">
        <v>10.627898999999999</v>
      </c>
      <c r="U7" s="210">
        <v>10.888398</v>
      </c>
      <c r="V7" s="210">
        <v>11.373371000000001</v>
      </c>
      <c r="W7" s="210">
        <v>11.422010999999999</v>
      </c>
      <c r="X7" s="210">
        <v>11.48831</v>
      </c>
      <c r="Y7" s="210">
        <v>11.867607</v>
      </c>
      <c r="Z7" s="210">
        <v>11.923994</v>
      </c>
      <c r="AA7" s="210">
        <v>11.847951</v>
      </c>
      <c r="AB7" s="210">
        <v>11.65258</v>
      </c>
      <c r="AC7" s="210">
        <v>11.898941000000001</v>
      </c>
      <c r="AD7" s="210">
        <v>12.12458</v>
      </c>
      <c r="AE7" s="210">
        <v>12.140713</v>
      </c>
      <c r="AF7" s="210">
        <v>12.178872</v>
      </c>
      <c r="AG7" s="210">
        <v>11.895645999999999</v>
      </c>
      <c r="AH7" s="210">
        <v>12.475</v>
      </c>
      <c r="AI7" s="210">
        <v>12.5723</v>
      </c>
      <c r="AJ7" s="210">
        <v>12.770961</v>
      </c>
      <c r="AK7" s="210">
        <v>12.966120999999999</v>
      </c>
      <c r="AL7" s="210">
        <v>12.910303000000001</v>
      </c>
      <c r="AM7" s="210">
        <v>12.784808999999999</v>
      </c>
      <c r="AN7" s="210">
        <v>12.825811</v>
      </c>
      <c r="AO7" s="210">
        <v>12.816057000000001</v>
      </c>
      <c r="AP7" s="210">
        <v>11.911472</v>
      </c>
      <c r="AQ7" s="210">
        <v>9.7111169999999998</v>
      </c>
      <c r="AR7" s="210">
        <v>10.419767999999999</v>
      </c>
      <c r="AS7" s="210">
        <v>10.956484</v>
      </c>
      <c r="AT7" s="210">
        <v>10.557567000000001</v>
      </c>
      <c r="AU7" s="210">
        <v>10.868058</v>
      </c>
      <c r="AV7" s="210">
        <v>10.413411999999999</v>
      </c>
      <c r="AW7" s="210">
        <v>11.120706999999999</v>
      </c>
      <c r="AX7" s="210">
        <v>11.083595000000001</v>
      </c>
      <c r="AY7" s="210">
        <v>11.056365</v>
      </c>
      <c r="AZ7" s="210">
        <v>9.7730589999999999</v>
      </c>
      <c r="BA7" s="210">
        <v>11.159560000000001</v>
      </c>
      <c r="BB7" s="210">
        <v>11.230181</v>
      </c>
      <c r="BC7" s="210">
        <v>11.333753</v>
      </c>
      <c r="BD7" s="210">
        <v>11.288152</v>
      </c>
      <c r="BE7" s="210">
        <v>11.329926</v>
      </c>
      <c r="BF7" s="210">
        <v>11.189436000000001</v>
      </c>
      <c r="BG7" s="210">
        <v>10.808909999999999</v>
      </c>
      <c r="BH7" s="210">
        <v>11.520367475</v>
      </c>
      <c r="BI7" s="210">
        <v>11.668237796</v>
      </c>
      <c r="BJ7" s="299">
        <v>11.69571</v>
      </c>
      <c r="BK7" s="299">
        <v>11.65577</v>
      </c>
      <c r="BL7" s="299">
        <v>11.64241</v>
      </c>
      <c r="BM7" s="299">
        <v>11.71687</v>
      </c>
      <c r="BN7" s="299">
        <v>11.761469999999999</v>
      </c>
      <c r="BO7" s="299">
        <v>11.69665</v>
      </c>
      <c r="BP7" s="299">
        <v>11.703049999999999</v>
      </c>
      <c r="BQ7" s="299">
        <v>11.81554</v>
      </c>
      <c r="BR7" s="299">
        <v>11.915520000000001</v>
      </c>
      <c r="BS7" s="299">
        <v>11.986969999999999</v>
      </c>
      <c r="BT7" s="299">
        <v>11.9246</v>
      </c>
      <c r="BU7" s="299">
        <v>12.15624</v>
      </c>
      <c r="BV7" s="299">
        <v>12.20119</v>
      </c>
    </row>
    <row r="8" spans="1:74" ht="11.15" customHeight="1" x14ac:dyDescent="0.25">
      <c r="A8" s="61" t="s">
        <v>500</v>
      </c>
      <c r="B8" s="172" t="s">
        <v>393</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0.45331399999999999</v>
      </c>
      <c r="BB8" s="210">
        <v>0.44633299999999998</v>
      </c>
      <c r="BC8" s="210">
        <v>0.44333899999999998</v>
      </c>
      <c r="BD8" s="210">
        <v>0.439996</v>
      </c>
      <c r="BE8" s="210">
        <v>0.37998700000000002</v>
      </c>
      <c r="BF8" s="210">
        <v>0.40851500000000002</v>
      </c>
      <c r="BG8" s="210">
        <v>0.42968400000000001</v>
      </c>
      <c r="BH8" s="210">
        <v>0.42968403329999999</v>
      </c>
      <c r="BI8" s="210">
        <v>0.45741804740000003</v>
      </c>
      <c r="BJ8" s="299">
        <v>0.43504595968999998</v>
      </c>
      <c r="BK8" s="299">
        <v>0.42749421410999999</v>
      </c>
      <c r="BL8" s="299">
        <v>0.42148824503999999</v>
      </c>
      <c r="BM8" s="299">
        <v>0.45063974315999999</v>
      </c>
      <c r="BN8" s="299">
        <v>0.45287361362</v>
      </c>
      <c r="BO8" s="299">
        <v>0.35927875915000002</v>
      </c>
      <c r="BP8" s="299">
        <v>0.33885441516999998</v>
      </c>
      <c r="BQ8" s="299">
        <v>0.41527668987999999</v>
      </c>
      <c r="BR8" s="299">
        <v>0.39452032889999999</v>
      </c>
      <c r="BS8" s="299">
        <v>0.41158141841000001</v>
      </c>
      <c r="BT8" s="299">
        <v>0.40354208644</v>
      </c>
      <c r="BU8" s="299">
        <v>0.42579857115000003</v>
      </c>
      <c r="BV8" s="299">
        <v>0.42858954580000003</v>
      </c>
    </row>
    <row r="9" spans="1:74" ht="11.15" customHeight="1" x14ac:dyDescent="0.25">
      <c r="A9" s="61" t="s">
        <v>501</v>
      </c>
      <c r="B9" s="172" t="s">
        <v>232</v>
      </c>
      <c r="C9" s="210">
        <v>1.750904</v>
      </c>
      <c r="D9" s="210">
        <v>1.7536179999999999</v>
      </c>
      <c r="E9" s="210">
        <v>1.77535</v>
      </c>
      <c r="F9" s="210">
        <v>1.6644460000000001</v>
      </c>
      <c r="G9" s="210">
        <v>1.6849270000000001</v>
      </c>
      <c r="H9" s="210">
        <v>1.6313260000000001</v>
      </c>
      <c r="I9" s="210">
        <v>1.7568159999999999</v>
      </c>
      <c r="J9" s="210">
        <v>1.7185299999999999</v>
      </c>
      <c r="K9" s="210">
        <v>1.6933510000000001</v>
      </c>
      <c r="L9" s="210">
        <v>1.482453</v>
      </c>
      <c r="M9" s="210">
        <v>1.698094</v>
      </c>
      <c r="N9" s="210">
        <v>1.5692140000000001</v>
      </c>
      <c r="O9" s="210">
        <v>1.637659</v>
      </c>
      <c r="P9" s="210">
        <v>1.712629</v>
      </c>
      <c r="Q9" s="210">
        <v>1.704723</v>
      </c>
      <c r="R9" s="210">
        <v>1.6027009999999999</v>
      </c>
      <c r="S9" s="210">
        <v>1.536394</v>
      </c>
      <c r="T9" s="210">
        <v>1.663767</v>
      </c>
      <c r="U9" s="210">
        <v>1.866992</v>
      </c>
      <c r="V9" s="210">
        <v>1.9549920000000001</v>
      </c>
      <c r="W9" s="210">
        <v>1.797868</v>
      </c>
      <c r="X9" s="210">
        <v>1.751655</v>
      </c>
      <c r="Y9" s="210">
        <v>1.95052</v>
      </c>
      <c r="Z9" s="210">
        <v>1.9208270000000001</v>
      </c>
      <c r="AA9" s="210">
        <v>1.9174949999999999</v>
      </c>
      <c r="AB9" s="210">
        <v>1.7368699999999999</v>
      </c>
      <c r="AC9" s="210">
        <v>1.9252530000000001</v>
      </c>
      <c r="AD9" s="210">
        <v>1.963058</v>
      </c>
      <c r="AE9" s="210">
        <v>1.9140889999999999</v>
      </c>
      <c r="AF9" s="210">
        <v>1.9229160000000001</v>
      </c>
      <c r="AG9" s="210">
        <v>1.5313129999999999</v>
      </c>
      <c r="AH9" s="210">
        <v>2.0439250000000002</v>
      </c>
      <c r="AI9" s="210">
        <v>1.915116</v>
      </c>
      <c r="AJ9" s="210">
        <v>1.9125019999999999</v>
      </c>
      <c r="AK9" s="210">
        <v>1.9992529999999999</v>
      </c>
      <c r="AL9" s="210">
        <v>1.979565</v>
      </c>
      <c r="AM9" s="210">
        <v>1.988113</v>
      </c>
      <c r="AN9" s="210">
        <v>1.994734</v>
      </c>
      <c r="AO9" s="210">
        <v>1.9750840000000001</v>
      </c>
      <c r="AP9" s="210">
        <v>1.9111210000000001</v>
      </c>
      <c r="AQ9" s="210">
        <v>1.5614950000000001</v>
      </c>
      <c r="AR9" s="210">
        <v>1.5167269999999999</v>
      </c>
      <c r="AS9" s="210">
        <v>1.6184989999999999</v>
      </c>
      <c r="AT9" s="210">
        <v>1.1642140000000001</v>
      </c>
      <c r="AU9" s="210">
        <v>1.5094449999999999</v>
      </c>
      <c r="AV9" s="210">
        <v>1.0500499999999999</v>
      </c>
      <c r="AW9" s="210">
        <v>1.68597</v>
      </c>
      <c r="AX9" s="210">
        <v>1.7779259999999999</v>
      </c>
      <c r="AY9" s="210">
        <v>1.7835490000000001</v>
      </c>
      <c r="AZ9" s="210">
        <v>1.7622709999999999</v>
      </c>
      <c r="BA9" s="210">
        <v>1.854311</v>
      </c>
      <c r="BB9" s="210">
        <v>1.7678879999999999</v>
      </c>
      <c r="BC9" s="210">
        <v>1.8144899999999999</v>
      </c>
      <c r="BD9" s="210">
        <v>1.791337</v>
      </c>
      <c r="BE9" s="210">
        <v>1.8517589999999999</v>
      </c>
      <c r="BF9" s="210">
        <v>1.5289250000000001</v>
      </c>
      <c r="BG9" s="210">
        <v>1.065115</v>
      </c>
      <c r="BH9" s="210">
        <v>1.6977107754</v>
      </c>
      <c r="BI9" s="210">
        <v>1.7698752014000001</v>
      </c>
      <c r="BJ9" s="299">
        <v>1.8573664298999999</v>
      </c>
      <c r="BK9" s="299">
        <v>1.8439651978</v>
      </c>
      <c r="BL9" s="299">
        <v>1.8315246015</v>
      </c>
      <c r="BM9" s="299">
        <v>1.8302261694999999</v>
      </c>
      <c r="BN9" s="299">
        <v>1.8309774521</v>
      </c>
      <c r="BO9" s="299">
        <v>1.8218783208</v>
      </c>
      <c r="BP9" s="299">
        <v>1.8009397736999999</v>
      </c>
      <c r="BQ9" s="299">
        <v>1.7845718443</v>
      </c>
      <c r="BR9" s="299">
        <v>1.8547217869999999</v>
      </c>
      <c r="BS9" s="299">
        <v>1.8617323209000001</v>
      </c>
      <c r="BT9" s="299">
        <v>1.7569901471</v>
      </c>
      <c r="BU9" s="299">
        <v>1.9263718652999999</v>
      </c>
      <c r="BV9" s="299">
        <v>1.9401596801000001</v>
      </c>
    </row>
    <row r="10" spans="1:74" ht="11.15" customHeight="1" x14ac:dyDescent="0.25">
      <c r="A10" s="61" t="s">
        <v>502</v>
      </c>
      <c r="B10" s="172" t="s">
        <v>117</v>
      </c>
      <c r="C10" s="210">
        <v>6.6040450000000002</v>
      </c>
      <c r="D10" s="210">
        <v>6.8401339999999999</v>
      </c>
      <c r="E10" s="210">
        <v>6.8668719999999999</v>
      </c>
      <c r="F10" s="210">
        <v>6.9132550000000004</v>
      </c>
      <c r="G10" s="210">
        <v>6.9919779999999996</v>
      </c>
      <c r="H10" s="210">
        <v>7.0175289999999997</v>
      </c>
      <c r="I10" s="210">
        <v>7.0668319999999998</v>
      </c>
      <c r="J10" s="210">
        <v>7.0757960000000004</v>
      </c>
      <c r="K10" s="210">
        <v>7.3407309999999999</v>
      </c>
      <c r="L10" s="210">
        <v>7.6699260000000002</v>
      </c>
      <c r="M10" s="210">
        <v>7.8689749999999998</v>
      </c>
      <c r="N10" s="210">
        <v>7.8977500000000003</v>
      </c>
      <c r="O10" s="210">
        <v>7.8508060000000004</v>
      </c>
      <c r="P10" s="210">
        <v>8.0502190000000002</v>
      </c>
      <c r="Q10" s="210">
        <v>8.2442600000000006</v>
      </c>
      <c r="R10" s="210">
        <v>8.3933339999999994</v>
      </c>
      <c r="S10" s="210">
        <v>8.3923769999999998</v>
      </c>
      <c r="T10" s="210">
        <v>8.5134260000000008</v>
      </c>
      <c r="U10" s="210">
        <v>8.626671</v>
      </c>
      <c r="V10" s="210">
        <v>8.9906699999999997</v>
      </c>
      <c r="W10" s="210">
        <v>9.1526779999999999</v>
      </c>
      <c r="X10" s="210">
        <v>9.2500990000000005</v>
      </c>
      <c r="Y10" s="210">
        <v>9.419791</v>
      </c>
      <c r="Z10" s="210">
        <v>9.5075040000000008</v>
      </c>
      <c r="AA10" s="210">
        <v>9.4342299999999994</v>
      </c>
      <c r="AB10" s="210">
        <v>9.4281179999999996</v>
      </c>
      <c r="AC10" s="210">
        <v>9.4926169999999992</v>
      </c>
      <c r="AD10" s="210">
        <v>9.6860499999999998</v>
      </c>
      <c r="AE10" s="210">
        <v>9.7521740000000001</v>
      </c>
      <c r="AF10" s="210">
        <v>9.8011909999999993</v>
      </c>
      <c r="AG10" s="210">
        <v>9.9158340000000003</v>
      </c>
      <c r="AH10" s="210">
        <v>10.049329999999999</v>
      </c>
      <c r="AI10" s="210">
        <v>10.207791</v>
      </c>
      <c r="AJ10" s="210">
        <v>10.383675</v>
      </c>
      <c r="AK10" s="210">
        <v>10.482756999999999</v>
      </c>
      <c r="AL10" s="210">
        <v>10.449369000000001</v>
      </c>
      <c r="AM10" s="210">
        <v>10.314247</v>
      </c>
      <c r="AN10" s="210">
        <v>10.354411000000001</v>
      </c>
      <c r="AO10" s="210">
        <v>10.371420000000001</v>
      </c>
      <c r="AP10" s="210">
        <v>9.5376480000000008</v>
      </c>
      <c r="AQ10" s="210">
        <v>7.745501</v>
      </c>
      <c r="AR10" s="210">
        <v>8.5420660000000002</v>
      </c>
      <c r="AS10" s="210">
        <v>8.8939800000000009</v>
      </c>
      <c r="AT10" s="210">
        <v>8.9497710000000001</v>
      </c>
      <c r="AU10" s="210">
        <v>8.9168780000000005</v>
      </c>
      <c r="AV10" s="210">
        <v>8.9040009999999992</v>
      </c>
      <c r="AW10" s="210">
        <v>8.9707609999999995</v>
      </c>
      <c r="AX10" s="210">
        <v>8.8427089999999993</v>
      </c>
      <c r="AY10" s="210">
        <v>8.8145220000000002</v>
      </c>
      <c r="AZ10" s="210">
        <v>7.5541479999999996</v>
      </c>
      <c r="BA10" s="210">
        <v>8.8519349999999992</v>
      </c>
      <c r="BB10" s="210">
        <v>9.0159599999999998</v>
      </c>
      <c r="BC10" s="210">
        <v>9.0759240000000005</v>
      </c>
      <c r="BD10" s="210">
        <v>9.0568190000000008</v>
      </c>
      <c r="BE10" s="210">
        <v>9.0981799999999993</v>
      </c>
      <c r="BF10" s="210">
        <v>9.2519960000000001</v>
      </c>
      <c r="BG10" s="210">
        <v>9.3141110000000005</v>
      </c>
      <c r="BH10" s="210">
        <v>9.3929726660000004</v>
      </c>
      <c r="BI10" s="210">
        <v>9.4409445475999991</v>
      </c>
      <c r="BJ10" s="299">
        <v>9.4032956549000009</v>
      </c>
      <c r="BK10" s="299">
        <v>9.3843108794999992</v>
      </c>
      <c r="BL10" s="299">
        <v>9.3894014875000007</v>
      </c>
      <c r="BM10" s="299">
        <v>9.4360008091999994</v>
      </c>
      <c r="BN10" s="299">
        <v>9.4776216904999995</v>
      </c>
      <c r="BO10" s="299">
        <v>9.5154894697000003</v>
      </c>
      <c r="BP10" s="299">
        <v>9.5632525569000002</v>
      </c>
      <c r="BQ10" s="299">
        <v>9.6156912505999994</v>
      </c>
      <c r="BR10" s="299">
        <v>9.6662807273000002</v>
      </c>
      <c r="BS10" s="299">
        <v>9.7136597069999997</v>
      </c>
      <c r="BT10" s="299">
        <v>9.7640661375000004</v>
      </c>
      <c r="BU10" s="299">
        <v>9.8040717200999996</v>
      </c>
      <c r="BV10" s="299">
        <v>9.8324420677000006</v>
      </c>
    </row>
    <row r="11" spans="1:74" ht="11.15" customHeight="1" x14ac:dyDescent="0.25">
      <c r="A11" s="61" t="s">
        <v>734</v>
      </c>
      <c r="B11" s="172" t="s">
        <v>119</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3.0230760000000001</v>
      </c>
      <c r="AN11" s="210">
        <v>2.982148</v>
      </c>
      <c r="AO11" s="210">
        <v>2.6708349999999998</v>
      </c>
      <c r="AP11" s="210">
        <v>2.6369150000000001</v>
      </c>
      <c r="AQ11" s="210">
        <v>2.909678</v>
      </c>
      <c r="AR11" s="210">
        <v>3.6455860000000002</v>
      </c>
      <c r="AS11" s="210">
        <v>2.563088</v>
      </c>
      <c r="AT11" s="210">
        <v>2.0084689999999998</v>
      </c>
      <c r="AU11" s="210">
        <v>2.1329419999999999</v>
      </c>
      <c r="AV11" s="210">
        <v>2.354301</v>
      </c>
      <c r="AW11" s="210">
        <v>2.7840889999999998</v>
      </c>
      <c r="AX11" s="210">
        <v>2.356258</v>
      </c>
      <c r="AY11" s="210">
        <v>2.6182949999999998</v>
      </c>
      <c r="AZ11" s="210">
        <v>2.8868520000000002</v>
      </c>
      <c r="BA11" s="210">
        <v>3.1017480000000002</v>
      </c>
      <c r="BB11" s="210">
        <v>2.5353530000000002</v>
      </c>
      <c r="BC11" s="210">
        <v>3.0916030000000001</v>
      </c>
      <c r="BD11" s="210">
        <v>3.2522319999999998</v>
      </c>
      <c r="BE11" s="210">
        <v>3.6951019999999999</v>
      </c>
      <c r="BF11" s="210">
        <v>3.2405279999999999</v>
      </c>
      <c r="BG11" s="210">
        <v>3.8596170000000001</v>
      </c>
      <c r="BH11" s="210">
        <v>3.2218709677000001</v>
      </c>
      <c r="BI11" s="210">
        <v>3.4530235</v>
      </c>
      <c r="BJ11" s="299">
        <v>4.2289399999999997</v>
      </c>
      <c r="BK11" s="299">
        <v>3.9400569999999999</v>
      </c>
      <c r="BL11" s="299">
        <v>3.28084</v>
      </c>
      <c r="BM11" s="299">
        <v>3.6872799999999999</v>
      </c>
      <c r="BN11" s="299">
        <v>3.9426450000000002</v>
      </c>
      <c r="BO11" s="299">
        <v>4.4689680000000003</v>
      </c>
      <c r="BP11" s="299">
        <v>4.6441699999999999</v>
      </c>
      <c r="BQ11" s="299">
        <v>4.6506869999999996</v>
      </c>
      <c r="BR11" s="299">
        <v>4.9692319999999999</v>
      </c>
      <c r="BS11" s="299">
        <v>4.3698750000000004</v>
      </c>
      <c r="BT11" s="299">
        <v>3.5480100000000001</v>
      </c>
      <c r="BU11" s="299">
        <v>3.8875489999999999</v>
      </c>
      <c r="BV11" s="299">
        <v>4.0365650000000004</v>
      </c>
    </row>
    <row r="12" spans="1:74" ht="11.15" customHeight="1" x14ac:dyDescent="0.25">
      <c r="A12" s="61" t="s">
        <v>736</v>
      </c>
      <c r="B12" s="172" t="s">
        <v>123</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0.18848387096999999</v>
      </c>
      <c r="BD12" s="210">
        <v>0.20936666667000001</v>
      </c>
      <c r="BE12" s="210">
        <v>6.4516129031E-5</v>
      </c>
      <c r="BF12" s="210">
        <v>0</v>
      </c>
      <c r="BG12" s="210">
        <v>0.1178</v>
      </c>
      <c r="BH12" s="210">
        <v>0.21209216589999999</v>
      </c>
      <c r="BI12" s="210">
        <v>0.34388007376000002</v>
      </c>
      <c r="BJ12" s="299">
        <v>0.116129</v>
      </c>
      <c r="BK12" s="299">
        <v>0.25806449999999997</v>
      </c>
      <c r="BL12" s="299">
        <v>0.28571429999999998</v>
      </c>
      <c r="BM12" s="299">
        <v>0.25806449999999997</v>
      </c>
      <c r="BN12" s="299">
        <v>0.22889999999999999</v>
      </c>
      <c r="BO12" s="299">
        <v>0.157</v>
      </c>
      <c r="BP12" s="299">
        <v>0.1622333</v>
      </c>
      <c r="BQ12" s="299">
        <v>0.1209484</v>
      </c>
      <c r="BR12" s="299">
        <v>-7.2599999999999998E-2</v>
      </c>
      <c r="BS12" s="299">
        <v>-5.1150000000000001E-2</v>
      </c>
      <c r="BT12" s="299">
        <v>8.3871000000000001E-2</v>
      </c>
      <c r="BU12" s="299">
        <v>8.6666699999999999E-2</v>
      </c>
      <c r="BV12" s="299">
        <v>8.3871000000000001E-2</v>
      </c>
    </row>
    <row r="13" spans="1:74" ht="11.15" customHeight="1" x14ac:dyDescent="0.25">
      <c r="A13" s="61" t="s">
        <v>735</v>
      </c>
      <c r="B13" s="172" t="s">
        <v>394</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-0.24132258065000001</v>
      </c>
      <c r="AN13" s="210">
        <v>-0.42448275862000001</v>
      </c>
      <c r="AO13" s="210">
        <v>-0.99283870967999999</v>
      </c>
      <c r="AP13" s="210">
        <v>-1.5231333332999999</v>
      </c>
      <c r="AQ13" s="210">
        <v>0.24006451612999999</v>
      </c>
      <c r="AR13" s="210">
        <v>-0.36880000000000002</v>
      </c>
      <c r="AS13" s="210">
        <v>0.40429032257999997</v>
      </c>
      <c r="AT13" s="210">
        <v>0.50725806452</v>
      </c>
      <c r="AU13" s="210">
        <v>0.2225</v>
      </c>
      <c r="AV13" s="210">
        <v>0.12264516129</v>
      </c>
      <c r="AW13" s="210">
        <v>-0.22766666666999999</v>
      </c>
      <c r="AX13" s="210">
        <v>0.49293548387000002</v>
      </c>
      <c r="AY13" s="210">
        <v>0.31025806451999999</v>
      </c>
      <c r="AZ13" s="210">
        <v>-0.61792857143000002</v>
      </c>
      <c r="BA13" s="210">
        <v>-0.28216129031999998</v>
      </c>
      <c r="BB13" s="210">
        <v>0.40573333333</v>
      </c>
      <c r="BC13" s="210">
        <v>0.42374193548</v>
      </c>
      <c r="BD13" s="210">
        <v>0.95476666666999999</v>
      </c>
      <c r="BE13" s="210">
        <v>0.29138709677000002</v>
      </c>
      <c r="BF13" s="210">
        <v>0.55487096774</v>
      </c>
      <c r="BG13" s="210">
        <v>4.5566666667000003E-2</v>
      </c>
      <c r="BH13" s="210">
        <v>-0.45746543778999998</v>
      </c>
      <c r="BI13" s="210">
        <v>6.5526226142999999E-3</v>
      </c>
      <c r="BJ13" s="299">
        <v>0.26335449999999999</v>
      </c>
      <c r="BK13" s="299">
        <v>-0.21741920000000001</v>
      </c>
      <c r="BL13" s="299">
        <v>-0.3331017</v>
      </c>
      <c r="BM13" s="299">
        <v>-0.4769814</v>
      </c>
      <c r="BN13" s="299">
        <v>-0.34540189999999998</v>
      </c>
      <c r="BO13" s="299">
        <v>-5.5800099999999998E-2</v>
      </c>
      <c r="BP13" s="299">
        <v>0.24606990000000001</v>
      </c>
      <c r="BQ13" s="299">
        <v>0.46018170000000003</v>
      </c>
      <c r="BR13" s="299">
        <v>0.33025209999999999</v>
      </c>
      <c r="BS13" s="299">
        <v>-4.1364600000000001E-2</v>
      </c>
      <c r="BT13" s="299">
        <v>-0.32201360000000001</v>
      </c>
      <c r="BU13" s="299">
        <v>-0.10348010000000001</v>
      </c>
      <c r="BV13" s="299">
        <v>0.3414568</v>
      </c>
    </row>
    <row r="14" spans="1:74" ht="11.15" customHeight="1" x14ac:dyDescent="0.25">
      <c r="A14" s="61" t="s">
        <v>504</v>
      </c>
      <c r="B14" s="172" t="s">
        <v>120</v>
      </c>
      <c r="C14" s="210">
        <v>0.19397980644999999</v>
      </c>
      <c r="D14" s="210">
        <v>0.30895600000000001</v>
      </c>
      <c r="E14" s="210">
        <v>-3.6931225806000001E-2</v>
      </c>
      <c r="F14" s="210">
        <v>0.20713566667</v>
      </c>
      <c r="G14" s="210">
        <v>0.26876919355000001</v>
      </c>
      <c r="H14" s="210">
        <v>0.18446033333</v>
      </c>
      <c r="I14" s="210">
        <v>0.51749006452000001</v>
      </c>
      <c r="J14" s="210">
        <v>-0.12857187097</v>
      </c>
      <c r="K14" s="210">
        <v>0.23191033333</v>
      </c>
      <c r="L14" s="210">
        <v>-2.7745806452000001E-2</v>
      </c>
      <c r="M14" s="210">
        <v>0.15406466666999999</v>
      </c>
      <c r="N14" s="210">
        <v>7.1971483870999997E-2</v>
      </c>
      <c r="O14" s="210">
        <v>-3.6127580644999997E-2</v>
      </c>
      <c r="P14" s="210">
        <v>5.1513428570999997E-2</v>
      </c>
      <c r="Q14" s="210">
        <v>0.58873232257999997</v>
      </c>
      <c r="R14" s="210">
        <v>0.276837</v>
      </c>
      <c r="S14" s="210">
        <v>0.57788916129000001</v>
      </c>
      <c r="T14" s="210">
        <v>0.18929399999999999</v>
      </c>
      <c r="U14" s="210">
        <v>0.66155529032000004</v>
      </c>
      <c r="V14" s="210">
        <v>5.2869387097000002E-2</v>
      </c>
      <c r="W14" s="210">
        <v>0.29408200000000001</v>
      </c>
      <c r="X14" s="210">
        <v>0.21200516128999999</v>
      </c>
      <c r="Y14" s="210">
        <v>0.49647966666999999</v>
      </c>
      <c r="Z14" s="210">
        <v>0.54348758065000002</v>
      </c>
      <c r="AA14" s="210">
        <v>0.22841693548</v>
      </c>
      <c r="AB14" s="210">
        <v>0.53369471429000004</v>
      </c>
      <c r="AC14" s="210">
        <v>0.15889180645000001</v>
      </c>
      <c r="AD14" s="210">
        <v>0.47453600000000001</v>
      </c>
      <c r="AE14" s="210">
        <v>0.62732716128999999</v>
      </c>
      <c r="AF14" s="210">
        <v>0.41534900000000002</v>
      </c>
      <c r="AG14" s="210">
        <v>0.34220522581000001</v>
      </c>
      <c r="AH14" s="210">
        <v>0.26259199999999999</v>
      </c>
      <c r="AI14" s="210">
        <v>0.29049466667000001</v>
      </c>
      <c r="AJ14" s="210">
        <v>0.5346026129</v>
      </c>
      <c r="AK14" s="210">
        <v>0.655999</v>
      </c>
      <c r="AL14" s="210">
        <v>0.16274848386999999</v>
      </c>
      <c r="AM14" s="210">
        <v>0.66195358064999998</v>
      </c>
      <c r="AN14" s="210">
        <v>0.48193775861999999</v>
      </c>
      <c r="AO14" s="210">
        <v>0.73639870967999999</v>
      </c>
      <c r="AP14" s="210">
        <v>-0.15762066666999999</v>
      </c>
      <c r="AQ14" s="210">
        <v>0.44588216129000002</v>
      </c>
      <c r="AR14" s="210">
        <v>0.29437966666999998</v>
      </c>
      <c r="AS14" s="210">
        <v>0.41349287096999998</v>
      </c>
      <c r="AT14" s="210">
        <v>0.800674</v>
      </c>
      <c r="AU14" s="210">
        <v>0.17119966667</v>
      </c>
      <c r="AV14" s="210">
        <v>0.43728706451999999</v>
      </c>
      <c r="AW14" s="210">
        <v>0.43087066667000001</v>
      </c>
      <c r="AX14" s="210">
        <v>0.20705077419000001</v>
      </c>
      <c r="AY14" s="210">
        <v>0.54014667742</v>
      </c>
      <c r="AZ14" s="210">
        <v>0.32041071429000001</v>
      </c>
      <c r="BA14" s="210">
        <v>0.40391754838999999</v>
      </c>
      <c r="BB14" s="210">
        <v>0.84419900000000003</v>
      </c>
      <c r="BC14" s="210">
        <v>0.55732119354999998</v>
      </c>
      <c r="BD14" s="210">
        <v>0.48571566666999999</v>
      </c>
      <c r="BE14" s="210">
        <v>0.53535938709999997</v>
      </c>
      <c r="BF14" s="210">
        <v>0.73458403226000002</v>
      </c>
      <c r="BG14" s="210">
        <v>0.39597333333000001</v>
      </c>
      <c r="BH14" s="210">
        <v>0.56610257144999998</v>
      </c>
      <c r="BI14" s="210">
        <v>5.1504340582999998E-2</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505</v>
      </c>
      <c r="B15" s="172" t="s">
        <v>165</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16.228515999999999</v>
      </c>
      <c r="AN15" s="210">
        <v>15.865413999999999</v>
      </c>
      <c r="AO15" s="210">
        <v>15.230452</v>
      </c>
      <c r="AP15" s="210">
        <v>12.772333</v>
      </c>
      <c r="AQ15" s="210">
        <v>12.968031999999999</v>
      </c>
      <c r="AR15" s="210">
        <v>13.734367000000001</v>
      </c>
      <c r="AS15" s="210">
        <v>14.333581000000001</v>
      </c>
      <c r="AT15" s="210">
        <v>14.15171</v>
      </c>
      <c r="AU15" s="210">
        <v>13.572832999999999</v>
      </c>
      <c r="AV15" s="210">
        <v>13.444742</v>
      </c>
      <c r="AW15" s="210">
        <v>14.123699999999999</v>
      </c>
      <c r="AX15" s="210">
        <v>14.139806999999999</v>
      </c>
      <c r="AY15" s="210">
        <v>14.525097000000001</v>
      </c>
      <c r="AZ15" s="210">
        <v>12.373536</v>
      </c>
      <c r="BA15" s="210">
        <v>14.383032</v>
      </c>
      <c r="BB15" s="210">
        <v>15.160333</v>
      </c>
      <c r="BC15" s="210">
        <v>15.594903</v>
      </c>
      <c r="BD15" s="210">
        <v>16.190232999999999</v>
      </c>
      <c r="BE15" s="210">
        <v>15.851839</v>
      </c>
      <c r="BF15" s="210">
        <v>15.719419</v>
      </c>
      <c r="BG15" s="210">
        <v>15.227867</v>
      </c>
      <c r="BH15" s="210">
        <v>15.062967742</v>
      </c>
      <c r="BI15" s="210">
        <v>15.523198333</v>
      </c>
      <c r="BJ15" s="299">
        <v>16.475149999999999</v>
      </c>
      <c r="BK15" s="299">
        <v>15.87429</v>
      </c>
      <c r="BL15" s="299">
        <v>15.07504</v>
      </c>
      <c r="BM15" s="299">
        <v>15.409739999999999</v>
      </c>
      <c r="BN15" s="299">
        <v>15.73837</v>
      </c>
      <c r="BO15" s="299">
        <v>16.483840000000001</v>
      </c>
      <c r="BP15" s="299">
        <v>17.03389</v>
      </c>
      <c r="BQ15" s="299">
        <v>17.283329999999999</v>
      </c>
      <c r="BR15" s="299">
        <v>17.338719999999999</v>
      </c>
      <c r="BS15" s="299">
        <v>16.508389999999999</v>
      </c>
      <c r="BT15" s="299">
        <v>15.392469999999999</v>
      </c>
      <c r="BU15" s="299">
        <v>16.18543</v>
      </c>
      <c r="BV15" s="299">
        <v>16.834109999999999</v>
      </c>
    </row>
    <row r="16" spans="1:74" ht="11.15" customHeight="1" x14ac:dyDescent="0.25">
      <c r="A16" s="57"/>
      <c r="B16" s="44" t="s">
        <v>738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10"/>
      <c r="BG16" s="210"/>
      <c r="BH16" s="210"/>
      <c r="BI16" s="210"/>
      <c r="BJ16" s="366"/>
      <c r="BK16" s="366"/>
      <c r="BL16" s="366"/>
      <c r="BM16" s="366"/>
      <c r="BN16" s="366"/>
      <c r="BO16" s="366"/>
      <c r="BP16" s="366"/>
      <c r="BQ16" s="366"/>
      <c r="BR16" s="366"/>
      <c r="BS16" s="366"/>
      <c r="BT16" s="366"/>
      <c r="BU16" s="366"/>
      <c r="BV16" s="366"/>
    </row>
    <row r="17" spans="1:74" ht="11.15" customHeight="1" x14ac:dyDescent="0.25">
      <c r="A17" s="61" t="s">
        <v>507</v>
      </c>
      <c r="B17" s="172" t="s">
        <v>395</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1.128098</v>
      </c>
      <c r="AN17" s="210">
        <v>0.94134399999999996</v>
      </c>
      <c r="AO17" s="210">
        <v>0.97412799999999999</v>
      </c>
      <c r="AP17" s="210">
        <v>0.77373199999999998</v>
      </c>
      <c r="AQ17" s="210">
        <v>0.80803000000000003</v>
      </c>
      <c r="AR17" s="210">
        <v>0.87066600000000005</v>
      </c>
      <c r="AS17" s="210">
        <v>0.92867699999999997</v>
      </c>
      <c r="AT17" s="210">
        <v>0.923902</v>
      </c>
      <c r="AU17" s="210">
        <v>0.94806900000000005</v>
      </c>
      <c r="AV17" s="210">
        <v>0.92429099999999997</v>
      </c>
      <c r="AW17" s="210">
        <v>0.93443299999999996</v>
      </c>
      <c r="AX17" s="210">
        <v>0.91493599999999997</v>
      </c>
      <c r="AY17" s="210">
        <v>0.89135200000000003</v>
      </c>
      <c r="AZ17" s="210">
        <v>0.764571</v>
      </c>
      <c r="BA17" s="210">
        <v>0.86361500000000002</v>
      </c>
      <c r="BB17" s="210">
        <v>0.94893499999999997</v>
      </c>
      <c r="BC17" s="210">
        <v>1.0244139999999999</v>
      </c>
      <c r="BD17" s="210">
        <v>0.92243299999999995</v>
      </c>
      <c r="BE17" s="210">
        <v>0.95987199999999995</v>
      </c>
      <c r="BF17" s="210">
        <v>1.0087410000000001</v>
      </c>
      <c r="BG17" s="210">
        <v>0.93666400000000005</v>
      </c>
      <c r="BH17" s="210">
        <v>0.98028649999999995</v>
      </c>
      <c r="BI17" s="210">
        <v>1.029509</v>
      </c>
      <c r="BJ17" s="299">
        <v>1.1125799999999999</v>
      </c>
      <c r="BK17" s="299">
        <v>1.109146</v>
      </c>
      <c r="BL17" s="299">
        <v>1.06437</v>
      </c>
      <c r="BM17" s="299">
        <v>1.0478810000000001</v>
      </c>
      <c r="BN17" s="299">
        <v>1.040643</v>
      </c>
      <c r="BO17" s="299">
        <v>1.052611</v>
      </c>
      <c r="BP17" s="299">
        <v>1.0567139999999999</v>
      </c>
      <c r="BQ17" s="299">
        <v>1.071979</v>
      </c>
      <c r="BR17" s="299">
        <v>1.1145769999999999</v>
      </c>
      <c r="BS17" s="299">
        <v>1.0660879999999999</v>
      </c>
      <c r="BT17" s="299">
        <v>1.0180530000000001</v>
      </c>
      <c r="BU17" s="299">
        <v>1.1320159999999999</v>
      </c>
      <c r="BV17" s="299">
        <v>1.149567</v>
      </c>
    </row>
    <row r="18" spans="1:74" ht="11.15" customHeight="1" x14ac:dyDescent="0.25">
      <c r="A18" s="61" t="s">
        <v>506</v>
      </c>
      <c r="B18" s="172" t="s">
        <v>894</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5.2057739999999999</v>
      </c>
      <c r="AN18" s="210">
        <v>5.0520350000000001</v>
      </c>
      <c r="AO18" s="210">
        <v>5.2528709999999998</v>
      </c>
      <c r="AP18" s="210">
        <v>4.9342670000000002</v>
      </c>
      <c r="AQ18" s="210">
        <v>4.7454520000000002</v>
      </c>
      <c r="AR18" s="210">
        <v>5.1946669999999999</v>
      </c>
      <c r="AS18" s="210">
        <v>5.3675810000000004</v>
      </c>
      <c r="AT18" s="210">
        <v>5.3514520000000001</v>
      </c>
      <c r="AU18" s="210">
        <v>5.3078329999999996</v>
      </c>
      <c r="AV18" s="210">
        <v>5.2972580000000002</v>
      </c>
      <c r="AW18" s="210">
        <v>5.3214670000000002</v>
      </c>
      <c r="AX18" s="210">
        <v>5.0582580000000004</v>
      </c>
      <c r="AY18" s="210">
        <v>5.188097</v>
      </c>
      <c r="AZ18" s="210">
        <v>4.214893</v>
      </c>
      <c r="BA18" s="210">
        <v>5.1158070000000002</v>
      </c>
      <c r="BB18" s="210">
        <v>5.4427000000000003</v>
      </c>
      <c r="BC18" s="210">
        <v>5.4610969999999996</v>
      </c>
      <c r="BD18" s="210">
        <v>5.4744330000000003</v>
      </c>
      <c r="BE18" s="210">
        <v>5.4551939999999997</v>
      </c>
      <c r="BF18" s="210">
        <v>5.5681940000000001</v>
      </c>
      <c r="BG18" s="210">
        <v>5.5401670000000003</v>
      </c>
      <c r="BH18" s="210">
        <v>5.6332713726000003</v>
      </c>
      <c r="BI18" s="210">
        <v>5.7107059778</v>
      </c>
      <c r="BJ18" s="299">
        <v>5.6534529999999998</v>
      </c>
      <c r="BK18" s="299">
        <v>5.59368</v>
      </c>
      <c r="BL18" s="299">
        <v>5.6613340000000001</v>
      </c>
      <c r="BM18" s="299">
        <v>5.7496770000000001</v>
      </c>
      <c r="BN18" s="299">
        <v>5.7612719999999999</v>
      </c>
      <c r="BO18" s="299">
        <v>5.8193159999999997</v>
      </c>
      <c r="BP18" s="299">
        <v>5.8413750000000002</v>
      </c>
      <c r="BQ18" s="299">
        <v>5.8335020000000002</v>
      </c>
      <c r="BR18" s="299">
        <v>5.9356090000000004</v>
      </c>
      <c r="BS18" s="299">
        <v>5.9481029999999997</v>
      </c>
      <c r="BT18" s="299">
        <v>6.0048110000000001</v>
      </c>
      <c r="BU18" s="299">
        <v>6.0157559999999997</v>
      </c>
      <c r="BV18" s="299">
        <v>5.927181</v>
      </c>
    </row>
    <row r="19" spans="1:74" ht="11.15" customHeight="1" x14ac:dyDescent="0.25">
      <c r="A19" s="61" t="s">
        <v>872</v>
      </c>
      <c r="B19" s="172" t="s">
        <v>873</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1.1582589999999999</v>
      </c>
      <c r="AN19" s="210">
        <v>1.140509</v>
      </c>
      <c r="AO19" s="210">
        <v>1.046513</v>
      </c>
      <c r="AP19" s="210">
        <v>0.66970499999999999</v>
      </c>
      <c r="AQ19" s="210">
        <v>0.78595099999999996</v>
      </c>
      <c r="AR19" s="210">
        <v>0.96711599999999998</v>
      </c>
      <c r="AS19" s="210">
        <v>1.0307500000000001</v>
      </c>
      <c r="AT19" s="210">
        <v>1.0227630000000001</v>
      </c>
      <c r="AU19" s="210">
        <v>1.033018</v>
      </c>
      <c r="AV19" s="210">
        <v>1.0555319999999999</v>
      </c>
      <c r="AW19" s="210">
        <v>1.096816</v>
      </c>
      <c r="AX19" s="210">
        <v>1.0719810000000001</v>
      </c>
      <c r="AY19" s="210">
        <v>1.0606450000000001</v>
      </c>
      <c r="AZ19" s="210">
        <v>0.93417799999999995</v>
      </c>
      <c r="BA19" s="210">
        <v>1.080214</v>
      </c>
      <c r="BB19" s="210">
        <v>1.0715920000000001</v>
      </c>
      <c r="BC19" s="210">
        <v>1.151294</v>
      </c>
      <c r="BD19" s="210">
        <v>1.153902</v>
      </c>
      <c r="BE19" s="210">
        <v>1.1574249999999999</v>
      </c>
      <c r="BF19" s="210">
        <v>1.0821529999999999</v>
      </c>
      <c r="BG19" s="210">
        <v>1.059372</v>
      </c>
      <c r="BH19" s="210">
        <v>1.1866469934999999</v>
      </c>
      <c r="BI19" s="210">
        <v>1.1479583499999999</v>
      </c>
      <c r="BJ19" s="299">
        <v>1.069431</v>
      </c>
      <c r="BK19" s="299">
        <v>1.0716479999999999</v>
      </c>
      <c r="BL19" s="299">
        <v>1.0562469999999999</v>
      </c>
      <c r="BM19" s="299">
        <v>1.0686869999999999</v>
      </c>
      <c r="BN19" s="299">
        <v>1.0847039999999999</v>
      </c>
      <c r="BO19" s="299">
        <v>1.123569</v>
      </c>
      <c r="BP19" s="299">
        <v>1.1478950000000001</v>
      </c>
      <c r="BQ19" s="299">
        <v>1.140841</v>
      </c>
      <c r="BR19" s="299">
        <v>1.1541060000000001</v>
      </c>
      <c r="BS19" s="299">
        <v>1.1197170000000001</v>
      </c>
      <c r="BT19" s="299">
        <v>1.1225799999999999</v>
      </c>
      <c r="BU19" s="299">
        <v>1.1444939999999999</v>
      </c>
      <c r="BV19" s="299">
        <v>1.1338889999999999</v>
      </c>
    </row>
    <row r="20" spans="1:74" ht="11.15" customHeight="1" x14ac:dyDescent="0.25">
      <c r="A20" s="61" t="s">
        <v>785</v>
      </c>
      <c r="B20" s="172" t="s">
        <v>109</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1.075677</v>
      </c>
      <c r="AN20" s="210">
        <v>1.052103</v>
      </c>
      <c r="AO20" s="210">
        <v>0.94867699999999999</v>
      </c>
      <c r="AP20" s="210">
        <v>0.56676700000000002</v>
      </c>
      <c r="AQ20" s="210">
        <v>0.68248399999999998</v>
      </c>
      <c r="AR20" s="210">
        <v>0.86529999999999996</v>
      </c>
      <c r="AS20" s="210">
        <v>0.92606500000000003</v>
      </c>
      <c r="AT20" s="210">
        <v>0.91677399999999998</v>
      </c>
      <c r="AU20" s="210">
        <v>0.92596699999999998</v>
      </c>
      <c r="AV20" s="210">
        <v>0.95528000000000002</v>
      </c>
      <c r="AW20" s="210">
        <v>0.99715200000000004</v>
      </c>
      <c r="AX20" s="210">
        <v>0.971221</v>
      </c>
      <c r="AY20" s="210">
        <v>0.93054800000000004</v>
      </c>
      <c r="AZ20" s="210">
        <v>0.81885699999999995</v>
      </c>
      <c r="BA20" s="210">
        <v>0.94639799999999996</v>
      </c>
      <c r="BB20" s="210">
        <v>0.94060299999999997</v>
      </c>
      <c r="BC20" s="210">
        <v>1.0072030000000001</v>
      </c>
      <c r="BD20" s="210">
        <v>1.0227329999999999</v>
      </c>
      <c r="BE20" s="210">
        <v>1.014052</v>
      </c>
      <c r="BF20" s="210">
        <v>0.93794699999999998</v>
      </c>
      <c r="BG20" s="210">
        <v>0.93623800000000001</v>
      </c>
      <c r="BH20" s="210">
        <v>1.0807741934999999</v>
      </c>
      <c r="BI20" s="210">
        <v>1.0438398499999999</v>
      </c>
      <c r="BJ20" s="299">
        <v>0.98394950000000003</v>
      </c>
      <c r="BK20" s="299">
        <v>0.98623019999999995</v>
      </c>
      <c r="BL20" s="299">
        <v>0.96485980000000005</v>
      </c>
      <c r="BM20" s="299">
        <v>0.97036120000000003</v>
      </c>
      <c r="BN20" s="299">
        <v>0.98136480000000004</v>
      </c>
      <c r="BO20" s="299">
        <v>1.017255</v>
      </c>
      <c r="BP20" s="299">
        <v>1.0383309999999999</v>
      </c>
      <c r="BQ20" s="299">
        <v>1.027358</v>
      </c>
      <c r="BR20" s="299">
        <v>1.0386899999999999</v>
      </c>
      <c r="BS20" s="299">
        <v>1.004834</v>
      </c>
      <c r="BT20" s="299">
        <v>1.0072209999999999</v>
      </c>
      <c r="BU20" s="299">
        <v>1.0310490000000001</v>
      </c>
      <c r="BV20" s="299">
        <v>1.0193810000000001</v>
      </c>
    </row>
    <row r="21" spans="1:74" ht="11.15" customHeight="1" x14ac:dyDescent="0.25">
      <c r="A21" s="61" t="s">
        <v>874</v>
      </c>
      <c r="B21" s="172" t="s">
        <v>875</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0.21740699999999999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0.22435541935</v>
      </c>
      <c r="AN21" s="210">
        <v>0.20613789655</v>
      </c>
      <c r="AO21" s="210">
        <v>0.21832125806</v>
      </c>
      <c r="AP21" s="210">
        <v>0.18726733333000001</v>
      </c>
      <c r="AQ21" s="210">
        <v>0.19396751612999999</v>
      </c>
      <c r="AR21" s="210">
        <v>0.17730066667</v>
      </c>
      <c r="AS21" s="210">
        <v>0.20712993548</v>
      </c>
      <c r="AT21" s="210">
        <v>0.19493541935</v>
      </c>
      <c r="AU21" s="210">
        <v>0.18493366667</v>
      </c>
      <c r="AV21" s="210">
        <v>0.19324206452000001</v>
      </c>
      <c r="AW21" s="210">
        <v>0.1995403</v>
      </c>
      <c r="AX21" s="210">
        <v>0.18784264515999999</v>
      </c>
      <c r="AY21" s="210">
        <v>0.20264367742</v>
      </c>
      <c r="AZ21" s="210">
        <v>0.17764371429</v>
      </c>
      <c r="BA21" s="210">
        <v>0.19611206451999999</v>
      </c>
      <c r="BB21" s="210">
        <v>0.20686243333000001</v>
      </c>
      <c r="BC21" s="210">
        <v>0.21765629032</v>
      </c>
      <c r="BD21" s="210">
        <v>0.22625816667000001</v>
      </c>
      <c r="BE21" s="210">
        <v>0.22281374194</v>
      </c>
      <c r="BF21" s="210">
        <v>0.22027419355</v>
      </c>
      <c r="BG21" s="210">
        <v>0.22197923333</v>
      </c>
      <c r="BH21" s="210">
        <v>0.19597819999999999</v>
      </c>
      <c r="BI21" s="210">
        <v>0.21053089999999999</v>
      </c>
      <c r="BJ21" s="299">
        <v>0.2224593</v>
      </c>
      <c r="BK21" s="299">
        <v>0.20911179999999999</v>
      </c>
      <c r="BL21" s="299">
        <v>0.20549200000000001</v>
      </c>
      <c r="BM21" s="299">
        <v>0.20947189999999999</v>
      </c>
      <c r="BN21" s="299">
        <v>0.2149768</v>
      </c>
      <c r="BO21" s="299">
        <v>0.2184767</v>
      </c>
      <c r="BP21" s="299">
        <v>0.2231513</v>
      </c>
      <c r="BQ21" s="299">
        <v>0.22524549999999999</v>
      </c>
      <c r="BR21" s="299">
        <v>0.22259999999999999</v>
      </c>
      <c r="BS21" s="299">
        <v>0.21779409999999999</v>
      </c>
      <c r="BT21" s="299">
        <v>0.21035239999999999</v>
      </c>
      <c r="BU21" s="299">
        <v>0.22142220000000001</v>
      </c>
      <c r="BV21" s="299">
        <v>0.22909750000000001</v>
      </c>
    </row>
    <row r="22" spans="1:74" ht="11.15" customHeight="1" x14ac:dyDescent="0.25">
      <c r="A22" s="61" t="s">
        <v>508</v>
      </c>
      <c r="B22" s="172" t="s">
        <v>121</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-3.6716920000000002</v>
      </c>
      <c r="AN22" s="210">
        <v>-4.0899299999999998</v>
      </c>
      <c r="AO22" s="210">
        <v>-3.832465</v>
      </c>
      <c r="AP22" s="210">
        <v>-3.7493560000000001</v>
      </c>
      <c r="AQ22" s="210">
        <v>-2.2593079999999999</v>
      </c>
      <c r="AR22" s="210">
        <v>-2.886002</v>
      </c>
      <c r="AS22" s="210">
        <v>-3.2021649999999999</v>
      </c>
      <c r="AT22" s="210">
        <v>-3.108949</v>
      </c>
      <c r="AU22" s="210">
        <v>-2.8891800000000001</v>
      </c>
      <c r="AV22" s="210">
        <v>-3.3675190000000002</v>
      </c>
      <c r="AW22" s="210">
        <v>-3.0812469999999998</v>
      </c>
      <c r="AX22" s="210">
        <v>-3.5419290000000001</v>
      </c>
      <c r="AY22" s="210">
        <v>-3.4319459999999999</v>
      </c>
      <c r="AZ22" s="210">
        <v>-2.8997660000000001</v>
      </c>
      <c r="BA22" s="210">
        <v>-2.4924110000000002</v>
      </c>
      <c r="BB22" s="210">
        <v>-3.378323</v>
      </c>
      <c r="BC22" s="210">
        <v>-2.7925209999999998</v>
      </c>
      <c r="BD22" s="210">
        <v>-3.2156920000000002</v>
      </c>
      <c r="BE22" s="210">
        <v>-3.5464820000000001</v>
      </c>
      <c r="BF22" s="210">
        <v>-3.4249459999999998</v>
      </c>
      <c r="BG22" s="210">
        <v>-2.7358189999999998</v>
      </c>
      <c r="BH22" s="210">
        <v>-3.3004647423</v>
      </c>
      <c r="BI22" s="210">
        <v>-3.3832464051</v>
      </c>
      <c r="BJ22" s="299">
        <v>-4.7072029999999998</v>
      </c>
      <c r="BK22" s="299">
        <v>-3.8787690000000001</v>
      </c>
      <c r="BL22" s="299">
        <v>-3.7678750000000001</v>
      </c>
      <c r="BM22" s="299">
        <v>-3.9228350000000001</v>
      </c>
      <c r="BN22" s="299">
        <v>-3.3103989999999999</v>
      </c>
      <c r="BO22" s="299">
        <v>-3.5235069999999999</v>
      </c>
      <c r="BP22" s="299">
        <v>-3.7418330000000002</v>
      </c>
      <c r="BQ22" s="299">
        <v>-4.0841849999999997</v>
      </c>
      <c r="BR22" s="299">
        <v>-4.3543710000000004</v>
      </c>
      <c r="BS22" s="299">
        <v>-4.1459380000000001</v>
      </c>
      <c r="BT22" s="299">
        <v>-3.4279730000000002</v>
      </c>
      <c r="BU22" s="299">
        <v>-3.9285580000000002</v>
      </c>
      <c r="BV22" s="299">
        <v>-4.9340099999999998</v>
      </c>
    </row>
    <row r="23" spans="1:74" ht="11.15" customHeight="1" x14ac:dyDescent="0.25">
      <c r="A23" s="565" t="s">
        <v>968</v>
      </c>
      <c r="B23" s="66" t="s">
        <v>969</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-1.9143810000000001</v>
      </c>
      <c r="AN23" s="210">
        <v>-2.0347520000000001</v>
      </c>
      <c r="AO23" s="210">
        <v>-1.906002</v>
      </c>
      <c r="AP23" s="210">
        <v>-2.0095200000000002</v>
      </c>
      <c r="AQ23" s="210">
        <v>-1.670326</v>
      </c>
      <c r="AR23" s="210">
        <v>-1.8587880000000001</v>
      </c>
      <c r="AS23" s="210">
        <v>-1.903043</v>
      </c>
      <c r="AT23" s="210">
        <v>-1.822498</v>
      </c>
      <c r="AU23" s="210">
        <v>-1.7624919999999999</v>
      </c>
      <c r="AV23" s="210">
        <v>-2.170919</v>
      </c>
      <c r="AW23" s="210">
        <v>-1.9687220000000001</v>
      </c>
      <c r="AX23" s="210">
        <v>-2.0388820000000001</v>
      </c>
      <c r="AY23" s="210">
        <v>-2.1455899999999999</v>
      </c>
      <c r="AZ23" s="210">
        <v>-1.9329689999999999</v>
      </c>
      <c r="BA23" s="210">
        <v>-1.984958</v>
      </c>
      <c r="BB23" s="210">
        <v>-2.328627</v>
      </c>
      <c r="BC23" s="210">
        <v>-2.1592159999999998</v>
      </c>
      <c r="BD23" s="210">
        <v>-2.2001750000000002</v>
      </c>
      <c r="BE23" s="210">
        <v>-2.1780819999999999</v>
      </c>
      <c r="BF23" s="210">
        <v>-2.2589899999999998</v>
      </c>
      <c r="BG23" s="210">
        <v>-2.0265179999999998</v>
      </c>
      <c r="BH23" s="210">
        <v>-2.0749556031999998</v>
      </c>
      <c r="BI23" s="210">
        <v>-2.1574475</v>
      </c>
      <c r="BJ23" s="299">
        <v>-2.3388689999999999</v>
      </c>
      <c r="BK23" s="299">
        <v>-2.1983459999999999</v>
      </c>
      <c r="BL23" s="299">
        <v>-2.2458610000000001</v>
      </c>
      <c r="BM23" s="299">
        <v>-2.2686519999999999</v>
      </c>
      <c r="BN23" s="299">
        <v>-2.3306719999999999</v>
      </c>
      <c r="BO23" s="299">
        <v>-2.2895979999999998</v>
      </c>
      <c r="BP23" s="299">
        <v>-2.2833009999999998</v>
      </c>
      <c r="BQ23" s="299">
        <v>-2.3585959999999999</v>
      </c>
      <c r="BR23" s="299">
        <v>-2.3151549999999999</v>
      </c>
      <c r="BS23" s="299">
        <v>-2.2730869999999999</v>
      </c>
      <c r="BT23" s="299">
        <v>-2.2284549999999999</v>
      </c>
      <c r="BU23" s="299">
        <v>-2.182204</v>
      </c>
      <c r="BV23" s="299">
        <v>-2.262553</v>
      </c>
    </row>
    <row r="24" spans="1:74" ht="11.15" customHeight="1" x14ac:dyDescent="0.25">
      <c r="A24" s="61" t="s">
        <v>174</v>
      </c>
      <c r="B24" s="172" t="s">
        <v>175</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0.50907100000000005</v>
      </c>
      <c r="AN24" s="210">
        <v>0.33899299999999999</v>
      </c>
      <c r="AO24" s="210">
        <v>0.27386100000000002</v>
      </c>
      <c r="AP24" s="210">
        <v>6.5259999999999999E-2</v>
      </c>
      <c r="AQ24" s="210">
        <v>0.28004699999999999</v>
      </c>
      <c r="AR24" s="210">
        <v>0.35725200000000001</v>
      </c>
      <c r="AS24" s="210">
        <v>0.406725</v>
      </c>
      <c r="AT24" s="210">
        <v>0.37275900000000001</v>
      </c>
      <c r="AU24" s="210">
        <v>0.28135599999999999</v>
      </c>
      <c r="AV24" s="210">
        <v>0.19615099999999999</v>
      </c>
      <c r="AW24" s="210">
        <v>0.28960599999999997</v>
      </c>
      <c r="AX24" s="210">
        <v>4.8405999999999998E-2</v>
      </c>
      <c r="AY24" s="210">
        <v>4.0495999999999997E-2</v>
      </c>
      <c r="AZ24" s="210">
        <v>8.8261999999999993E-2</v>
      </c>
      <c r="BA24" s="210">
        <v>0.27442</v>
      </c>
      <c r="BB24" s="210">
        <v>0.21038499999999999</v>
      </c>
      <c r="BC24" s="210">
        <v>0.236738</v>
      </c>
      <c r="BD24" s="210">
        <v>0.31046400000000002</v>
      </c>
      <c r="BE24" s="210">
        <v>0.29766700000000001</v>
      </c>
      <c r="BF24" s="210">
        <v>0.184637</v>
      </c>
      <c r="BG24" s="210">
        <v>0.19159200000000001</v>
      </c>
      <c r="BH24" s="210">
        <v>0.36240329999999998</v>
      </c>
      <c r="BI24" s="210">
        <v>0.24762819999999999</v>
      </c>
      <c r="BJ24" s="299">
        <v>0.17941360000000001</v>
      </c>
      <c r="BK24" s="299">
        <v>0.25713069999999999</v>
      </c>
      <c r="BL24" s="299">
        <v>0.1374968</v>
      </c>
      <c r="BM24" s="299">
        <v>0.1911938</v>
      </c>
      <c r="BN24" s="299">
        <v>0.25755260000000002</v>
      </c>
      <c r="BO24" s="299">
        <v>0.26144230000000002</v>
      </c>
      <c r="BP24" s="299">
        <v>0.24138999999999999</v>
      </c>
      <c r="BQ24" s="299">
        <v>0.30684109999999998</v>
      </c>
      <c r="BR24" s="299">
        <v>0.28879919999999998</v>
      </c>
      <c r="BS24" s="299">
        <v>0.29800510000000002</v>
      </c>
      <c r="BT24" s="299">
        <v>0.2582139</v>
      </c>
      <c r="BU24" s="299">
        <v>0.1731895</v>
      </c>
      <c r="BV24" s="299">
        <v>0.16814190000000001</v>
      </c>
    </row>
    <row r="25" spans="1:74" ht="11.15" customHeight="1" x14ac:dyDescent="0.25">
      <c r="A25" s="61" t="s">
        <v>179</v>
      </c>
      <c r="B25" s="172" t="s">
        <v>178</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-7.6438000000000006E-2</v>
      </c>
      <c r="AN25" s="210">
        <v>-0.10377</v>
      </c>
      <c r="AO25" s="210">
        <v>-0.100013</v>
      </c>
      <c r="AP25" s="210">
        <v>-4.7240999999999998E-2</v>
      </c>
      <c r="AQ25" s="210">
        <v>-3.8386999999999998E-2</v>
      </c>
      <c r="AR25" s="210">
        <v>-3.8598E-2</v>
      </c>
      <c r="AS25" s="210">
        <v>-3.8496000000000002E-2</v>
      </c>
      <c r="AT25" s="210">
        <v>-4.1723000000000003E-2</v>
      </c>
      <c r="AU25" s="210">
        <v>-3.4985000000000002E-2</v>
      </c>
      <c r="AV25" s="210">
        <v>-5.1652000000000003E-2</v>
      </c>
      <c r="AW25" s="210">
        <v>-3.6072E-2</v>
      </c>
      <c r="AX25" s="210">
        <v>-4.0885999999999999E-2</v>
      </c>
      <c r="AY25" s="210">
        <v>-0.10254000000000001</v>
      </c>
      <c r="AZ25" s="210">
        <v>-5.5336999999999997E-2</v>
      </c>
      <c r="BA25" s="210">
        <v>-7.0293999999999995E-2</v>
      </c>
      <c r="BB25" s="210">
        <v>-5.5850999999999998E-2</v>
      </c>
      <c r="BC25" s="210">
        <v>-3.5020999999999997E-2</v>
      </c>
      <c r="BD25" s="210">
        <v>-2.5545000000000002E-2</v>
      </c>
      <c r="BE25" s="210">
        <v>-1.4062E-2</v>
      </c>
      <c r="BF25" s="210">
        <v>-4.2318000000000001E-2</v>
      </c>
      <c r="BG25" s="210">
        <v>-2.9242000000000001E-2</v>
      </c>
      <c r="BH25" s="210">
        <v>-0.23066726947999999</v>
      </c>
      <c r="BI25" s="210">
        <v>-6.9112702666999995E-2</v>
      </c>
      <c r="BJ25" s="299">
        <v>-5.4010000000000002E-2</v>
      </c>
      <c r="BK25" s="299">
        <v>-5.2221700000000003E-2</v>
      </c>
      <c r="BL25" s="299">
        <v>-6.0415299999999998E-2</v>
      </c>
      <c r="BM25" s="299">
        <v>-6.5993800000000005E-2</v>
      </c>
      <c r="BN25" s="299">
        <v>-5.1239199999999999E-2</v>
      </c>
      <c r="BO25" s="299">
        <v>-3.1888E-2</v>
      </c>
      <c r="BP25" s="299">
        <v>-3.8493100000000002E-2</v>
      </c>
      <c r="BQ25" s="299">
        <v>-3.8791100000000002E-2</v>
      </c>
      <c r="BR25" s="299">
        <v>-3.5102099999999997E-2</v>
      </c>
      <c r="BS25" s="299">
        <v>-2.7886299999999999E-2</v>
      </c>
      <c r="BT25" s="299">
        <v>-3.3623500000000001E-2</v>
      </c>
      <c r="BU25" s="299">
        <v>-3.02271E-2</v>
      </c>
      <c r="BV25" s="299">
        <v>-3.52103E-2</v>
      </c>
    </row>
    <row r="26" spans="1:74" ht="11.15" customHeight="1" x14ac:dyDescent="0.25">
      <c r="A26" s="61" t="s">
        <v>170</v>
      </c>
      <c r="B26" s="172" t="s">
        <v>678</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0.32624300000000001</v>
      </c>
      <c r="AN26" s="210">
        <v>0.35373500000000002</v>
      </c>
      <c r="AO26" s="210">
        <v>0.50798900000000002</v>
      </c>
      <c r="AP26" s="210">
        <v>0.21182599999999999</v>
      </c>
      <c r="AQ26" s="210">
        <v>0.34806399999999998</v>
      </c>
      <c r="AR26" s="210">
        <v>0.53888899999999995</v>
      </c>
      <c r="AS26" s="210">
        <v>0.453677</v>
      </c>
      <c r="AT26" s="210">
        <v>0.49058600000000002</v>
      </c>
      <c r="AU26" s="210">
        <v>0.51223399999999997</v>
      </c>
      <c r="AV26" s="210">
        <v>0.42996200000000001</v>
      </c>
      <c r="AW26" s="210">
        <v>0.43772800000000001</v>
      </c>
      <c r="AX26" s="210">
        <v>0.43846800000000002</v>
      </c>
      <c r="AY26" s="210">
        <v>0.41551100000000002</v>
      </c>
      <c r="AZ26" s="210">
        <v>0.50917800000000002</v>
      </c>
      <c r="BA26" s="210">
        <v>0.72934200000000005</v>
      </c>
      <c r="BB26" s="210">
        <v>0.77208399999999999</v>
      </c>
      <c r="BC26" s="210">
        <v>0.82546600000000003</v>
      </c>
      <c r="BD26" s="210">
        <v>0.78552200000000005</v>
      </c>
      <c r="BE26" s="210">
        <v>0.65271500000000005</v>
      </c>
      <c r="BF26" s="210">
        <v>0.66822800000000004</v>
      </c>
      <c r="BG26" s="210">
        <v>0.67320500000000005</v>
      </c>
      <c r="BH26" s="210">
        <v>0.37567976543999998</v>
      </c>
      <c r="BI26" s="210">
        <v>0.41603071907</v>
      </c>
      <c r="BJ26" s="299">
        <v>-7.1551500000000004E-2</v>
      </c>
      <c r="BK26" s="299">
        <v>0.88479019999999997</v>
      </c>
      <c r="BL26" s="299">
        <v>0.47560210000000003</v>
      </c>
      <c r="BM26" s="299">
        <v>0.33212540000000002</v>
      </c>
      <c r="BN26" s="299">
        <v>0.64240520000000001</v>
      </c>
      <c r="BO26" s="299">
        <v>0.86851940000000005</v>
      </c>
      <c r="BP26" s="299">
        <v>0.79589030000000005</v>
      </c>
      <c r="BQ26" s="299">
        <v>0.61151200000000006</v>
      </c>
      <c r="BR26" s="299">
        <v>0.37533119999999998</v>
      </c>
      <c r="BS26" s="299">
        <v>0.29011930000000002</v>
      </c>
      <c r="BT26" s="299">
        <v>0.49880380000000002</v>
      </c>
      <c r="BU26" s="299">
        <v>0.28875970000000001</v>
      </c>
      <c r="BV26" s="299">
        <v>-0.16589590000000001</v>
      </c>
    </row>
    <row r="27" spans="1:74" ht="11.15" customHeight="1" x14ac:dyDescent="0.25">
      <c r="A27" s="61" t="s">
        <v>169</v>
      </c>
      <c r="B27" s="172" t="s">
        <v>403</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-0.746027</v>
      </c>
      <c r="AN27" s="210">
        <v>-0.73198200000000002</v>
      </c>
      <c r="AO27" s="210">
        <v>-0.66059000000000001</v>
      </c>
      <c r="AP27" s="210">
        <v>-0.68603099999999995</v>
      </c>
      <c r="AQ27" s="210">
        <v>-0.20618600000000001</v>
      </c>
      <c r="AR27" s="210">
        <v>-0.334532</v>
      </c>
      <c r="AS27" s="210">
        <v>-0.464057</v>
      </c>
      <c r="AT27" s="210">
        <v>-0.65181299999999998</v>
      </c>
      <c r="AU27" s="210">
        <v>-0.62680000000000002</v>
      </c>
      <c r="AV27" s="210">
        <v>-0.68930499999999995</v>
      </c>
      <c r="AW27" s="210">
        <v>-0.76873199999999997</v>
      </c>
      <c r="AX27" s="210">
        <v>-0.83406199999999997</v>
      </c>
      <c r="AY27" s="210">
        <v>-0.75925200000000004</v>
      </c>
      <c r="AZ27" s="210">
        <v>-0.62568900000000005</v>
      </c>
      <c r="BA27" s="210">
        <v>-0.60288200000000003</v>
      </c>
      <c r="BB27" s="210">
        <v>-0.56372199999999995</v>
      </c>
      <c r="BC27" s="210">
        <v>-0.646899</v>
      </c>
      <c r="BD27" s="210">
        <v>-0.76094799999999996</v>
      </c>
      <c r="BE27" s="210">
        <v>-0.65057699999999996</v>
      </c>
      <c r="BF27" s="210">
        <v>-0.79640699999999998</v>
      </c>
      <c r="BG27" s="210">
        <v>-0.59548000000000001</v>
      </c>
      <c r="BH27" s="210">
        <v>-0.78652534561999998</v>
      </c>
      <c r="BI27" s="210">
        <v>-0.83432377563000004</v>
      </c>
      <c r="BJ27" s="299">
        <v>-0.81835869999999999</v>
      </c>
      <c r="BK27" s="299">
        <v>-1.4278360000000001</v>
      </c>
      <c r="BL27" s="299">
        <v>-0.85165380000000002</v>
      </c>
      <c r="BM27" s="299">
        <v>-0.75765499999999997</v>
      </c>
      <c r="BN27" s="299">
        <v>-0.49575150000000001</v>
      </c>
      <c r="BO27" s="299">
        <v>-0.7630825</v>
      </c>
      <c r="BP27" s="299">
        <v>-0.56018290000000004</v>
      </c>
      <c r="BQ27" s="299">
        <v>-0.63563259999999999</v>
      </c>
      <c r="BR27" s="299">
        <v>-0.64630399999999999</v>
      </c>
      <c r="BS27" s="299">
        <v>-0.70015090000000002</v>
      </c>
      <c r="BT27" s="299">
        <v>-0.70909339999999998</v>
      </c>
      <c r="BU27" s="299">
        <v>-0.80683159999999998</v>
      </c>
      <c r="BV27" s="299">
        <v>-0.74976089999999995</v>
      </c>
    </row>
    <row r="28" spans="1:74" ht="11.15" customHeight="1" x14ac:dyDescent="0.25">
      <c r="A28" s="61" t="s">
        <v>171</v>
      </c>
      <c r="B28" s="172" t="s">
        <v>167</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-7.9534999999999995E-2</v>
      </c>
      <c r="AN28" s="210">
        <v>-8.1918000000000005E-2</v>
      </c>
      <c r="AO28" s="210">
        <v>-6.0489000000000001E-2</v>
      </c>
      <c r="AP28" s="210">
        <v>6.2979999999999994E-2</v>
      </c>
      <c r="AQ28" s="210">
        <v>0.103311</v>
      </c>
      <c r="AR28" s="210">
        <v>9.2848E-2</v>
      </c>
      <c r="AS28" s="210">
        <v>0.111933</v>
      </c>
      <c r="AT28" s="210">
        <v>0.135548</v>
      </c>
      <c r="AU28" s="210">
        <v>0.123097</v>
      </c>
      <c r="AV28" s="210">
        <v>0.10387399999999999</v>
      </c>
      <c r="AW28" s="210">
        <v>6.8784999999999999E-2</v>
      </c>
      <c r="AX28" s="210">
        <v>5.4237E-2</v>
      </c>
      <c r="AY28" s="210">
        <v>3.1182000000000001E-2</v>
      </c>
      <c r="AZ28" s="210">
        <v>4.5110999999999998E-2</v>
      </c>
      <c r="BA28" s="210">
        <v>2.7949999999999999E-2</v>
      </c>
      <c r="BB28" s="210">
        <v>6.7746000000000001E-2</v>
      </c>
      <c r="BC28" s="210">
        <v>0.101174</v>
      </c>
      <c r="BD28" s="210">
        <v>8.6559999999999998E-2</v>
      </c>
      <c r="BE28" s="210">
        <v>3.7420000000000002E-2</v>
      </c>
      <c r="BF28" s="210">
        <v>0.101712</v>
      </c>
      <c r="BG28" s="210">
        <v>0.124238</v>
      </c>
      <c r="BH28" s="210">
        <v>6.2875576037000003E-2</v>
      </c>
      <c r="BI28" s="210">
        <v>5.1596294729E-2</v>
      </c>
      <c r="BJ28" s="299">
        <v>3.3730700000000002E-2</v>
      </c>
      <c r="BK28" s="299">
        <v>-5.68812E-2</v>
      </c>
      <c r="BL28" s="299">
        <v>5.1829699999999999E-2</v>
      </c>
      <c r="BM28" s="299">
        <v>6.2676300000000004E-2</v>
      </c>
      <c r="BN28" s="299">
        <v>5.9280300000000001E-2</v>
      </c>
      <c r="BO28" s="299">
        <v>1.1413899999999999E-2</v>
      </c>
      <c r="BP28" s="299">
        <v>-8.9904900000000003E-3</v>
      </c>
      <c r="BQ28" s="299">
        <v>2.3551900000000001E-2</v>
      </c>
      <c r="BR28" s="299">
        <v>1.10904E-2</v>
      </c>
      <c r="BS28" s="299">
        <v>6.6327700000000003E-2</v>
      </c>
      <c r="BT28" s="299">
        <v>0.1072343</v>
      </c>
      <c r="BU28" s="299">
        <v>-6.8339500000000005E-4</v>
      </c>
      <c r="BV28" s="299">
        <v>3.95041E-2</v>
      </c>
    </row>
    <row r="29" spans="1:74" ht="11.15" customHeight="1" x14ac:dyDescent="0.25">
      <c r="A29" s="61" t="s">
        <v>172</v>
      </c>
      <c r="B29" s="172" t="s">
        <v>166</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-1.016988</v>
      </c>
      <c r="AN29" s="210">
        <v>-1.15774</v>
      </c>
      <c r="AO29" s="210">
        <v>-1.255366</v>
      </c>
      <c r="AP29" s="210">
        <v>-0.81362500000000004</v>
      </c>
      <c r="AQ29" s="210">
        <v>-0.60930399999999996</v>
      </c>
      <c r="AR29" s="210">
        <v>-1.15124</v>
      </c>
      <c r="AS29" s="210">
        <v>-1.25604</v>
      </c>
      <c r="AT29" s="210">
        <v>-1.2002930000000001</v>
      </c>
      <c r="AU29" s="210">
        <v>-1.003925</v>
      </c>
      <c r="AV29" s="210">
        <v>-0.77027699999999999</v>
      </c>
      <c r="AW29" s="210">
        <v>-0.68997399999999998</v>
      </c>
      <c r="AX29" s="210">
        <v>-0.70548699999999998</v>
      </c>
      <c r="AY29" s="210">
        <v>-0.54285700000000003</v>
      </c>
      <c r="AZ29" s="210">
        <v>-0.51340799999999998</v>
      </c>
      <c r="BA29" s="210">
        <v>-0.40631</v>
      </c>
      <c r="BB29" s="210">
        <v>-0.93474500000000005</v>
      </c>
      <c r="BC29" s="210">
        <v>-0.74490100000000004</v>
      </c>
      <c r="BD29" s="210">
        <v>-1.010826</v>
      </c>
      <c r="BE29" s="210">
        <v>-1.1317330000000001</v>
      </c>
      <c r="BF29" s="210">
        <v>-1.0005379999999999</v>
      </c>
      <c r="BG29" s="210">
        <v>-0.68204399999999998</v>
      </c>
      <c r="BH29" s="210">
        <v>-0.76420737326999999</v>
      </c>
      <c r="BI29" s="210">
        <v>-0.67633131561000004</v>
      </c>
      <c r="BJ29" s="299">
        <v>-0.91757509999999998</v>
      </c>
      <c r="BK29" s="299">
        <v>-0.70558209999999999</v>
      </c>
      <c r="BL29" s="299">
        <v>-0.67881069999999999</v>
      </c>
      <c r="BM29" s="299">
        <v>-0.9126803</v>
      </c>
      <c r="BN29" s="299">
        <v>-0.88640070000000004</v>
      </c>
      <c r="BO29" s="299">
        <v>-1.009172</v>
      </c>
      <c r="BP29" s="299">
        <v>-1.204844</v>
      </c>
      <c r="BQ29" s="299">
        <v>-1.3065979999999999</v>
      </c>
      <c r="BR29" s="299">
        <v>-1.2236629999999999</v>
      </c>
      <c r="BS29" s="299">
        <v>-1.216987</v>
      </c>
      <c r="BT29" s="299">
        <v>-0.78065980000000001</v>
      </c>
      <c r="BU29" s="299">
        <v>-0.88624780000000003</v>
      </c>
      <c r="BV29" s="299">
        <v>-1.195406</v>
      </c>
    </row>
    <row r="30" spans="1:74" ht="11.15" customHeight="1" x14ac:dyDescent="0.25">
      <c r="A30" s="61" t="s">
        <v>173</v>
      </c>
      <c r="B30" s="172" t="s">
        <v>168</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5.6889999999999996E-3</v>
      </c>
      <c r="AN30" s="210">
        <v>-2.7595999999999999E-2</v>
      </c>
      <c r="AO30" s="210">
        <v>-3.7073000000000002E-2</v>
      </c>
      <c r="AP30" s="210">
        <v>-1.9021E-2</v>
      </c>
      <c r="AQ30" s="210">
        <v>-7.9539999999999993E-3</v>
      </c>
      <c r="AR30" s="210">
        <v>5.934E-3</v>
      </c>
      <c r="AS30" s="210">
        <v>9.495E-3</v>
      </c>
      <c r="AT30" s="210">
        <v>6.5386E-2</v>
      </c>
      <c r="AU30" s="210">
        <v>7.9594999999999999E-2</v>
      </c>
      <c r="AV30" s="210">
        <v>7.7909999999999993E-2</v>
      </c>
      <c r="AW30" s="210">
        <v>5.1949000000000002E-2</v>
      </c>
      <c r="AX30" s="210">
        <v>1.7762E-2</v>
      </c>
      <c r="AY30" s="210">
        <v>0.13091900000000001</v>
      </c>
      <c r="AZ30" s="210">
        <v>3.9844999999999998E-2</v>
      </c>
      <c r="BA30" s="210">
        <v>5.6000000000000001E-2</v>
      </c>
      <c r="BB30" s="210">
        <v>-2.6516000000000001E-2</v>
      </c>
      <c r="BC30" s="210">
        <v>6.6434999999999994E-2</v>
      </c>
      <c r="BD30" s="210">
        <v>0.100949</v>
      </c>
      <c r="BE30" s="210">
        <v>2.6856000000000001E-2</v>
      </c>
      <c r="BF30" s="210">
        <v>0.138735</v>
      </c>
      <c r="BG30" s="210">
        <v>8.8363999999999998E-2</v>
      </c>
      <c r="BH30" s="210">
        <v>0.14805990783</v>
      </c>
      <c r="BI30" s="210">
        <v>0.13672927499000001</v>
      </c>
      <c r="BJ30" s="299">
        <v>2.67564E-2</v>
      </c>
      <c r="BK30" s="299">
        <v>-3.2225400000000001E-2</v>
      </c>
      <c r="BL30" s="299">
        <v>-4.1762300000000002E-2</v>
      </c>
      <c r="BM30" s="299">
        <v>-3.9867100000000002E-4</v>
      </c>
      <c r="BN30" s="299">
        <v>-1.0140400000000001E-2</v>
      </c>
      <c r="BO30" s="299">
        <v>4.0130399999999997E-2</v>
      </c>
      <c r="BP30" s="299">
        <v>-2.3003599999999999E-2</v>
      </c>
      <c r="BQ30" s="299">
        <v>-1.8710000000000001E-2</v>
      </c>
      <c r="BR30" s="299">
        <v>-9.3907500000000005E-2</v>
      </c>
      <c r="BS30" s="299">
        <v>6.8730900000000001E-3</v>
      </c>
      <c r="BT30" s="299">
        <v>-4.2300999999999998E-2</v>
      </c>
      <c r="BU30" s="299">
        <v>0.14324899999999999</v>
      </c>
      <c r="BV30" s="299">
        <v>2.37973E-2</v>
      </c>
    </row>
    <row r="31" spans="1:74" ht="11.15" customHeight="1" x14ac:dyDescent="0.25">
      <c r="A31" s="61" t="s">
        <v>180</v>
      </c>
      <c r="B31" s="571" t="s">
        <v>967</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-0.67932599999999999</v>
      </c>
      <c r="AN31" s="210">
        <v>-0.64490000000000003</v>
      </c>
      <c r="AO31" s="210">
        <v>-0.59478200000000003</v>
      </c>
      <c r="AP31" s="210">
        <v>-0.513984</v>
      </c>
      <c r="AQ31" s="210">
        <v>-0.45857300000000001</v>
      </c>
      <c r="AR31" s="210">
        <v>-0.49776700000000002</v>
      </c>
      <c r="AS31" s="210">
        <v>-0.52235900000000002</v>
      </c>
      <c r="AT31" s="210">
        <v>-0.456901</v>
      </c>
      <c r="AU31" s="210">
        <v>-0.45726</v>
      </c>
      <c r="AV31" s="210">
        <v>-0.49326300000000001</v>
      </c>
      <c r="AW31" s="210">
        <v>-0.46581499999999998</v>
      </c>
      <c r="AX31" s="210">
        <v>-0.481485</v>
      </c>
      <c r="AY31" s="210">
        <v>-0.49981500000000001</v>
      </c>
      <c r="AZ31" s="210">
        <v>-0.45475900000000002</v>
      </c>
      <c r="BA31" s="210">
        <v>-0.515679</v>
      </c>
      <c r="BB31" s="210">
        <v>-0.51907700000000001</v>
      </c>
      <c r="BC31" s="210">
        <v>-0.43629699999999999</v>
      </c>
      <c r="BD31" s="210">
        <v>-0.50169299999999994</v>
      </c>
      <c r="BE31" s="210">
        <v>-0.58668600000000004</v>
      </c>
      <c r="BF31" s="210">
        <v>-0.42000500000000002</v>
      </c>
      <c r="BG31" s="210">
        <v>-0.47993400000000003</v>
      </c>
      <c r="BH31" s="210">
        <v>-0.39312770000000002</v>
      </c>
      <c r="BI31" s="210">
        <v>-0.4980156</v>
      </c>
      <c r="BJ31" s="299">
        <v>-0.74673990000000001</v>
      </c>
      <c r="BK31" s="299">
        <v>-0.54759820000000003</v>
      </c>
      <c r="BL31" s="299">
        <v>-0.55430049999999997</v>
      </c>
      <c r="BM31" s="299">
        <v>-0.50345090000000003</v>
      </c>
      <c r="BN31" s="299">
        <v>-0.49543409999999999</v>
      </c>
      <c r="BO31" s="299">
        <v>-0.61127169999999997</v>
      </c>
      <c r="BP31" s="299">
        <v>-0.66029819999999995</v>
      </c>
      <c r="BQ31" s="299">
        <v>-0.66776259999999998</v>
      </c>
      <c r="BR31" s="299">
        <v>-0.71546089999999996</v>
      </c>
      <c r="BS31" s="299">
        <v>-0.58915229999999996</v>
      </c>
      <c r="BT31" s="299">
        <v>-0.49809300000000001</v>
      </c>
      <c r="BU31" s="299">
        <v>-0.6275617</v>
      </c>
      <c r="BV31" s="299">
        <v>-0.75662750000000001</v>
      </c>
    </row>
    <row r="32" spans="1:74" ht="11.15" customHeight="1" x14ac:dyDescent="0.25">
      <c r="A32" s="61" t="s">
        <v>739</v>
      </c>
      <c r="B32" s="172" t="s">
        <v>122</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-0.33976016128999997</v>
      </c>
      <c r="AN32" s="210">
        <v>1.0169140345000001</v>
      </c>
      <c r="AO32" s="210">
        <v>-0.42681709677000002</v>
      </c>
      <c r="AP32" s="210">
        <v>-1.0394444332999999</v>
      </c>
      <c r="AQ32" s="210">
        <v>-1.1639073548000001</v>
      </c>
      <c r="AR32" s="210">
        <v>-0.48002226666999998</v>
      </c>
      <c r="AS32" s="210">
        <v>-0.28444703226000001</v>
      </c>
      <c r="AT32" s="210">
        <v>2.2096032258000001E-2</v>
      </c>
      <c r="AU32" s="210">
        <v>0.25739230000000002</v>
      </c>
      <c r="AV32" s="210">
        <v>1.0661288710000001</v>
      </c>
      <c r="AW32" s="210">
        <v>0.14784140000000001</v>
      </c>
      <c r="AX32" s="210">
        <v>0.97081616129000003</v>
      </c>
      <c r="AY32" s="210">
        <v>0.11828103226</v>
      </c>
      <c r="AZ32" s="210">
        <v>1.8790714286000001</v>
      </c>
      <c r="BA32" s="210">
        <v>5.7103193548000003E-2</v>
      </c>
      <c r="BB32" s="210">
        <v>6.7694666666999999E-3</v>
      </c>
      <c r="BC32" s="210">
        <v>-0.56369383871000001</v>
      </c>
      <c r="BD32" s="210">
        <v>-0.21500906667</v>
      </c>
      <c r="BE32" s="210">
        <v>-0.20714438709999999</v>
      </c>
      <c r="BF32" s="210">
        <v>0.33646651613</v>
      </c>
      <c r="BG32" s="210">
        <v>-2.7286233332999999E-2</v>
      </c>
      <c r="BH32" s="210">
        <v>0.67349813902</v>
      </c>
      <c r="BI32" s="210">
        <v>0.31055657389000002</v>
      </c>
      <c r="BJ32" s="299">
        <v>0.25814379999999998</v>
      </c>
      <c r="BK32" s="299">
        <v>-0.15124870000000001</v>
      </c>
      <c r="BL32" s="299">
        <v>0.32273410000000002</v>
      </c>
      <c r="BM32" s="299">
        <v>0.35280529999999999</v>
      </c>
      <c r="BN32" s="299">
        <v>-0.48681730000000001</v>
      </c>
      <c r="BO32" s="299">
        <v>-0.71650780000000003</v>
      </c>
      <c r="BP32" s="299">
        <v>-0.78340310000000002</v>
      </c>
      <c r="BQ32" s="299">
        <v>-0.65504200000000001</v>
      </c>
      <c r="BR32" s="299">
        <v>-0.25889859999999998</v>
      </c>
      <c r="BS32" s="299">
        <v>-9.7578100000000001E-2</v>
      </c>
      <c r="BT32" s="299">
        <v>0.53801100000000002</v>
      </c>
      <c r="BU32" s="299">
        <v>0.10830149999999999</v>
      </c>
      <c r="BV32" s="299">
        <v>0.32906750000000001</v>
      </c>
    </row>
    <row r="33" spans="1:74" s="64" customFormat="1" ht="11.15" customHeight="1" x14ac:dyDescent="0.25">
      <c r="A33" s="61" t="s">
        <v>744</v>
      </c>
      <c r="B33" s="172" t="s">
        <v>396</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20.084242067000002</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19.933550258</v>
      </c>
      <c r="AN33" s="210">
        <v>20.132423931000002</v>
      </c>
      <c r="AO33" s="210">
        <v>18.463003161</v>
      </c>
      <c r="AP33" s="210">
        <v>14.5485039</v>
      </c>
      <c r="AQ33" s="210">
        <v>16.078217161000001</v>
      </c>
      <c r="AR33" s="210">
        <v>17.578092399999999</v>
      </c>
      <c r="AS33" s="210">
        <v>18.381106902999999</v>
      </c>
      <c r="AT33" s="210">
        <v>18.557909452000001</v>
      </c>
      <c r="AU33" s="210">
        <v>18.414898966999999</v>
      </c>
      <c r="AV33" s="210">
        <v>18.613674934999999</v>
      </c>
      <c r="AW33" s="210">
        <v>18.742550699999999</v>
      </c>
      <c r="AX33" s="210">
        <v>18.801711806</v>
      </c>
      <c r="AY33" s="210">
        <v>18.55416971</v>
      </c>
      <c r="AZ33" s="210">
        <v>17.444127142999999</v>
      </c>
      <c r="BA33" s="210">
        <v>19.203472258000001</v>
      </c>
      <c r="BB33" s="210">
        <v>19.458868899999999</v>
      </c>
      <c r="BC33" s="210">
        <v>20.093149451999999</v>
      </c>
      <c r="BD33" s="210">
        <v>20.536558100000001</v>
      </c>
      <c r="BE33" s="210">
        <v>19.893517355</v>
      </c>
      <c r="BF33" s="210">
        <v>20.51030171</v>
      </c>
      <c r="BG33" s="210">
        <v>20.222943999999998</v>
      </c>
      <c r="BH33" s="210">
        <v>20.432184204999999</v>
      </c>
      <c r="BI33" s="210">
        <v>20.549212730000001</v>
      </c>
      <c r="BJ33" s="299">
        <v>20.084019999999999</v>
      </c>
      <c r="BK33" s="299">
        <v>19.827860000000001</v>
      </c>
      <c r="BL33" s="299">
        <v>19.617339999999999</v>
      </c>
      <c r="BM33" s="299">
        <v>19.915430000000001</v>
      </c>
      <c r="BN33" s="299">
        <v>20.042750000000002</v>
      </c>
      <c r="BO33" s="299">
        <v>20.457799999999999</v>
      </c>
      <c r="BP33" s="299">
        <v>20.77779</v>
      </c>
      <c r="BQ33" s="299">
        <v>20.815670000000001</v>
      </c>
      <c r="BR33" s="299">
        <v>21.152339999999999</v>
      </c>
      <c r="BS33" s="299">
        <v>20.616569999999999</v>
      </c>
      <c r="BT33" s="299">
        <v>20.8583</v>
      </c>
      <c r="BU33" s="299">
        <v>20.878869999999999</v>
      </c>
      <c r="BV33" s="299">
        <v>20.668900000000001</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62"/>
      <c r="BF34" s="62"/>
      <c r="BG34" s="62"/>
      <c r="BH34" s="62"/>
      <c r="BI34" s="62"/>
      <c r="BJ34" s="302"/>
      <c r="BK34" s="302"/>
      <c r="BL34" s="302"/>
      <c r="BM34" s="302"/>
      <c r="BN34" s="302"/>
      <c r="BO34" s="302"/>
      <c r="BP34" s="302"/>
      <c r="BQ34" s="302"/>
      <c r="BR34" s="302"/>
      <c r="BS34" s="302"/>
      <c r="BT34" s="302"/>
      <c r="BU34" s="302"/>
      <c r="BV34" s="302"/>
    </row>
    <row r="35" spans="1:74" ht="11.15" customHeight="1" x14ac:dyDescent="0.25">
      <c r="A35" s="57"/>
      <c r="B35" s="65" t="s">
        <v>769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02"/>
      <c r="BK35" s="302"/>
      <c r="BL35" s="302"/>
      <c r="BM35" s="302"/>
      <c r="BN35" s="302"/>
      <c r="BO35" s="302"/>
      <c r="BP35" s="302"/>
      <c r="BQ35" s="302"/>
      <c r="BR35" s="302"/>
      <c r="BS35" s="302"/>
      <c r="BT35" s="302"/>
      <c r="BU35" s="302"/>
      <c r="BV35" s="302"/>
    </row>
    <row r="36" spans="1:74" ht="11.15" customHeight="1" x14ac:dyDescent="0.25">
      <c r="A36" s="564" t="s">
        <v>962</v>
      </c>
      <c r="B36" s="571" t="s">
        <v>965</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3.4422959999999998</v>
      </c>
      <c r="AN36" s="210">
        <v>3.3131789999999999</v>
      </c>
      <c r="AO36" s="210">
        <v>3.3614820000000001</v>
      </c>
      <c r="AP36" s="210">
        <v>2.7248800000000002</v>
      </c>
      <c r="AQ36" s="210">
        <v>2.9369320000000001</v>
      </c>
      <c r="AR36" s="210">
        <v>2.8951790000000002</v>
      </c>
      <c r="AS36" s="210">
        <v>3.02528</v>
      </c>
      <c r="AT36" s="210">
        <v>2.9741149999999998</v>
      </c>
      <c r="AU36" s="210">
        <v>3.017242</v>
      </c>
      <c r="AV36" s="210">
        <v>3.3164470000000001</v>
      </c>
      <c r="AW36" s="210">
        <v>3.7318799999999999</v>
      </c>
      <c r="AX36" s="210">
        <v>3.9815260000000001</v>
      </c>
      <c r="AY36" s="210">
        <v>3.9994109999999998</v>
      </c>
      <c r="AZ36" s="210">
        <v>2.8926029999999998</v>
      </c>
      <c r="BA36" s="210">
        <v>3.2568350000000001</v>
      </c>
      <c r="BB36" s="210">
        <v>3.137543</v>
      </c>
      <c r="BC36" s="210">
        <v>3.4415330000000002</v>
      </c>
      <c r="BD36" s="210">
        <v>3.4125350000000001</v>
      </c>
      <c r="BE36" s="210">
        <v>3.1325820000000002</v>
      </c>
      <c r="BF36" s="210">
        <v>3.424458</v>
      </c>
      <c r="BG36" s="210">
        <v>3.3679519999999998</v>
      </c>
      <c r="BH36" s="210">
        <v>3.4474783613</v>
      </c>
      <c r="BI36" s="210">
        <v>3.5120348667000001</v>
      </c>
      <c r="BJ36" s="299">
        <v>3.838489</v>
      </c>
      <c r="BK36" s="299">
        <v>4.0296500000000002</v>
      </c>
      <c r="BL36" s="299">
        <v>3.796357</v>
      </c>
      <c r="BM36" s="299">
        <v>3.603075</v>
      </c>
      <c r="BN36" s="299">
        <v>3.336827</v>
      </c>
      <c r="BO36" s="299">
        <v>3.3259660000000002</v>
      </c>
      <c r="BP36" s="299">
        <v>3.258111</v>
      </c>
      <c r="BQ36" s="299">
        <v>3.2775829999999999</v>
      </c>
      <c r="BR36" s="299">
        <v>3.3194910000000002</v>
      </c>
      <c r="BS36" s="299">
        <v>3.4744489999999999</v>
      </c>
      <c r="BT36" s="299">
        <v>3.689854</v>
      </c>
      <c r="BU36" s="299">
        <v>3.911381</v>
      </c>
      <c r="BV36" s="299">
        <v>4.0378689999999997</v>
      </c>
    </row>
    <row r="37" spans="1:74" ht="11.15" customHeight="1" x14ac:dyDescent="0.25">
      <c r="A37" s="564" t="s">
        <v>741</v>
      </c>
      <c r="B37" s="173" t="s">
        <v>397</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7.3780999999999999E-2</v>
      </c>
      <c r="AN37" s="210">
        <v>0.21806300000000001</v>
      </c>
      <c r="AO37" s="210">
        <v>0.2447</v>
      </c>
      <c r="AP37" s="210">
        <v>0.106627</v>
      </c>
      <c r="AQ37" s="210">
        <v>0.19866</v>
      </c>
      <c r="AR37" s="210">
        <v>5.8418999999999999E-2</v>
      </c>
      <c r="AS37" s="210">
        <v>5.0208999999999997E-2</v>
      </c>
      <c r="AT37" s="210">
        <v>7.8211000000000003E-2</v>
      </c>
      <c r="AU37" s="210">
        <v>-4.5711000000000002E-2</v>
      </c>
      <c r="AV37" s="210">
        <v>-5.0042999999999997E-2</v>
      </c>
      <c r="AW37" s="210">
        <v>4.7973000000000002E-2</v>
      </c>
      <c r="AX37" s="210">
        <v>9.3696000000000002E-2</v>
      </c>
      <c r="AY37" s="210">
        <v>-8.4665000000000004E-2</v>
      </c>
      <c r="AZ37" s="210">
        <v>3.0047000000000001E-2</v>
      </c>
      <c r="BA37" s="210">
        <v>0.190161</v>
      </c>
      <c r="BB37" s="210">
        <v>0.21165200000000001</v>
      </c>
      <c r="BC37" s="210">
        <v>-3.0714000000000002E-2</v>
      </c>
      <c r="BD37" s="210">
        <v>-8.4335999999999994E-2</v>
      </c>
      <c r="BE37" s="210">
        <v>-8.6914000000000005E-2</v>
      </c>
      <c r="BF37" s="210">
        <v>-4.9169999999999998E-2</v>
      </c>
      <c r="BG37" s="210">
        <v>-2.1507999999999999E-2</v>
      </c>
      <c r="BH37" s="210">
        <v>-1.50221748E-2</v>
      </c>
      <c r="BI37" s="210">
        <v>4.1467110000000001E-2</v>
      </c>
      <c r="BJ37" s="299">
        <v>-4.0498000000000001E-3</v>
      </c>
      <c r="BK37" s="299">
        <v>3.95516E-4</v>
      </c>
      <c r="BL37" s="299">
        <v>-3.8627200000000002E-5</v>
      </c>
      <c r="BM37" s="299">
        <v>3.7724500000000002E-6</v>
      </c>
      <c r="BN37" s="299">
        <v>-3.68429E-7</v>
      </c>
      <c r="BO37" s="299">
        <v>0</v>
      </c>
      <c r="BP37" s="299">
        <v>0</v>
      </c>
      <c r="BQ37" s="299">
        <v>0</v>
      </c>
      <c r="BR37" s="299">
        <v>0</v>
      </c>
      <c r="BS37" s="299">
        <v>0</v>
      </c>
      <c r="BT37" s="299">
        <v>0</v>
      </c>
      <c r="BU37" s="299">
        <v>0</v>
      </c>
      <c r="BV37" s="299">
        <v>0</v>
      </c>
    </row>
    <row r="38" spans="1:74" ht="11.15" customHeight="1" x14ac:dyDescent="0.25">
      <c r="A38" s="61" t="s">
        <v>509</v>
      </c>
      <c r="B38" s="571" t="s">
        <v>398</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8.7235359999999993</v>
      </c>
      <c r="AN38" s="210">
        <v>9.0504390000000008</v>
      </c>
      <c r="AO38" s="210">
        <v>7.7790020000000002</v>
      </c>
      <c r="AP38" s="210">
        <v>5.8657599999999999</v>
      </c>
      <c r="AQ38" s="210">
        <v>7.1979879999999996</v>
      </c>
      <c r="AR38" s="210">
        <v>8.2915460000000003</v>
      </c>
      <c r="AS38" s="210">
        <v>8.460286</v>
      </c>
      <c r="AT38" s="210">
        <v>8.5240849999999995</v>
      </c>
      <c r="AU38" s="210">
        <v>8.5411009999999994</v>
      </c>
      <c r="AV38" s="210">
        <v>8.3164069999999999</v>
      </c>
      <c r="AW38" s="210">
        <v>8.0013620000000003</v>
      </c>
      <c r="AX38" s="210">
        <v>7.8554209999999998</v>
      </c>
      <c r="AY38" s="210">
        <v>7.666347</v>
      </c>
      <c r="AZ38" s="210">
        <v>7.7435349999999996</v>
      </c>
      <c r="BA38" s="210">
        <v>8.577458</v>
      </c>
      <c r="BB38" s="210">
        <v>8.7913429999999995</v>
      </c>
      <c r="BC38" s="210">
        <v>9.1372330000000002</v>
      </c>
      <c r="BD38" s="210">
        <v>9.2729660000000003</v>
      </c>
      <c r="BE38" s="210">
        <v>9.3128770000000003</v>
      </c>
      <c r="BF38" s="210">
        <v>9.1113359999999997</v>
      </c>
      <c r="BG38" s="210">
        <v>8.9662740000000003</v>
      </c>
      <c r="BH38" s="210">
        <v>9.2469677419000007</v>
      </c>
      <c r="BI38" s="210">
        <v>8.9359388332999998</v>
      </c>
      <c r="BJ38" s="299">
        <v>8.6268899999999995</v>
      </c>
      <c r="BK38" s="299">
        <v>8.1863620000000008</v>
      </c>
      <c r="BL38" s="299">
        <v>8.3480840000000001</v>
      </c>
      <c r="BM38" s="299">
        <v>8.6512130000000003</v>
      </c>
      <c r="BN38" s="299">
        <v>9.0253709999999998</v>
      </c>
      <c r="BO38" s="299">
        <v>9.3052489999999999</v>
      </c>
      <c r="BP38" s="299">
        <v>9.5162449999999996</v>
      </c>
      <c r="BQ38" s="299">
        <v>9.5100169999999995</v>
      </c>
      <c r="BR38" s="299">
        <v>9.5583869999999997</v>
      </c>
      <c r="BS38" s="299">
        <v>9.1450790000000008</v>
      </c>
      <c r="BT38" s="299">
        <v>9.0954029999999992</v>
      </c>
      <c r="BU38" s="299">
        <v>8.9678649999999998</v>
      </c>
      <c r="BV38" s="299">
        <v>8.8237710000000007</v>
      </c>
    </row>
    <row r="39" spans="1:74" ht="11.15" customHeight="1" x14ac:dyDescent="0.25">
      <c r="A39" s="61" t="s">
        <v>892</v>
      </c>
      <c r="B39" s="571" t="s">
        <v>893</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0.92038364516000004</v>
      </c>
      <c r="AN39" s="210">
        <v>0.90230603448000002</v>
      </c>
      <c r="AO39" s="210">
        <v>0.73641067741999999</v>
      </c>
      <c r="AP39" s="210">
        <v>0.54013133332999996</v>
      </c>
      <c r="AQ39" s="210">
        <v>0.75485222581</v>
      </c>
      <c r="AR39" s="210">
        <v>0.89922100000000005</v>
      </c>
      <c r="AS39" s="210">
        <v>0.86821348386999997</v>
      </c>
      <c r="AT39" s="210">
        <v>0.85834361290000005</v>
      </c>
      <c r="AU39" s="210">
        <v>0.87976766666999995</v>
      </c>
      <c r="AV39" s="210">
        <v>0.81801425806000005</v>
      </c>
      <c r="AW39" s="210">
        <v>0.86814880000000005</v>
      </c>
      <c r="AX39" s="210">
        <v>0.85474529032000002</v>
      </c>
      <c r="AY39" s="210">
        <v>0.75722412903000003</v>
      </c>
      <c r="AZ39" s="210">
        <v>0.78058099999999997</v>
      </c>
      <c r="BA39" s="210">
        <v>0.90411445161000004</v>
      </c>
      <c r="BB39" s="210">
        <v>0.86715229999999999</v>
      </c>
      <c r="BC39" s="210">
        <v>0.96349096773999998</v>
      </c>
      <c r="BD39" s="210">
        <v>0.96887433332999995</v>
      </c>
      <c r="BE39" s="210">
        <v>0.96318493547999995</v>
      </c>
      <c r="BF39" s="210">
        <v>0.93416741935000003</v>
      </c>
      <c r="BG39" s="210">
        <v>0.91426503332999998</v>
      </c>
      <c r="BH39" s="210">
        <v>0.96878832211999999</v>
      </c>
      <c r="BI39" s="210">
        <v>0.94711179494999997</v>
      </c>
      <c r="BJ39" s="299">
        <v>0.87467340000000005</v>
      </c>
      <c r="BK39" s="299">
        <v>0.82998729999999998</v>
      </c>
      <c r="BL39" s="299">
        <v>0.85900580000000004</v>
      </c>
      <c r="BM39" s="299">
        <v>0.87086750000000002</v>
      </c>
      <c r="BN39" s="299">
        <v>0.90612890000000001</v>
      </c>
      <c r="BO39" s="299">
        <v>0.95804840000000002</v>
      </c>
      <c r="BP39" s="299">
        <v>0.9790413</v>
      </c>
      <c r="BQ39" s="299">
        <v>0.9559105</v>
      </c>
      <c r="BR39" s="299">
        <v>0.97306190000000004</v>
      </c>
      <c r="BS39" s="299">
        <v>0.92604339999999996</v>
      </c>
      <c r="BT39" s="299">
        <v>0.94062259999999998</v>
      </c>
      <c r="BU39" s="299">
        <v>0.93490209999999996</v>
      </c>
      <c r="BV39" s="299">
        <v>0.91617749999999998</v>
      </c>
    </row>
    <row r="40" spans="1:74" ht="11.15" customHeight="1" x14ac:dyDescent="0.25">
      <c r="A40" s="61" t="s">
        <v>510</v>
      </c>
      <c r="B40" s="571" t="s">
        <v>387</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1.672723</v>
      </c>
      <c r="AN40" s="210">
        <v>1.619014</v>
      </c>
      <c r="AO40" s="210">
        <v>1.3877360000000001</v>
      </c>
      <c r="AP40" s="210">
        <v>0.67801400000000001</v>
      </c>
      <c r="AQ40" s="210">
        <v>0.59705299999999994</v>
      </c>
      <c r="AR40" s="210">
        <v>0.78411500000000001</v>
      </c>
      <c r="AS40" s="210">
        <v>0.96757800000000005</v>
      </c>
      <c r="AT40" s="210">
        <v>1.0156769999999999</v>
      </c>
      <c r="AU40" s="210">
        <v>0.92109600000000003</v>
      </c>
      <c r="AV40" s="210">
        <v>1.005746</v>
      </c>
      <c r="AW40" s="210">
        <v>1.1295850000000001</v>
      </c>
      <c r="AX40" s="210">
        <v>1.148334</v>
      </c>
      <c r="AY40" s="210">
        <v>1.1310210000000001</v>
      </c>
      <c r="AZ40" s="210">
        <v>1.0918620000000001</v>
      </c>
      <c r="BA40" s="210">
        <v>1.157635</v>
      </c>
      <c r="BB40" s="210">
        <v>1.27874</v>
      </c>
      <c r="BC40" s="210">
        <v>1.317663</v>
      </c>
      <c r="BD40" s="210">
        <v>1.424866</v>
      </c>
      <c r="BE40" s="210">
        <v>1.4902610000000001</v>
      </c>
      <c r="BF40" s="210">
        <v>1.578276</v>
      </c>
      <c r="BG40" s="210">
        <v>1.498904</v>
      </c>
      <c r="BH40" s="210">
        <v>1.4821612903000001</v>
      </c>
      <c r="BI40" s="210">
        <v>1.5656701666999999</v>
      </c>
      <c r="BJ40" s="299">
        <v>1.554794</v>
      </c>
      <c r="BK40" s="299">
        <v>1.3975919999999999</v>
      </c>
      <c r="BL40" s="299">
        <v>1.433702</v>
      </c>
      <c r="BM40" s="299">
        <v>1.4977149999999999</v>
      </c>
      <c r="BN40" s="299">
        <v>1.518953</v>
      </c>
      <c r="BO40" s="299">
        <v>1.570001</v>
      </c>
      <c r="BP40" s="299">
        <v>1.671638</v>
      </c>
      <c r="BQ40" s="299">
        <v>1.7152609999999999</v>
      </c>
      <c r="BR40" s="299">
        <v>1.753914</v>
      </c>
      <c r="BS40" s="299">
        <v>1.6639699999999999</v>
      </c>
      <c r="BT40" s="299">
        <v>1.668976</v>
      </c>
      <c r="BU40" s="299">
        <v>1.670609</v>
      </c>
      <c r="BV40" s="299">
        <v>1.7049810000000001</v>
      </c>
    </row>
    <row r="41" spans="1:74" ht="11.15" customHeight="1" x14ac:dyDescent="0.25">
      <c r="A41" s="61" t="s">
        <v>511</v>
      </c>
      <c r="B41" s="571" t="s">
        <v>399</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4.0243989999999998</v>
      </c>
      <c r="AN41" s="210">
        <v>4.0796070000000002</v>
      </c>
      <c r="AO41" s="210">
        <v>3.9609399999999999</v>
      </c>
      <c r="AP41" s="210">
        <v>3.5280629999999999</v>
      </c>
      <c r="AQ41" s="210">
        <v>3.4462429999999999</v>
      </c>
      <c r="AR41" s="210">
        <v>3.494602</v>
      </c>
      <c r="AS41" s="210">
        <v>3.614649</v>
      </c>
      <c r="AT41" s="210">
        <v>3.6677569999999999</v>
      </c>
      <c r="AU41" s="210">
        <v>3.8139669999999999</v>
      </c>
      <c r="AV41" s="210">
        <v>4.0364769999999996</v>
      </c>
      <c r="AW41" s="210">
        <v>3.879454</v>
      </c>
      <c r="AX41" s="210">
        <v>3.8882089999999998</v>
      </c>
      <c r="AY41" s="210">
        <v>3.9341430000000002</v>
      </c>
      <c r="AZ41" s="210">
        <v>3.9456639999999998</v>
      </c>
      <c r="BA41" s="210">
        <v>4.0330069999999996</v>
      </c>
      <c r="BB41" s="210">
        <v>3.987644</v>
      </c>
      <c r="BC41" s="210">
        <v>3.8738630000000001</v>
      </c>
      <c r="BD41" s="210">
        <v>3.9400770000000001</v>
      </c>
      <c r="BE41" s="210">
        <v>3.657959</v>
      </c>
      <c r="BF41" s="210">
        <v>3.8857900000000001</v>
      </c>
      <c r="BG41" s="210">
        <v>4.0751020000000002</v>
      </c>
      <c r="BH41" s="210">
        <v>4.0750322581000002</v>
      </c>
      <c r="BI41" s="210">
        <v>4.1887231667</v>
      </c>
      <c r="BJ41" s="299">
        <v>3.994742</v>
      </c>
      <c r="BK41" s="299">
        <v>4.1488209999999999</v>
      </c>
      <c r="BL41" s="299">
        <v>4.159808</v>
      </c>
      <c r="BM41" s="299">
        <v>4.1054199999999996</v>
      </c>
      <c r="BN41" s="299">
        <v>4.0537599999999996</v>
      </c>
      <c r="BO41" s="299">
        <v>4.0653199999999998</v>
      </c>
      <c r="BP41" s="299">
        <v>3.9851700000000001</v>
      </c>
      <c r="BQ41" s="299">
        <v>3.8889969999999998</v>
      </c>
      <c r="BR41" s="299">
        <v>4.0643560000000001</v>
      </c>
      <c r="BS41" s="299">
        <v>3.993757</v>
      </c>
      <c r="BT41" s="299">
        <v>4.2523780000000002</v>
      </c>
      <c r="BU41" s="299">
        <v>4.1587839999999998</v>
      </c>
      <c r="BV41" s="299">
        <v>4.0504410000000002</v>
      </c>
    </row>
    <row r="42" spans="1:74" ht="11.15" customHeight="1" x14ac:dyDescent="0.25">
      <c r="A42" s="61" t="s">
        <v>512</v>
      </c>
      <c r="B42" s="571" t="s">
        <v>400</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0.238367</v>
      </c>
      <c r="AN42" s="210">
        <v>0.188162</v>
      </c>
      <c r="AO42" s="210">
        <v>9.1185000000000002E-2</v>
      </c>
      <c r="AP42" s="210">
        <v>7.4345999999999995E-2</v>
      </c>
      <c r="AQ42" s="210">
        <v>6.1272E-2</v>
      </c>
      <c r="AR42" s="210">
        <v>0.20866799999999999</v>
      </c>
      <c r="AS42" s="210">
        <v>0.34601100000000001</v>
      </c>
      <c r="AT42" s="210">
        <v>0.30596699999999999</v>
      </c>
      <c r="AU42" s="210">
        <v>0.32232899999999998</v>
      </c>
      <c r="AV42" s="210">
        <v>0.25484600000000002</v>
      </c>
      <c r="AW42" s="210">
        <v>0.20774899999999999</v>
      </c>
      <c r="AX42" s="210">
        <v>0.194439</v>
      </c>
      <c r="AY42" s="210">
        <v>0.242146</v>
      </c>
      <c r="AZ42" s="210">
        <v>0.25888100000000003</v>
      </c>
      <c r="BA42" s="210">
        <v>0.29099900000000001</v>
      </c>
      <c r="BB42" s="210">
        <v>0.14258499999999999</v>
      </c>
      <c r="BC42" s="210">
        <v>0.25917699999999999</v>
      </c>
      <c r="BD42" s="210">
        <v>0.335115</v>
      </c>
      <c r="BE42" s="210">
        <v>0.32672600000000002</v>
      </c>
      <c r="BF42" s="210">
        <v>0.34754099999999999</v>
      </c>
      <c r="BG42" s="210">
        <v>0.31909700000000002</v>
      </c>
      <c r="BH42" s="210">
        <v>0.34470967742000003</v>
      </c>
      <c r="BI42" s="210">
        <v>0.41755486667000002</v>
      </c>
      <c r="BJ42" s="299">
        <v>0.28397939999999999</v>
      </c>
      <c r="BK42" s="299">
        <v>0.26167059999999998</v>
      </c>
      <c r="BL42" s="299">
        <v>0.1842512</v>
      </c>
      <c r="BM42" s="299">
        <v>0.25563710000000001</v>
      </c>
      <c r="BN42" s="299">
        <v>0.2258464</v>
      </c>
      <c r="BO42" s="299">
        <v>0.19391079999999999</v>
      </c>
      <c r="BP42" s="299">
        <v>0.20641309999999999</v>
      </c>
      <c r="BQ42" s="299">
        <v>0.27485290000000001</v>
      </c>
      <c r="BR42" s="299">
        <v>0.22902159999999999</v>
      </c>
      <c r="BS42" s="299">
        <v>0.27015679999999997</v>
      </c>
      <c r="BT42" s="299">
        <v>0.2069175</v>
      </c>
      <c r="BU42" s="299">
        <v>0.27963090000000002</v>
      </c>
      <c r="BV42" s="299">
        <v>0.28439930000000002</v>
      </c>
    </row>
    <row r="43" spans="1:74" ht="11.15" customHeight="1" x14ac:dyDescent="0.25">
      <c r="A43" s="61" t="s">
        <v>742</v>
      </c>
      <c r="B43" s="737" t="s">
        <v>966</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1.7582869999999999</v>
      </c>
      <c r="AN43" s="210">
        <v>1.6637900000000001</v>
      </c>
      <c r="AO43" s="210">
        <v>1.6377980000000001</v>
      </c>
      <c r="AP43" s="210">
        <v>1.5708169999999999</v>
      </c>
      <c r="AQ43" s="210">
        <v>1.640039</v>
      </c>
      <c r="AR43" s="210">
        <v>1.8455349999999999</v>
      </c>
      <c r="AS43" s="210">
        <v>1.9170609999999999</v>
      </c>
      <c r="AT43" s="210">
        <v>1.9920659999999999</v>
      </c>
      <c r="AU43" s="210">
        <v>1.844808</v>
      </c>
      <c r="AV43" s="210">
        <v>1.7337720000000001</v>
      </c>
      <c r="AW43" s="210">
        <v>1.7445200000000001</v>
      </c>
      <c r="AX43" s="210">
        <v>1.6400669999999999</v>
      </c>
      <c r="AY43" s="210">
        <v>1.706998</v>
      </c>
      <c r="AZ43" s="210">
        <v>1.481609</v>
      </c>
      <c r="BA43" s="210">
        <v>1.6977370000000001</v>
      </c>
      <c r="BB43" s="210">
        <v>1.909859</v>
      </c>
      <c r="BC43" s="210">
        <v>2.0948829999999998</v>
      </c>
      <c r="BD43" s="210">
        <v>2.2359309999999999</v>
      </c>
      <c r="BE43" s="210">
        <v>2.060521</v>
      </c>
      <c r="BF43" s="210">
        <v>2.2123539999999999</v>
      </c>
      <c r="BG43" s="210">
        <v>2.0177160000000001</v>
      </c>
      <c r="BH43" s="210">
        <v>1.8505431999999999</v>
      </c>
      <c r="BI43" s="210">
        <v>1.8877351</v>
      </c>
      <c r="BJ43" s="299">
        <v>1.7891729999999999</v>
      </c>
      <c r="BK43" s="299">
        <v>1.8033699999999999</v>
      </c>
      <c r="BL43" s="299">
        <v>1.6951799999999999</v>
      </c>
      <c r="BM43" s="299">
        <v>1.8023640000000001</v>
      </c>
      <c r="BN43" s="299">
        <v>1.881993</v>
      </c>
      <c r="BO43" s="299">
        <v>1.9973559999999999</v>
      </c>
      <c r="BP43" s="299">
        <v>2.140215</v>
      </c>
      <c r="BQ43" s="299">
        <v>2.1489600000000002</v>
      </c>
      <c r="BR43" s="299">
        <v>2.227169</v>
      </c>
      <c r="BS43" s="299">
        <v>2.0691609999999998</v>
      </c>
      <c r="BT43" s="299">
        <v>1.944774</v>
      </c>
      <c r="BU43" s="299">
        <v>1.8905970000000001</v>
      </c>
      <c r="BV43" s="299">
        <v>1.7674369999999999</v>
      </c>
    </row>
    <row r="44" spans="1:74" ht="11.15" customHeight="1" x14ac:dyDescent="0.25">
      <c r="A44" s="61" t="s">
        <v>513</v>
      </c>
      <c r="B44" s="571" t="s">
        <v>184</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19.933388999999998</v>
      </c>
      <c r="AN44" s="210">
        <v>20.132254</v>
      </c>
      <c r="AO44" s="210">
        <v>18.462842999999999</v>
      </c>
      <c r="AP44" s="210">
        <v>14.548507000000001</v>
      </c>
      <c r="AQ44" s="210">
        <v>16.078187</v>
      </c>
      <c r="AR44" s="210">
        <v>17.578064000000001</v>
      </c>
      <c r="AS44" s="210">
        <v>18.381074000000002</v>
      </c>
      <c r="AT44" s="210">
        <v>18.557877999999999</v>
      </c>
      <c r="AU44" s="210">
        <v>18.414832000000001</v>
      </c>
      <c r="AV44" s="210">
        <v>18.613651999999998</v>
      </c>
      <c r="AW44" s="210">
        <v>18.742522999999998</v>
      </c>
      <c r="AX44" s="210">
        <v>18.801691999999999</v>
      </c>
      <c r="AY44" s="210">
        <v>18.595400999999999</v>
      </c>
      <c r="AZ44" s="210">
        <v>17.444201</v>
      </c>
      <c r="BA44" s="210">
        <v>19.203831999999998</v>
      </c>
      <c r="BB44" s="210">
        <v>19.459365999999999</v>
      </c>
      <c r="BC44" s="210">
        <v>20.093637999999999</v>
      </c>
      <c r="BD44" s="210">
        <v>20.537154000000001</v>
      </c>
      <c r="BE44" s="210">
        <v>19.894012</v>
      </c>
      <c r="BF44" s="210">
        <v>20.510584999999999</v>
      </c>
      <c r="BG44" s="210">
        <v>20.223537</v>
      </c>
      <c r="BH44" s="210">
        <v>20.431870354000001</v>
      </c>
      <c r="BI44" s="210">
        <v>20.549124110000001</v>
      </c>
      <c r="BJ44" s="299">
        <v>20.084019999999999</v>
      </c>
      <c r="BK44" s="299">
        <v>19.827860000000001</v>
      </c>
      <c r="BL44" s="299">
        <v>19.617339999999999</v>
      </c>
      <c r="BM44" s="299">
        <v>19.915430000000001</v>
      </c>
      <c r="BN44" s="299">
        <v>20.042750000000002</v>
      </c>
      <c r="BO44" s="299">
        <v>20.457799999999999</v>
      </c>
      <c r="BP44" s="299">
        <v>20.77779</v>
      </c>
      <c r="BQ44" s="299">
        <v>20.815670000000001</v>
      </c>
      <c r="BR44" s="299">
        <v>21.152339999999999</v>
      </c>
      <c r="BS44" s="299">
        <v>20.616569999999999</v>
      </c>
      <c r="BT44" s="299">
        <v>20.8583</v>
      </c>
      <c r="BU44" s="299">
        <v>20.878869999999999</v>
      </c>
      <c r="BV44" s="299">
        <v>20.668900000000001</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5" customHeight="1" x14ac:dyDescent="0.25">
      <c r="A46" s="61" t="s">
        <v>743</v>
      </c>
      <c r="B46" s="174" t="s">
        <v>974</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-0.64861599999999997</v>
      </c>
      <c r="AN46" s="210">
        <v>-1.107782</v>
      </c>
      <c r="AO46" s="210">
        <v>-1.1616299999999999</v>
      </c>
      <c r="AP46" s="210">
        <v>-1.112441</v>
      </c>
      <c r="AQ46" s="210">
        <v>0.65037</v>
      </c>
      <c r="AR46" s="210">
        <v>0.75958400000000004</v>
      </c>
      <c r="AS46" s="210">
        <v>-0.63907700000000001</v>
      </c>
      <c r="AT46" s="210">
        <v>-1.1004799999999999</v>
      </c>
      <c r="AU46" s="210">
        <v>-0.75623799999999997</v>
      </c>
      <c r="AV46" s="210">
        <v>-1.013218</v>
      </c>
      <c r="AW46" s="210">
        <v>-0.29715799999999998</v>
      </c>
      <c r="AX46" s="210">
        <v>-1.1856709999999999</v>
      </c>
      <c r="AY46" s="210">
        <v>-0.81365100000000001</v>
      </c>
      <c r="AZ46" s="210">
        <v>-1.2914E-2</v>
      </c>
      <c r="BA46" s="210">
        <v>0.60933700000000002</v>
      </c>
      <c r="BB46" s="210">
        <v>-0.84297</v>
      </c>
      <c r="BC46" s="210">
        <v>0.29908200000000001</v>
      </c>
      <c r="BD46" s="210">
        <v>3.6540000000000003E-2</v>
      </c>
      <c r="BE46" s="210">
        <v>0.14862</v>
      </c>
      <c r="BF46" s="210">
        <v>-0.184418</v>
      </c>
      <c r="BG46" s="210">
        <v>1.1237980000000001</v>
      </c>
      <c r="BH46" s="210">
        <v>-7.8593774552999998E-2</v>
      </c>
      <c r="BI46" s="210">
        <v>6.9777094876999998E-2</v>
      </c>
      <c r="BJ46" s="299">
        <v>-0.4782632</v>
      </c>
      <c r="BK46" s="299">
        <v>6.12872E-2</v>
      </c>
      <c r="BL46" s="299">
        <v>-0.48703479999999999</v>
      </c>
      <c r="BM46" s="299">
        <v>-0.2355553</v>
      </c>
      <c r="BN46" s="299">
        <v>0.63224559999999996</v>
      </c>
      <c r="BO46" s="299">
        <v>0.94546169999999996</v>
      </c>
      <c r="BP46" s="299">
        <v>0.90233750000000001</v>
      </c>
      <c r="BQ46" s="299">
        <v>0.5665017</v>
      </c>
      <c r="BR46" s="299">
        <v>0.61486050000000003</v>
      </c>
      <c r="BS46" s="299">
        <v>0.22393660000000001</v>
      </c>
      <c r="BT46" s="299">
        <v>0.12003610000000001</v>
      </c>
      <c r="BU46" s="299">
        <v>-4.1008900000000001E-2</v>
      </c>
      <c r="BV46" s="299">
        <v>-0.8974451</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02"/>
      <c r="BK47" s="302"/>
      <c r="BL47" s="302"/>
      <c r="BM47" s="302"/>
      <c r="BN47" s="302"/>
      <c r="BO47" s="302"/>
      <c r="BP47" s="302"/>
      <c r="BQ47" s="302"/>
      <c r="BR47" s="302"/>
      <c r="BS47" s="302"/>
      <c r="BT47" s="302"/>
      <c r="BU47" s="302"/>
      <c r="BV47" s="302"/>
    </row>
    <row r="48" spans="1:74" ht="11.15" customHeight="1" x14ac:dyDescent="0.25">
      <c r="A48" s="57"/>
      <c r="B48" s="65" t="s">
        <v>745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366"/>
      <c r="BK48" s="63"/>
      <c r="BL48" s="63"/>
      <c r="BM48" s="63"/>
      <c r="BN48" s="63"/>
      <c r="BO48" s="63"/>
      <c r="BP48" s="63"/>
      <c r="BQ48" s="63"/>
      <c r="BR48" s="63"/>
      <c r="BS48" s="63"/>
      <c r="BT48" s="63"/>
      <c r="BU48" s="63"/>
      <c r="BV48" s="366"/>
    </row>
    <row r="49" spans="1:74" ht="11.15" customHeight="1" x14ac:dyDescent="0.25">
      <c r="A49" s="57"/>
      <c r="B49" s="66" t="s">
        <v>111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366"/>
      <c r="BK49" s="366"/>
      <c r="BL49" s="366"/>
      <c r="BM49" s="366"/>
      <c r="BN49" s="366"/>
      <c r="BO49" s="366"/>
      <c r="BP49" s="366"/>
      <c r="BQ49" s="366"/>
      <c r="BR49" s="366"/>
      <c r="BS49" s="366"/>
      <c r="BT49" s="366"/>
      <c r="BU49" s="366"/>
      <c r="BV49" s="366"/>
    </row>
    <row r="50" spans="1:74" ht="11.15" customHeight="1" x14ac:dyDescent="0.25">
      <c r="A50" s="61" t="s">
        <v>514</v>
      </c>
      <c r="B50" s="571" t="s">
        <v>1365</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440.25299999999999</v>
      </c>
      <c r="AN50" s="68">
        <v>452.56299999999999</v>
      </c>
      <c r="AO50" s="68">
        <v>483.34100000000001</v>
      </c>
      <c r="AP50" s="68">
        <v>529.03499999999997</v>
      </c>
      <c r="AQ50" s="68">
        <v>521.59299999999996</v>
      </c>
      <c r="AR50" s="68">
        <v>532.65700000000004</v>
      </c>
      <c r="AS50" s="68">
        <v>520.12400000000002</v>
      </c>
      <c r="AT50" s="68">
        <v>504.399</v>
      </c>
      <c r="AU50" s="68">
        <v>497.72399999999999</v>
      </c>
      <c r="AV50" s="68">
        <v>493.92200000000003</v>
      </c>
      <c r="AW50" s="68">
        <v>500.75200000000001</v>
      </c>
      <c r="AX50" s="68">
        <v>485.471</v>
      </c>
      <c r="AY50" s="68">
        <v>475.85300000000001</v>
      </c>
      <c r="AZ50" s="68">
        <v>493.15499999999997</v>
      </c>
      <c r="BA50" s="68">
        <v>501.90199999999999</v>
      </c>
      <c r="BB50" s="68">
        <v>489.73</v>
      </c>
      <c r="BC50" s="68">
        <v>476.59399999999999</v>
      </c>
      <c r="BD50" s="68">
        <v>447.95100000000002</v>
      </c>
      <c r="BE50" s="68">
        <v>438.91800000000001</v>
      </c>
      <c r="BF50" s="68">
        <v>421.71699999999998</v>
      </c>
      <c r="BG50" s="68">
        <v>420.35</v>
      </c>
      <c r="BH50" s="68">
        <v>434.53142857</v>
      </c>
      <c r="BI50" s="68">
        <v>434.33484988999999</v>
      </c>
      <c r="BJ50" s="301">
        <v>426.17090000000002</v>
      </c>
      <c r="BK50" s="301">
        <v>432.91090000000003</v>
      </c>
      <c r="BL50" s="301">
        <v>442.23770000000002</v>
      </c>
      <c r="BM50" s="301">
        <v>457.02409999999998</v>
      </c>
      <c r="BN50" s="301">
        <v>467.38619999999997</v>
      </c>
      <c r="BO50" s="301">
        <v>469.11599999999999</v>
      </c>
      <c r="BP50" s="301">
        <v>461.73390000000001</v>
      </c>
      <c r="BQ50" s="301">
        <v>447.4683</v>
      </c>
      <c r="BR50" s="301">
        <v>437.23039999999997</v>
      </c>
      <c r="BS50" s="301">
        <v>438.47140000000002</v>
      </c>
      <c r="BT50" s="301">
        <v>448.4538</v>
      </c>
      <c r="BU50" s="301">
        <v>451.5582</v>
      </c>
      <c r="BV50" s="301">
        <v>440.97300000000001</v>
      </c>
    </row>
    <row r="51" spans="1:74" ht="11.15" customHeight="1" x14ac:dyDescent="0.25">
      <c r="A51" s="565" t="s">
        <v>964</v>
      </c>
      <c r="B51" s="66" t="s">
        <v>965</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196.77</v>
      </c>
      <c r="AN51" s="68">
        <v>180.12</v>
      </c>
      <c r="AO51" s="68">
        <v>182.89099999999999</v>
      </c>
      <c r="AP51" s="68">
        <v>199.52</v>
      </c>
      <c r="AQ51" s="68">
        <v>213.76400000000001</v>
      </c>
      <c r="AR51" s="68">
        <v>235.68700000000001</v>
      </c>
      <c r="AS51" s="68">
        <v>257.267</v>
      </c>
      <c r="AT51" s="68">
        <v>282.86700000000002</v>
      </c>
      <c r="AU51" s="68">
        <v>298.70800000000003</v>
      </c>
      <c r="AV51" s="68">
        <v>286.69053500000001</v>
      </c>
      <c r="AW51" s="68">
        <v>265.56374899999997</v>
      </c>
      <c r="AX51" s="68">
        <v>228.168397</v>
      </c>
      <c r="AY51" s="68">
        <v>192.06200000000001</v>
      </c>
      <c r="AZ51" s="68">
        <v>170.654</v>
      </c>
      <c r="BA51" s="68">
        <v>168.58439799999999</v>
      </c>
      <c r="BB51" s="68">
        <v>177.09004400000001</v>
      </c>
      <c r="BC51" s="68">
        <v>186.61466200000001</v>
      </c>
      <c r="BD51" s="68">
        <v>195.77227400000001</v>
      </c>
      <c r="BE51" s="68">
        <v>212.49515099999999</v>
      </c>
      <c r="BF51" s="68">
        <v>219.805522</v>
      </c>
      <c r="BG51" s="68">
        <v>225.565371</v>
      </c>
      <c r="BH51" s="68">
        <v>224.77842856999999</v>
      </c>
      <c r="BI51" s="68">
        <v>216.70573820000001</v>
      </c>
      <c r="BJ51" s="301">
        <v>191.2353</v>
      </c>
      <c r="BK51" s="301">
        <v>164.80699999999999</v>
      </c>
      <c r="BL51" s="301">
        <v>150.3073</v>
      </c>
      <c r="BM51" s="301">
        <v>150.9393</v>
      </c>
      <c r="BN51" s="301">
        <v>163.65</v>
      </c>
      <c r="BO51" s="301">
        <v>181.5581</v>
      </c>
      <c r="BP51" s="301">
        <v>202.87950000000001</v>
      </c>
      <c r="BQ51" s="301">
        <v>221.68510000000001</v>
      </c>
      <c r="BR51" s="301">
        <v>241.8278</v>
      </c>
      <c r="BS51" s="301">
        <v>248.31379999999999</v>
      </c>
      <c r="BT51" s="301">
        <v>244.85329999999999</v>
      </c>
      <c r="BU51" s="301">
        <v>231.1216</v>
      </c>
      <c r="BV51" s="301">
        <v>208.85329999999999</v>
      </c>
    </row>
    <row r="52" spans="1:74" ht="11.15" customHeight="1" x14ac:dyDescent="0.25">
      <c r="A52" s="61" t="s">
        <v>746</v>
      </c>
      <c r="B52" s="172" t="s">
        <v>397</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94.064999999999998</v>
      </c>
      <c r="AN52" s="68">
        <v>100.876</v>
      </c>
      <c r="AO52" s="68">
        <v>101.86</v>
      </c>
      <c r="AP52" s="68">
        <v>94.777000000000001</v>
      </c>
      <c r="AQ52" s="68">
        <v>90.88</v>
      </c>
      <c r="AR52" s="68">
        <v>92.462000000000003</v>
      </c>
      <c r="AS52" s="68">
        <v>89.164000000000001</v>
      </c>
      <c r="AT52" s="68">
        <v>82.396000000000001</v>
      </c>
      <c r="AU52" s="68">
        <v>81.436999999999998</v>
      </c>
      <c r="AV52" s="68">
        <v>80.308000000000007</v>
      </c>
      <c r="AW52" s="68">
        <v>80.207999999999998</v>
      </c>
      <c r="AX52" s="68">
        <v>77.614000000000004</v>
      </c>
      <c r="AY52" s="68">
        <v>84.656999999999996</v>
      </c>
      <c r="AZ52" s="68">
        <v>89.537000000000006</v>
      </c>
      <c r="BA52" s="68">
        <v>93.33</v>
      </c>
      <c r="BB52" s="68">
        <v>92.168999999999997</v>
      </c>
      <c r="BC52" s="68">
        <v>90.772000000000006</v>
      </c>
      <c r="BD52" s="68">
        <v>93.02</v>
      </c>
      <c r="BE52" s="68">
        <v>91.498999999999995</v>
      </c>
      <c r="BF52" s="68">
        <v>85.995999999999995</v>
      </c>
      <c r="BG52" s="68">
        <v>90.180999999999997</v>
      </c>
      <c r="BH52" s="68">
        <v>92.561142856999993</v>
      </c>
      <c r="BI52" s="68">
        <v>89.787089160999997</v>
      </c>
      <c r="BJ52" s="301">
        <v>83.530709999999999</v>
      </c>
      <c r="BK52" s="301">
        <v>88.911569999999998</v>
      </c>
      <c r="BL52" s="301">
        <v>91.352209999999999</v>
      </c>
      <c r="BM52" s="301">
        <v>93.512200000000007</v>
      </c>
      <c r="BN52" s="301">
        <v>95.747829999999993</v>
      </c>
      <c r="BO52" s="301">
        <v>93.197969999999998</v>
      </c>
      <c r="BP52" s="301">
        <v>91.172399999999996</v>
      </c>
      <c r="BQ52" s="301">
        <v>90.18674</v>
      </c>
      <c r="BR52" s="301">
        <v>89.380560000000003</v>
      </c>
      <c r="BS52" s="301">
        <v>90.002039999999994</v>
      </c>
      <c r="BT52" s="301">
        <v>91.805700000000002</v>
      </c>
      <c r="BU52" s="301">
        <v>89.058419999999998</v>
      </c>
      <c r="BV52" s="301">
        <v>83.28828</v>
      </c>
    </row>
    <row r="53" spans="1:74" ht="11.15" customHeight="1" x14ac:dyDescent="0.25">
      <c r="A53" s="61" t="s">
        <v>748</v>
      </c>
      <c r="B53" s="172" t="s">
        <v>401</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29.927185999999999</v>
      </c>
      <c r="AN53" s="68">
        <v>30.241679000000001</v>
      </c>
      <c r="AO53" s="68">
        <v>33.430008999999998</v>
      </c>
      <c r="AP53" s="68">
        <v>32.151342</v>
      </c>
      <c r="AQ53" s="68">
        <v>28.504470000000001</v>
      </c>
      <c r="AR53" s="68">
        <v>25.385138000000001</v>
      </c>
      <c r="AS53" s="68">
        <v>25.232996</v>
      </c>
      <c r="AT53" s="68">
        <v>25.151019000000002</v>
      </c>
      <c r="AU53" s="68">
        <v>24.638249999999999</v>
      </c>
      <c r="AV53" s="68">
        <v>26.637853</v>
      </c>
      <c r="AW53" s="68">
        <v>28.670566000000001</v>
      </c>
      <c r="AX53" s="68">
        <v>29.655564999999999</v>
      </c>
      <c r="AY53" s="68">
        <v>32.518999999999998</v>
      </c>
      <c r="AZ53" s="68">
        <v>31.123999999999999</v>
      </c>
      <c r="BA53" s="68">
        <v>29.082208000000001</v>
      </c>
      <c r="BB53" s="68">
        <v>28.414141000000001</v>
      </c>
      <c r="BC53" s="68">
        <v>27.684885000000001</v>
      </c>
      <c r="BD53" s="68">
        <v>27.524709999999999</v>
      </c>
      <c r="BE53" s="68">
        <v>28.52739</v>
      </c>
      <c r="BF53" s="68">
        <v>26.396702999999999</v>
      </c>
      <c r="BG53" s="68">
        <v>25.430175999999999</v>
      </c>
      <c r="BH53" s="68">
        <v>25.369183833000001</v>
      </c>
      <c r="BI53" s="68">
        <v>25.518315404999999</v>
      </c>
      <c r="BJ53" s="301">
        <v>26.035450000000001</v>
      </c>
      <c r="BK53" s="301">
        <v>28.06439</v>
      </c>
      <c r="BL53" s="301">
        <v>28.221820000000001</v>
      </c>
      <c r="BM53" s="301">
        <v>28.124849999999999</v>
      </c>
      <c r="BN53" s="301">
        <v>27.776129999999998</v>
      </c>
      <c r="BO53" s="301">
        <v>27.377179999999999</v>
      </c>
      <c r="BP53" s="301">
        <v>26.89865</v>
      </c>
      <c r="BQ53" s="301">
        <v>26.741790000000002</v>
      </c>
      <c r="BR53" s="301">
        <v>26.413170000000001</v>
      </c>
      <c r="BS53" s="301">
        <v>26.604749999999999</v>
      </c>
      <c r="BT53" s="301">
        <v>26.026389999999999</v>
      </c>
      <c r="BU53" s="301">
        <v>26.40391</v>
      </c>
      <c r="BV53" s="301">
        <v>26.87369</v>
      </c>
    </row>
    <row r="54" spans="1:74" ht="11.15" customHeight="1" x14ac:dyDescent="0.25">
      <c r="A54" s="61" t="s">
        <v>490</v>
      </c>
      <c r="B54" s="172" t="s">
        <v>402</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265.71100000000001</v>
      </c>
      <c r="AN54" s="68">
        <v>253.09100000000001</v>
      </c>
      <c r="AO54" s="68">
        <v>261.82299999999998</v>
      </c>
      <c r="AP54" s="68">
        <v>258.46300000000002</v>
      </c>
      <c r="AQ54" s="68">
        <v>258.952</v>
      </c>
      <c r="AR54" s="68">
        <v>254.47900000000001</v>
      </c>
      <c r="AS54" s="68">
        <v>250.36</v>
      </c>
      <c r="AT54" s="68">
        <v>237.53399999999999</v>
      </c>
      <c r="AU54" s="68">
        <v>227.578</v>
      </c>
      <c r="AV54" s="68">
        <v>227.61586700000001</v>
      </c>
      <c r="AW54" s="68">
        <v>241.22969800000001</v>
      </c>
      <c r="AX54" s="68">
        <v>243.39474999999999</v>
      </c>
      <c r="AY54" s="68">
        <v>255.13900000000001</v>
      </c>
      <c r="AZ54" s="68">
        <v>241.09299999999999</v>
      </c>
      <c r="BA54" s="68">
        <v>237.64709199999999</v>
      </c>
      <c r="BB54" s="68">
        <v>238.42045100000001</v>
      </c>
      <c r="BC54" s="68">
        <v>239.85271499999999</v>
      </c>
      <c r="BD54" s="68">
        <v>237.23922099999999</v>
      </c>
      <c r="BE54" s="68">
        <v>230.768698</v>
      </c>
      <c r="BF54" s="68">
        <v>225.69403299999999</v>
      </c>
      <c r="BG54" s="68">
        <v>227.045558</v>
      </c>
      <c r="BH54" s="68">
        <v>213.59100000000001</v>
      </c>
      <c r="BI54" s="68">
        <v>216.95625000000001</v>
      </c>
      <c r="BJ54" s="301">
        <v>229.61349999999999</v>
      </c>
      <c r="BK54" s="301">
        <v>247.27090000000001</v>
      </c>
      <c r="BL54" s="301">
        <v>250.77119999999999</v>
      </c>
      <c r="BM54" s="301">
        <v>240.58770000000001</v>
      </c>
      <c r="BN54" s="301">
        <v>239.68790000000001</v>
      </c>
      <c r="BO54" s="301">
        <v>240.9024</v>
      </c>
      <c r="BP54" s="301">
        <v>246.17</v>
      </c>
      <c r="BQ54" s="301">
        <v>245.0823</v>
      </c>
      <c r="BR54" s="301">
        <v>236.9949</v>
      </c>
      <c r="BS54" s="301">
        <v>233.77109999999999</v>
      </c>
      <c r="BT54" s="301">
        <v>229.87260000000001</v>
      </c>
      <c r="BU54" s="301">
        <v>238.84829999999999</v>
      </c>
      <c r="BV54" s="301">
        <v>248.54859999999999</v>
      </c>
    </row>
    <row r="55" spans="1:74" ht="11.15" customHeight="1" x14ac:dyDescent="0.25">
      <c r="A55" s="61" t="s">
        <v>491</v>
      </c>
      <c r="B55" s="172" t="s">
        <v>403</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28.536999999999999</v>
      </c>
      <c r="AN55" s="68">
        <v>26.396999999999998</v>
      </c>
      <c r="AO55" s="68">
        <v>22.585000000000001</v>
      </c>
      <c r="AP55" s="68">
        <v>22.888999999999999</v>
      </c>
      <c r="AQ55" s="68">
        <v>24.068999999999999</v>
      </c>
      <c r="AR55" s="68">
        <v>23.495000000000001</v>
      </c>
      <c r="AS55" s="68">
        <v>24.292999999999999</v>
      </c>
      <c r="AT55" s="68">
        <v>25.151</v>
      </c>
      <c r="AU55" s="68">
        <v>22.542999999999999</v>
      </c>
      <c r="AV55" s="68">
        <v>25.205065000000001</v>
      </c>
      <c r="AW55" s="68">
        <v>25.039054</v>
      </c>
      <c r="AX55" s="68">
        <v>25.398053999999998</v>
      </c>
      <c r="AY55" s="68">
        <v>22.939</v>
      </c>
      <c r="AZ55" s="68">
        <v>20.896000000000001</v>
      </c>
      <c r="BA55" s="68">
        <v>20.259076</v>
      </c>
      <c r="BB55" s="68">
        <v>21.279779000000001</v>
      </c>
      <c r="BC55" s="68">
        <v>20.360513999999998</v>
      </c>
      <c r="BD55" s="68">
        <v>18.600299</v>
      </c>
      <c r="BE55" s="68">
        <v>17.886856999999999</v>
      </c>
      <c r="BF55" s="68">
        <v>18.165274</v>
      </c>
      <c r="BG55" s="68">
        <v>18.506231</v>
      </c>
      <c r="BH55" s="68">
        <v>17.013714285999999</v>
      </c>
      <c r="BI55" s="68">
        <v>20.212254667</v>
      </c>
      <c r="BJ55" s="301">
        <v>24.031949999999998</v>
      </c>
      <c r="BK55" s="301">
        <v>23.318339999999999</v>
      </c>
      <c r="BL55" s="301">
        <v>26.39385</v>
      </c>
      <c r="BM55" s="301">
        <v>24.00508</v>
      </c>
      <c r="BN55" s="301">
        <v>24.175160000000002</v>
      </c>
      <c r="BO55" s="301">
        <v>22.402290000000001</v>
      </c>
      <c r="BP55" s="301">
        <v>23.905200000000001</v>
      </c>
      <c r="BQ55" s="301">
        <v>23.419910000000002</v>
      </c>
      <c r="BR55" s="301">
        <v>24.116330000000001</v>
      </c>
      <c r="BS55" s="301">
        <v>23.14293</v>
      </c>
      <c r="BT55" s="301">
        <v>21.003160000000001</v>
      </c>
      <c r="BU55" s="301">
        <v>23.802070000000001</v>
      </c>
      <c r="BV55" s="301">
        <v>26.074629999999999</v>
      </c>
    </row>
    <row r="56" spans="1:74" ht="11.15" customHeight="1" x14ac:dyDescent="0.25">
      <c r="A56" s="61" t="s">
        <v>492</v>
      </c>
      <c r="B56" s="172" t="s">
        <v>678</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237.17400000000001</v>
      </c>
      <c r="AN56" s="68">
        <v>226.69399999999999</v>
      </c>
      <c r="AO56" s="68">
        <v>239.238</v>
      </c>
      <c r="AP56" s="68">
        <v>235.57400000000001</v>
      </c>
      <c r="AQ56" s="68">
        <v>234.88300000000001</v>
      </c>
      <c r="AR56" s="68">
        <v>230.98400000000001</v>
      </c>
      <c r="AS56" s="68">
        <v>226.06700000000001</v>
      </c>
      <c r="AT56" s="68">
        <v>212.38300000000001</v>
      </c>
      <c r="AU56" s="68">
        <v>205.035</v>
      </c>
      <c r="AV56" s="68">
        <v>202.41080199999999</v>
      </c>
      <c r="AW56" s="68">
        <v>216.19064399999999</v>
      </c>
      <c r="AX56" s="68">
        <v>217.99669599999999</v>
      </c>
      <c r="AY56" s="68">
        <v>232.2</v>
      </c>
      <c r="AZ56" s="68">
        <v>220.197</v>
      </c>
      <c r="BA56" s="68">
        <v>217.38801599999999</v>
      </c>
      <c r="BB56" s="68">
        <v>217.140672</v>
      </c>
      <c r="BC56" s="68">
        <v>219.49220099999999</v>
      </c>
      <c r="BD56" s="68">
        <v>218.63892200000001</v>
      </c>
      <c r="BE56" s="68">
        <v>212.88184100000001</v>
      </c>
      <c r="BF56" s="68">
        <v>207.52875900000001</v>
      </c>
      <c r="BG56" s="68">
        <v>208.53932699999999</v>
      </c>
      <c r="BH56" s="68">
        <v>196.57728571000001</v>
      </c>
      <c r="BI56" s="68">
        <v>196.74400549000001</v>
      </c>
      <c r="BJ56" s="301">
        <v>205.58150000000001</v>
      </c>
      <c r="BK56" s="301">
        <v>223.95259999999999</v>
      </c>
      <c r="BL56" s="301">
        <v>224.37729999999999</v>
      </c>
      <c r="BM56" s="301">
        <v>216.58260000000001</v>
      </c>
      <c r="BN56" s="301">
        <v>215.5127</v>
      </c>
      <c r="BO56" s="301">
        <v>218.5001</v>
      </c>
      <c r="BP56" s="301">
        <v>222.26480000000001</v>
      </c>
      <c r="BQ56" s="301">
        <v>221.66239999999999</v>
      </c>
      <c r="BR56" s="301">
        <v>212.8785</v>
      </c>
      <c r="BS56" s="301">
        <v>210.62809999999999</v>
      </c>
      <c r="BT56" s="301">
        <v>208.86949999999999</v>
      </c>
      <c r="BU56" s="301">
        <v>215.0462</v>
      </c>
      <c r="BV56" s="301">
        <v>222.47399999999999</v>
      </c>
    </row>
    <row r="57" spans="1:74" ht="11.15" customHeight="1" x14ac:dyDescent="0.25">
      <c r="A57" s="61" t="s">
        <v>515</v>
      </c>
      <c r="B57" s="172" t="s">
        <v>387</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43.634</v>
      </c>
      <c r="AN57" s="68">
        <v>42.631</v>
      </c>
      <c r="AO57" s="68">
        <v>39.872999999999998</v>
      </c>
      <c r="AP57" s="68">
        <v>39.993000000000002</v>
      </c>
      <c r="AQ57" s="68">
        <v>40.354999999999997</v>
      </c>
      <c r="AR57" s="68">
        <v>41.610999999999997</v>
      </c>
      <c r="AS57" s="68">
        <v>40.993000000000002</v>
      </c>
      <c r="AT57" s="68">
        <v>40.090000000000003</v>
      </c>
      <c r="AU57" s="68">
        <v>40.134999999999998</v>
      </c>
      <c r="AV57" s="68">
        <v>37.636000000000003</v>
      </c>
      <c r="AW57" s="68">
        <v>37.662999999999997</v>
      </c>
      <c r="AX57" s="68">
        <v>38.627000000000002</v>
      </c>
      <c r="AY57" s="68">
        <v>42.558</v>
      </c>
      <c r="AZ57" s="68">
        <v>39.835999999999999</v>
      </c>
      <c r="BA57" s="68">
        <v>38.953651999999998</v>
      </c>
      <c r="BB57" s="68">
        <v>40.509784000000003</v>
      </c>
      <c r="BC57" s="68">
        <v>43.355421</v>
      </c>
      <c r="BD57" s="68">
        <v>44.708741000000003</v>
      </c>
      <c r="BE57" s="68">
        <v>43.804578999999997</v>
      </c>
      <c r="BF57" s="68">
        <v>42.528813</v>
      </c>
      <c r="BG57" s="68">
        <v>41.968598999999998</v>
      </c>
      <c r="BH57" s="68">
        <v>38.894142856999999</v>
      </c>
      <c r="BI57" s="68">
        <v>35.620471698999999</v>
      </c>
      <c r="BJ57" s="301">
        <v>35.8337</v>
      </c>
      <c r="BK57" s="301">
        <v>36.693510000000003</v>
      </c>
      <c r="BL57" s="301">
        <v>36.504300000000001</v>
      </c>
      <c r="BM57" s="301">
        <v>36.30133</v>
      </c>
      <c r="BN57" s="301">
        <v>37.285760000000003</v>
      </c>
      <c r="BO57" s="301">
        <v>38.202159999999999</v>
      </c>
      <c r="BP57" s="301">
        <v>37.862439999999999</v>
      </c>
      <c r="BQ57" s="301">
        <v>39.386000000000003</v>
      </c>
      <c r="BR57" s="301">
        <v>39.239719999999998</v>
      </c>
      <c r="BS57" s="301">
        <v>40.844859999999997</v>
      </c>
      <c r="BT57" s="301">
        <v>40.164949999999997</v>
      </c>
      <c r="BU57" s="301">
        <v>38.12397</v>
      </c>
      <c r="BV57" s="301">
        <v>38.026150000000001</v>
      </c>
    </row>
    <row r="58" spans="1:74" ht="11.15" customHeight="1" x14ac:dyDescent="0.25">
      <c r="A58" s="61" t="s">
        <v>471</v>
      </c>
      <c r="B58" s="172" t="s">
        <v>399</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143.19</v>
      </c>
      <c r="AN58" s="68">
        <v>132.91800000000001</v>
      </c>
      <c r="AO58" s="68">
        <v>126.782</v>
      </c>
      <c r="AP58" s="68">
        <v>150.922</v>
      </c>
      <c r="AQ58" s="68">
        <v>176.62700000000001</v>
      </c>
      <c r="AR58" s="68">
        <v>176.947</v>
      </c>
      <c r="AS58" s="68">
        <v>178.8</v>
      </c>
      <c r="AT58" s="68">
        <v>179.76300000000001</v>
      </c>
      <c r="AU58" s="68">
        <v>172.50200000000001</v>
      </c>
      <c r="AV58" s="68">
        <v>156.23500000000001</v>
      </c>
      <c r="AW58" s="68">
        <v>157.20500000000001</v>
      </c>
      <c r="AX58" s="68">
        <v>161.18799999999999</v>
      </c>
      <c r="AY58" s="68">
        <v>162.81</v>
      </c>
      <c r="AZ58" s="68">
        <v>143.404</v>
      </c>
      <c r="BA58" s="68">
        <v>145.477451</v>
      </c>
      <c r="BB58" s="68">
        <v>136.014297</v>
      </c>
      <c r="BC58" s="68">
        <v>139.960543</v>
      </c>
      <c r="BD58" s="68">
        <v>140.059552</v>
      </c>
      <c r="BE58" s="68">
        <v>142.04915600000001</v>
      </c>
      <c r="BF58" s="68">
        <v>137.85044099999999</v>
      </c>
      <c r="BG58" s="68">
        <v>131.656395</v>
      </c>
      <c r="BH58" s="68">
        <v>126.00257143</v>
      </c>
      <c r="BI58" s="68">
        <v>124.83823196</v>
      </c>
      <c r="BJ58" s="301">
        <v>131.40520000000001</v>
      </c>
      <c r="BK58" s="301">
        <v>131.5643</v>
      </c>
      <c r="BL58" s="301">
        <v>128.2749</v>
      </c>
      <c r="BM58" s="301">
        <v>122.65819999999999</v>
      </c>
      <c r="BN58" s="301">
        <v>122.0441</v>
      </c>
      <c r="BO58" s="301">
        <v>125.73480000000001</v>
      </c>
      <c r="BP58" s="301">
        <v>128.4306</v>
      </c>
      <c r="BQ58" s="301">
        <v>134.12989999999999</v>
      </c>
      <c r="BR58" s="301">
        <v>137.108</v>
      </c>
      <c r="BS58" s="301">
        <v>136.09989999999999</v>
      </c>
      <c r="BT58" s="301">
        <v>128.12459999999999</v>
      </c>
      <c r="BU58" s="301">
        <v>131.65710000000001</v>
      </c>
      <c r="BV58" s="301">
        <v>137.35550000000001</v>
      </c>
    </row>
    <row r="59" spans="1:74" ht="11.15" customHeight="1" x14ac:dyDescent="0.25">
      <c r="A59" s="61" t="s">
        <v>516</v>
      </c>
      <c r="B59" s="172" t="s">
        <v>400</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30.305</v>
      </c>
      <c r="AN59" s="68">
        <v>31.327999999999999</v>
      </c>
      <c r="AO59" s="68">
        <v>34.819000000000003</v>
      </c>
      <c r="AP59" s="68">
        <v>36.174999999999997</v>
      </c>
      <c r="AQ59" s="68">
        <v>38.454000000000001</v>
      </c>
      <c r="AR59" s="68">
        <v>39.524000000000001</v>
      </c>
      <c r="AS59" s="68">
        <v>35.871000000000002</v>
      </c>
      <c r="AT59" s="68">
        <v>34.386000000000003</v>
      </c>
      <c r="AU59" s="68">
        <v>32.124000000000002</v>
      </c>
      <c r="AV59" s="68">
        <v>31.212</v>
      </c>
      <c r="AW59" s="68">
        <v>31.134</v>
      </c>
      <c r="AX59" s="68">
        <v>30.172999999999998</v>
      </c>
      <c r="AY59" s="68">
        <v>32.033000000000001</v>
      </c>
      <c r="AZ59" s="68">
        <v>31.15</v>
      </c>
      <c r="BA59" s="68">
        <v>30.908000000000001</v>
      </c>
      <c r="BB59" s="68">
        <v>31.274999999999999</v>
      </c>
      <c r="BC59" s="68">
        <v>31.683</v>
      </c>
      <c r="BD59" s="68">
        <v>31.149000000000001</v>
      </c>
      <c r="BE59" s="68">
        <v>29.109000000000002</v>
      </c>
      <c r="BF59" s="68">
        <v>29.43</v>
      </c>
      <c r="BG59" s="68">
        <v>28.024999999999999</v>
      </c>
      <c r="BH59" s="68">
        <v>29.276857143000001</v>
      </c>
      <c r="BI59" s="68">
        <v>28.335682893000001</v>
      </c>
      <c r="BJ59" s="301">
        <v>28.036280000000001</v>
      </c>
      <c r="BK59" s="301">
        <v>28.723109999999998</v>
      </c>
      <c r="BL59" s="301">
        <v>29.017140000000001</v>
      </c>
      <c r="BM59" s="301">
        <v>29.592500000000001</v>
      </c>
      <c r="BN59" s="301">
        <v>29.305150000000001</v>
      </c>
      <c r="BO59" s="301">
        <v>30.923909999999999</v>
      </c>
      <c r="BP59" s="301">
        <v>31.1494</v>
      </c>
      <c r="BQ59" s="301">
        <v>30.211849999999998</v>
      </c>
      <c r="BR59" s="301">
        <v>29.275919999999999</v>
      </c>
      <c r="BS59" s="301">
        <v>29.77439</v>
      </c>
      <c r="BT59" s="301">
        <v>30.50104</v>
      </c>
      <c r="BU59" s="301">
        <v>32.216819999999998</v>
      </c>
      <c r="BV59" s="301">
        <v>31.12069</v>
      </c>
    </row>
    <row r="60" spans="1:74" ht="11.15" customHeight="1" x14ac:dyDescent="0.25">
      <c r="A60" s="61" t="s">
        <v>749</v>
      </c>
      <c r="B60" s="571" t="s">
        <v>966</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56.037999999999997</v>
      </c>
      <c r="AN60" s="68">
        <v>58.944000000000003</v>
      </c>
      <c r="AO60" s="68">
        <v>61.902999999999999</v>
      </c>
      <c r="AP60" s="68">
        <v>62.563000000000002</v>
      </c>
      <c r="AQ60" s="68">
        <v>63.109000000000002</v>
      </c>
      <c r="AR60" s="68">
        <v>58.951000000000001</v>
      </c>
      <c r="AS60" s="68">
        <v>56.176000000000002</v>
      </c>
      <c r="AT60" s="68">
        <v>50.991999999999997</v>
      </c>
      <c r="AU60" s="68">
        <v>48.335000000000001</v>
      </c>
      <c r="AV60" s="68">
        <v>46.072000000000003</v>
      </c>
      <c r="AW60" s="68">
        <v>46.298000000000002</v>
      </c>
      <c r="AX60" s="68">
        <v>49.055999999999997</v>
      </c>
      <c r="AY60" s="68">
        <v>52.432000000000002</v>
      </c>
      <c r="AZ60" s="68">
        <v>54.798000000000002</v>
      </c>
      <c r="BA60" s="68">
        <v>55.843000000000004</v>
      </c>
      <c r="BB60" s="68">
        <v>55.73</v>
      </c>
      <c r="BC60" s="68">
        <v>57.173999999999999</v>
      </c>
      <c r="BD60" s="68">
        <v>54.073999999999998</v>
      </c>
      <c r="BE60" s="68">
        <v>51.716000000000001</v>
      </c>
      <c r="BF60" s="68">
        <v>51.837000000000003</v>
      </c>
      <c r="BG60" s="68">
        <v>50.484999999999999</v>
      </c>
      <c r="BH60" s="68">
        <v>49.005330000000001</v>
      </c>
      <c r="BI60" s="68">
        <v>52.400170000000003</v>
      </c>
      <c r="BJ60" s="301">
        <v>56.4694</v>
      </c>
      <c r="BK60" s="301">
        <v>60.813519999999997</v>
      </c>
      <c r="BL60" s="301">
        <v>63.362789999999997</v>
      </c>
      <c r="BM60" s="301">
        <v>65.158630000000002</v>
      </c>
      <c r="BN60" s="301">
        <v>65.982330000000005</v>
      </c>
      <c r="BO60" s="301">
        <v>65.794430000000006</v>
      </c>
      <c r="BP60" s="301">
        <v>62.630020000000002</v>
      </c>
      <c r="BQ60" s="301">
        <v>60.075679999999998</v>
      </c>
      <c r="BR60" s="301">
        <v>55.285220000000002</v>
      </c>
      <c r="BS60" s="301">
        <v>53.041759999999996</v>
      </c>
      <c r="BT60" s="301">
        <v>50.425640000000001</v>
      </c>
      <c r="BU60" s="301">
        <v>51.095129999999997</v>
      </c>
      <c r="BV60" s="301">
        <v>54.257869999999997</v>
      </c>
    </row>
    <row r="61" spans="1:74" ht="11.15" customHeight="1" x14ac:dyDescent="0.25">
      <c r="A61" s="61" t="s">
        <v>517</v>
      </c>
      <c r="B61" s="172" t="s">
        <v>110</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1299.893186</v>
      </c>
      <c r="AN61" s="692">
        <v>1282.712679</v>
      </c>
      <c r="AO61" s="692">
        <v>1326.7220090000001</v>
      </c>
      <c r="AP61" s="692">
        <v>1403.599342</v>
      </c>
      <c r="AQ61" s="692">
        <v>1432.23847</v>
      </c>
      <c r="AR61" s="692">
        <v>1457.7031380000001</v>
      </c>
      <c r="AS61" s="692">
        <v>1453.9879960000001</v>
      </c>
      <c r="AT61" s="692">
        <v>1437.578019</v>
      </c>
      <c r="AU61" s="692">
        <v>1423.1812500000001</v>
      </c>
      <c r="AV61" s="692">
        <v>1386.3292550000001</v>
      </c>
      <c r="AW61" s="692">
        <v>1388.724013</v>
      </c>
      <c r="AX61" s="692">
        <v>1343.347712</v>
      </c>
      <c r="AY61" s="692">
        <v>1330.0630000000001</v>
      </c>
      <c r="AZ61" s="692">
        <v>1294.751</v>
      </c>
      <c r="BA61" s="692">
        <v>1301.727801</v>
      </c>
      <c r="BB61" s="692">
        <v>1289.352717</v>
      </c>
      <c r="BC61" s="692">
        <v>1293.6912259999999</v>
      </c>
      <c r="BD61" s="692">
        <v>1271.4984979999999</v>
      </c>
      <c r="BE61" s="692">
        <v>1268.886974</v>
      </c>
      <c r="BF61" s="692">
        <v>1241.255512</v>
      </c>
      <c r="BG61" s="692">
        <v>1240.707099</v>
      </c>
      <c r="BH61" s="692">
        <v>1234.0100852999999</v>
      </c>
      <c r="BI61" s="692">
        <v>1224.4968094000001</v>
      </c>
      <c r="BJ61" s="693">
        <v>1208.33</v>
      </c>
      <c r="BK61" s="693">
        <v>1219.759</v>
      </c>
      <c r="BL61" s="693">
        <v>1220.049</v>
      </c>
      <c r="BM61" s="693">
        <v>1223.8989999999999</v>
      </c>
      <c r="BN61" s="693">
        <v>1248.865</v>
      </c>
      <c r="BO61" s="693">
        <v>1272.807</v>
      </c>
      <c r="BP61" s="693">
        <v>1288.9269999999999</v>
      </c>
      <c r="BQ61" s="693">
        <v>1294.9680000000001</v>
      </c>
      <c r="BR61" s="693">
        <v>1292.7560000000001</v>
      </c>
      <c r="BS61" s="693">
        <v>1296.924</v>
      </c>
      <c r="BT61" s="693">
        <v>1290.2280000000001</v>
      </c>
      <c r="BU61" s="693">
        <v>1290.0830000000001</v>
      </c>
      <c r="BV61" s="693">
        <v>1269.297</v>
      </c>
    </row>
    <row r="62" spans="1:74" ht="11.15" customHeight="1" x14ac:dyDescent="0.25">
      <c r="A62" s="61" t="s">
        <v>518</v>
      </c>
      <c r="B62" s="175" t="s">
        <v>404</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627.58500000000004</v>
      </c>
      <c r="BD62" s="700">
        <v>621.30399999999997</v>
      </c>
      <c r="BE62" s="700">
        <v>621.30200000000002</v>
      </c>
      <c r="BF62" s="700">
        <v>621.30200000000002</v>
      </c>
      <c r="BG62" s="700">
        <v>617.76800000000003</v>
      </c>
      <c r="BH62" s="700">
        <v>611.19314285999997</v>
      </c>
      <c r="BI62" s="700">
        <v>600.87674063999998</v>
      </c>
      <c r="BJ62" s="701">
        <v>597.27670000000001</v>
      </c>
      <c r="BK62" s="701">
        <v>589.27670000000001</v>
      </c>
      <c r="BL62" s="701">
        <v>581.27670000000001</v>
      </c>
      <c r="BM62" s="701">
        <v>573.27670000000001</v>
      </c>
      <c r="BN62" s="701">
        <v>566.40970000000004</v>
      </c>
      <c r="BO62" s="701">
        <v>561.54269999999997</v>
      </c>
      <c r="BP62" s="701">
        <v>556.67570000000001</v>
      </c>
      <c r="BQ62" s="701">
        <v>552.92629999999997</v>
      </c>
      <c r="BR62" s="701">
        <v>555.17690000000005</v>
      </c>
      <c r="BS62" s="701">
        <v>556.71140000000003</v>
      </c>
      <c r="BT62" s="701">
        <v>554.1114</v>
      </c>
      <c r="BU62" s="701">
        <v>551.51139999999998</v>
      </c>
      <c r="BV62" s="701">
        <v>548.91139999999996</v>
      </c>
    </row>
    <row r="63" spans="1:74" s="400" customFormat="1" ht="12" customHeight="1" x14ac:dyDescent="0.25">
      <c r="A63" s="399"/>
      <c r="B63" s="794" t="s">
        <v>811</v>
      </c>
      <c r="C63" s="762"/>
      <c r="D63" s="762"/>
      <c r="E63" s="762"/>
      <c r="F63" s="762"/>
      <c r="G63" s="762"/>
      <c r="H63" s="762"/>
      <c r="I63" s="762"/>
      <c r="J63" s="762"/>
      <c r="K63" s="762"/>
      <c r="L63" s="762"/>
      <c r="M63" s="762"/>
      <c r="N63" s="762"/>
      <c r="O63" s="762"/>
      <c r="P63" s="762"/>
      <c r="Q63" s="759"/>
      <c r="AY63" s="481"/>
      <c r="AZ63" s="481"/>
      <c r="BA63" s="481"/>
      <c r="BB63" s="481"/>
      <c r="BC63" s="481"/>
      <c r="BD63" s="586"/>
      <c r="BE63" s="586"/>
      <c r="BF63" s="586"/>
      <c r="BG63" s="481"/>
      <c r="BH63" s="481"/>
      <c r="BI63" s="481"/>
      <c r="BJ63" s="481"/>
    </row>
    <row r="64" spans="1:74" s="400" customFormat="1" ht="12" customHeight="1" x14ac:dyDescent="0.25">
      <c r="A64" s="399"/>
      <c r="B64" s="795" t="s">
        <v>839</v>
      </c>
      <c r="C64" s="762"/>
      <c r="D64" s="762"/>
      <c r="E64" s="762"/>
      <c r="F64" s="762"/>
      <c r="G64" s="762"/>
      <c r="H64" s="762"/>
      <c r="I64" s="762"/>
      <c r="J64" s="762"/>
      <c r="K64" s="762"/>
      <c r="L64" s="762"/>
      <c r="M64" s="762"/>
      <c r="N64" s="762"/>
      <c r="O64" s="762"/>
      <c r="P64" s="762"/>
      <c r="Q64" s="759"/>
      <c r="AY64" s="481"/>
      <c r="AZ64" s="481"/>
      <c r="BA64" s="481"/>
      <c r="BB64" s="481"/>
      <c r="BC64" s="481"/>
      <c r="BD64" s="586"/>
      <c r="BE64" s="586"/>
      <c r="BF64" s="586"/>
      <c r="BG64" s="481"/>
      <c r="BH64" s="481"/>
      <c r="BI64" s="481"/>
      <c r="BJ64" s="481"/>
    </row>
    <row r="65" spans="1:74" s="400" customFormat="1" ht="12" customHeight="1" x14ac:dyDescent="0.25">
      <c r="A65" s="399"/>
      <c r="B65" s="795" t="s">
        <v>840</v>
      </c>
      <c r="C65" s="762"/>
      <c r="D65" s="762"/>
      <c r="E65" s="762"/>
      <c r="F65" s="762"/>
      <c r="G65" s="762"/>
      <c r="H65" s="762"/>
      <c r="I65" s="762"/>
      <c r="J65" s="762"/>
      <c r="K65" s="762"/>
      <c r="L65" s="762"/>
      <c r="M65" s="762"/>
      <c r="N65" s="762"/>
      <c r="O65" s="762"/>
      <c r="P65" s="762"/>
      <c r="Q65" s="759"/>
      <c r="AY65" s="481"/>
      <c r="AZ65" s="481"/>
      <c r="BA65" s="481"/>
      <c r="BB65" s="481"/>
      <c r="BC65" s="481"/>
      <c r="BD65" s="586"/>
      <c r="BE65" s="586"/>
      <c r="BF65" s="586"/>
      <c r="BG65" s="481"/>
      <c r="BH65" s="481"/>
      <c r="BI65" s="481"/>
      <c r="BJ65" s="481"/>
    </row>
    <row r="66" spans="1:74" s="400" customFormat="1" ht="12" customHeight="1" x14ac:dyDescent="0.25">
      <c r="A66" s="399"/>
      <c r="B66" s="795" t="s">
        <v>841</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481"/>
      <c r="BH66" s="481"/>
      <c r="BI66" s="481"/>
      <c r="BJ66" s="481"/>
    </row>
    <row r="67" spans="1:74" s="400" customFormat="1" ht="20.399999999999999" customHeight="1" x14ac:dyDescent="0.25">
      <c r="A67" s="399"/>
      <c r="B67" s="794" t="s">
        <v>1391</v>
      </c>
      <c r="C67" s="759"/>
      <c r="D67" s="759"/>
      <c r="E67" s="759"/>
      <c r="F67" s="759"/>
      <c r="G67" s="759"/>
      <c r="H67" s="759"/>
      <c r="I67" s="759"/>
      <c r="J67" s="759"/>
      <c r="K67" s="759"/>
      <c r="L67" s="759"/>
      <c r="M67" s="759"/>
      <c r="N67" s="759"/>
      <c r="O67" s="759"/>
      <c r="P67" s="759"/>
      <c r="Q67" s="759"/>
      <c r="AY67" s="481"/>
      <c r="AZ67" s="481"/>
      <c r="BA67" s="481"/>
      <c r="BB67" s="481"/>
      <c r="BC67" s="481"/>
      <c r="BD67" s="586"/>
      <c r="BE67" s="586"/>
      <c r="BF67" s="586"/>
      <c r="BG67" s="481"/>
      <c r="BH67" s="481"/>
      <c r="BI67" s="481"/>
      <c r="BJ67" s="481"/>
    </row>
    <row r="68" spans="1:74" s="400" customFormat="1" ht="12" customHeight="1" x14ac:dyDescent="0.25">
      <c r="A68" s="399"/>
      <c r="B68" s="794" t="s">
        <v>876</v>
      </c>
      <c r="C68" s="762"/>
      <c r="D68" s="762"/>
      <c r="E68" s="762"/>
      <c r="F68" s="762"/>
      <c r="G68" s="762"/>
      <c r="H68" s="762"/>
      <c r="I68" s="762"/>
      <c r="J68" s="762"/>
      <c r="K68" s="762"/>
      <c r="L68" s="762"/>
      <c r="M68" s="762"/>
      <c r="N68" s="762"/>
      <c r="O68" s="762"/>
      <c r="P68" s="762"/>
      <c r="Q68" s="759"/>
      <c r="AY68" s="481"/>
      <c r="AZ68" s="481"/>
      <c r="BA68" s="481"/>
      <c r="BB68" s="481"/>
      <c r="BC68" s="481"/>
      <c r="BD68" s="586"/>
      <c r="BE68" s="586"/>
      <c r="BF68" s="586"/>
      <c r="BG68" s="481"/>
      <c r="BH68" s="481"/>
      <c r="BI68" s="481"/>
      <c r="BJ68" s="481"/>
    </row>
    <row r="69" spans="1:74" s="400" customFormat="1" ht="19.75" customHeight="1" x14ac:dyDescent="0.25">
      <c r="A69" s="399"/>
      <c r="B69" s="794" t="s">
        <v>1392</v>
      </c>
      <c r="C69" s="762"/>
      <c r="D69" s="762"/>
      <c r="E69" s="762"/>
      <c r="F69" s="762"/>
      <c r="G69" s="762"/>
      <c r="H69" s="762"/>
      <c r="I69" s="762"/>
      <c r="J69" s="762"/>
      <c r="K69" s="762"/>
      <c r="L69" s="762"/>
      <c r="M69" s="762"/>
      <c r="N69" s="762"/>
      <c r="O69" s="762"/>
      <c r="P69" s="762"/>
      <c r="Q69" s="759"/>
      <c r="AY69" s="481"/>
      <c r="AZ69" s="481"/>
      <c r="BA69" s="481"/>
      <c r="BB69" s="481"/>
      <c r="BC69" s="481"/>
      <c r="BD69" s="586"/>
      <c r="BE69" s="586"/>
      <c r="BF69" s="586"/>
      <c r="BG69" s="481"/>
      <c r="BH69" s="481"/>
      <c r="BI69" s="481"/>
      <c r="BJ69" s="481"/>
    </row>
    <row r="70" spans="1:74" s="400" customFormat="1" ht="12" customHeight="1" x14ac:dyDescent="0.25">
      <c r="A70" s="399"/>
      <c r="B70" s="752" t="s">
        <v>810</v>
      </c>
      <c r="C70" s="744"/>
      <c r="D70" s="744"/>
      <c r="E70" s="744"/>
      <c r="F70" s="744"/>
      <c r="G70" s="744"/>
      <c r="H70" s="744"/>
      <c r="I70" s="744"/>
      <c r="J70" s="744"/>
      <c r="K70" s="744"/>
      <c r="L70" s="744"/>
      <c r="M70" s="744"/>
      <c r="N70" s="744"/>
      <c r="O70" s="744"/>
      <c r="P70" s="744"/>
      <c r="Q70" s="744"/>
      <c r="AY70" s="481"/>
      <c r="AZ70" s="481"/>
      <c r="BA70" s="481"/>
      <c r="BB70" s="481"/>
      <c r="BC70" s="481"/>
      <c r="BD70" s="586"/>
      <c r="BE70" s="586"/>
      <c r="BF70" s="586"/>
      <c r="BG70" s="481"/>
      <c r="BH70" s="481"/>
      <c r="BI70" s="481"/>
      <c r="BJ70" s="481"/>
    </row>
    <row r="71" spans="1:74" s="400" customFormat="1" ht="12" customHeight="1" x14ac:dyDescent="0.25">
      <c r="A71" s="399"/>
      <c r="B71" s="792" t="s">
        <v>842</v>
      </c>
      <c r="C71" s="762"/>
      <c r="D71" s="762"/>
      <c r="E71" s="762"/>
      <c r="F71" s="762"/>
      <c r="G71" s="762"/>
      <c r="H71" s="762"/>
      <c r="I71" s="762"/>
      <c r="J71" s="762"/>
      <c r="K71" s="762"/>
      <c r="L71" s="762"/>
      <c r="M71" s="762"/>
      <c r="N71" s="762"/>
      <c r="O71" s="762"/>
      <c r="P71" s="762"/>
      <c r="Q71" s="759"/>
      <c r="AY71" s="481"/>
      <c r="AZ71" s="481"/>
      <c r="BA71" s="481"/>
      <c r="BB71" s="481"/>
      <c r="BC71" s="481"/>
      <c r="BD71" s="586"/>
      <c r="BE71" s="586"/>
      <c r="BF71" s="586"/>
      <c r="BG71" s="481"/>
      <c r="BH71" s="481"/>
      <c r="BI71" s="481"/>
      <c r="BJ71" s="481"/>
    </row>
    <row r="72" spans="1:74" s="400" customFormat="1" ht="12" customHeight="1" x14ac:dyDescent="0.25">
      <c r="A72" s="399"/>
      <c r="B72" s="793" t="s">
        <v>843</v>
      </c>
      <c r="C72" s="759"/>
      <c r="D72" s="759"/>
      <c r="E72" s="759"/>
      <c r="F72" s="759"/>
      <c r="G72" s="759"/>
      <c r="H72" s="759"/>
      <c r="I72" s="759"/>
      <c r="J72" s="759"/>
      <c r="K72" s="759"/>
      <c r="L72" s="759"/>
      <c r="M72" s="759"/>
      <c r="N72" s="759"/>
      <c r="O72" s="759"/>
      <c r="P72" s="759"/>
      <c r="Q72" s="759"/>
      <c r="AY72" s="481"/>
      <c r="AZ72" s="481"/>
      <c r="BA72" s="481"/>
      <c r="BB72" s="481"/>
      <c r="BC72" s="481"/>
      <c r="BD72" s="586"/>
      <c r="BE72" s="586"/>
      <c r="BF72" s="586"/>
      <c r="BG72" s="481"/>
      <c r="BH72" s="481"/>
      <c r="BI72" s="481"/>
      <c r="BJ72" s="481"/>
    </row>
    <row r="73" spans="1:74" s="400" customFormat="1" ht="12" customHeight="1" x14ac:dyDescent="0.25">
      <c r="A73" s="399"/>
      <c r="B73" s="770" t="str">
        <f>"Notes: "&amp;"EIA completed modeling and analysis for this report on " &amp;Dates!D2&amp;"."</f>
        <v>Notes: EIA completed modeling and analysis for this report on Thursday December 2, 2021.</v>
      </c>
      <c r="C73" s="769"/>
      <c r="D73" s="769"/>
      <c r="E73" s="769"/>
      <c r="F73" s="769"/>
      <c r="G73" s="769"/>
      <c r="H73" s="769"/>
      <c r="I73" s="769"/>
      <c r="J73" s="769"/>
      <c r="K73" s="769"/>
      <c r="L73" s="769"/>
      <c r="M73" s="769"/>
      <c r="N73" s="769"/>
      <c r="O73" s="769"/>
      <c r="P73" s="769"/>
      <c r="Q73" s="769"/>
      <c r="AY73" s="481"/>
      <c r="AZ73" s="481"/>
      <c r="BA73" s="481"/>
      <c r="BB73" s="481"/>
      <c r="BC73" s="481"/>
      <c r="BD73" s="586"/>
      <c r="BE73" s="586"/>
      <c r="BF73" s="586"/>
      <c r="BG73" s="481"/>
      <c r="BH73" s="481"/>
      <c r="BI73" s="481"/>
      <c r="BJ73" s="481"/>
    </row>
    <row r="74" spans="1:74" s="400" customFormat="1" ht="12" customHeight="1" x14ac:dyDescent="0.25">
      <c r="A74" s="399"/>
      <c r="B74" s="770" t="s">
        <v>352</v>
      </c>
      <c r="C74" s="769"/>
      <c r="D74" s="769"/>
      <c r="E74" s="769"/>
      <c r="F74" s="769"/>
      <c r="G74" s="769"/>
      <c r="H74" s="769"/>
      <c r="I74" s="769"/>
      <c r="J74" s="769"/>
      <c r="K74" s="769"/>
      <c r="L74" s="769"/>
      <c r="M74" s="769"/>
      <c r="N74" s="769"/>
      <c r="O74" s="769"/>
      <c r="P74" s="769"/>
      <c r="Q74" s="769"/>
      <c r="AY74" s="481"/>
      <c r="AZ74" s="481"/>
      <c r="BA74" s="481"/>
      <c r="BB74" s="481"/>
      <c r="BC74" s="481"/>
      <c r="BD74" s="586"/>
      <c r="BE74" s="586"/>
      <c r="BF74" s="586"/>
      <c r="BG74" s="481"/>
      <c r="BH74" s="481"/>
      <c r="BI74" s="481"/>
      <c r="BJ74" s="481"/>
    </row>
    <row r="75" spans="1:74" s="400" customFormat="1" ht="12" customHeight="1" x14ac:dyDescent="0.25">
      <c r="A75" s="399"/>
      <c r="B75" s="763" t="s">
        <v>844</v>
      </c>
      <c r="C75" s="762"/>
      <c r="D75" s="762"/>
      <c r="E75" s="762"/>
      <c r="F75" s="762"/>
      <c r="G75" s="762"/>
      <c r="H75" s="762"/>
      <c r="I75" s="762"/>
      <c r="J75" s="762"/>
      <c r="K75" s="762"/>
      <c r="L75" s="762"/>
      <c r="M75" s="762"/>
      <c r="N75" s="762"/>
      <c r="O75" s="762"/>
      <c r="P75" s="762"/>
      <c r="Q75" s="759"/>
      <c r="AY75" s="481"/>
      <c r="AZ75" s="481"/>
      <c r="BA75" s="481"/>
      <c r="BB75" s="481"/>
      <c r="BC75" s="481"/>
      <c r="BD75" s="586"/>
      <c r="BE75" s="586"/>
      <c r="BF75" s="586"/>
      <c r="BG75" s="481"/>
      <c r="BH75" s="481"/>
      <c r="BI75" s="481"/>
      <c r="BJ75" s="481"/>
    </row>
    <row r="76" spans="1:74" s="400" customFormat="1" ht="12" customHeight="1" x14ac:dyDescent="0.25">
      <c r="A76" s="399"/>
      <c r="B76" s="764" t="s">
        <v>845</v>
      </c>
      <c r="C76" s="766"/>
      <c r="D76" s="766"/>
      <c r="E76" s="766"/>
      <c r="F76" s="766"/>
      <c r="G76" s="766"/>
      <c r="H76" s="766"/>
      <c r="I76" s="766"/>
      <c r="J76" s="766"/>
      <c r="K76" s="766"/>
      <c r="L76" s="766"/>
      <c r="M76" s="766"/>
      <c r="N76" s="766"/>
      <c r="O76" s="766"/>
      <c r="P76" s="766"/>
      <c r="Q76" s="759"/>
      <c r="AY76" s="481"/>
      <c r="AZ76" s="481"/>
      <c r="BA76" s="481"/>
      <c r="BB76" s="481"/>
      <c r="BC76" s="481"/>
      <c r="BD76" s="586"/>
      <c r="BE76" s="586"/>
      <c r="BF76" s="586"/>
      <c r="BG76" s="481"/>
      <c r="BH76" s="481"/>
      <c r="BI76" s="481"/>
      <c r="BJ76" s="481"/>
    </row>
    <row r="77" spans="1:74" s="400" customFormat="1" ht="12" customHeight="1" x14ac:dyDescent="0.25">
      <c r="A77" s="399"/>
      <c r="B77" s="765" t="s">
        <v>833</v>
      </c>
      <c r="C77" s="766"/>
      <c r="D77" s="766"/>
      <c r="E77" s="766"/>
      <c r="F77" s="766"/>
      <c r="G77" s="766"/>
      <c r="H77" s="766"/>
      <c r="I77" s="766"/>
      <c r="J77" s="766"/>
      <c r="K77" s="766"/>
      <c r="L77" s="766"/>
      <c r="M77" s="766"/>
      <c r="N77" s="766"/>
      <c r="O77" s="766"/>
      <c r="P77" s="766"/>
      <c r="Q77" s="759"/>
      <c r="AY77" s="481"/>
      <c r="AZ77" s="481"/>
      <c r="BA77" s="481"/>
      <c r="BB77" s="481"/>
      <c r="BC77" s="481"/>
      <c r="BD77" s="586"/>
      <c r="BE77" s="586"/>
      <c r="BF77" s="586"/>
      <c r="BG77" s="481"/>
      <c r="BH77" s="481"/>
      <c r="BI77" s="481"/>
      <c r="BJ77" s="481"/>
    </row>
    <row r="78" spans="1:74" s="401" customFormat="1" ht="12" customHeight="1" x14ac:dyDescent="0.25">
      <c r="A78" s="393"/>
      <c r="B78" s="771" t="s">
        <v>1375</v>
      </c>
      <c r="C78" s="759"/>
      <c r="D78" s="759"/>
      <c r="E78" s="759"/>
      <c r="F78" s="759"/>
      <c r="G78" s="759"/>
      <c r="H78" s="759"/>
      <c r="I78" s="759"/>
      <c r="J78" s="759"/>
      <c r="K78" s="759"/>
      <c r="L78" s="759"/>
      <c r="M78" s="759"/>
      <c r="N78" s="759"/>
      <c r="O78" s="759"/>
      <c r="P78" s="759"/>
      <c r="Q78" s="759"/>
      <c r="AY78" s="482"/>
      <c r="AZ78" s="482"/>
      <c r="BA78" s="482"/>
      <c r="BB78" s="482"/>
      <c r="BC78" s="482"/>
      <c r="BD78" s="587"/>
      <c r="BE78" s="587"/>
      <c r="BF78" s="587"/>
      <c r="BG78" s="482"/>
      <c r="BH78" s="482"/>
      <c r="BI78" s="482"/>
      <c r="BJ78" s="482"/>
    </row>
    <row r="79" spans="1:74" x14ac:dyDescent="0.25">
      <c r="BK79" s="367"/>
      <c r="BL79" s="367"/>
      <c r="BM79" s="367"/>
      <c r="BN79" s="367"/>
      <c r="BO79" s="367"/>
      <c r="BP79" s="367"/>
      <c r="BQ79" s="367"/>
      <c r="BR79" s="367"/>
      <c r="BS79" s="367"/>
      <c r="BT79" s="367"/>
      <c r="BU79" s="367"/>
      <c r="BV79" s="367"/>
    </row>
    <row r="80" spans="1:74" x14ac:dyDescent="0.25">
      <c r="BK80" s="367"/>
      <c r="BL80" s="367"/>
      <c r="BM80" s="367"/>
      <c r="BN80" s="367"/>
      <c r="BO80" s="367"/>
      <c r="BP80" s="367"/>
      <c r="BQ80" s="367"/>
      <c r="BR80" s="367"/>
      <c r="BS80" s="367"/>
      <c r="BT80" s="367"/>
      <c r="BU80" s="367"/>
      <c r="BV80" s="367"/>
    </row>
    <row r="81" spans="63:74" x14ac:dyDescent="0.25">
      <c r="BK81" s="367"/>
      <c r="BL81" s="367"/>
      <c r="BM81" s="367"/>
      <c r="BN81" s="367"/>
      <c r="BO81" s="367"/>
      <c r="BP81" s="367"/>
      <c r="BQ81" s="367"/>
      <c r="BR81" s="367"/>
      <c r="BS81" s="367"/>
      <c r="BT81" s="367"/>
      <c r="BU81" s="367"/>
      <c r="BV81" s="367"/>
    </row>
    <row r="82" spans="63:74" x14ac:dyDescent="0.25">
      <c r="BK82" s="367"/>
      <c r="BL82" s="367"/>
      <c r="BM82" s="367"/>
      <c r="BN82" s="367"/>
      <c r="BO82" s="367"/>
      <c r="BP82" s="367"/>
      <c r="BQ82" s="367"/>
      <c r="BR82" s="367"/>
      <c r="BS82" s="367"/>
      <c r="BT82" s="367"/>
      <c r="BU82" s="367"/>
      <c r="BV82" s="367"/>
    </row>
    <row r="83" spans="63:74" x14ac:dyDescent="0.25">
      <c r="BK83" s="367"/>
      <c r="BL83" s="367"/>
      <c r="BM83" s="367"/>
      <c r="BN83" s="367"/>
      <c r="BO83" s="367"/>
      <c r="BP83" s="367"/>
      <c r="BQ83" s="367"/>
      <c r="BR83" s="367"/>
      <c r="BS83" s="367"/>
      <c r="BT83" s="367"/>
      <c r="BU83" s="367"/>
      <c r="BV83" s="367"/>
    </row>
    <row r="84" spans="63:74" x14ac:dyDescent="0.25">
      <c r="BK84" s="367"/>
      <c r="BL84" s="367"/>
      <c r="BM84" s="367"/>
      <c r="BN84" s="367"/>
      <c r="BO84" s="367"/>
      <c r="BP84" s="367"/>
      <c r="BQ84" s="367"/>
      <c r="BR84" s="367"/>
      <c r="BS84" s="367"/>
      <c r="BT84" s="367"/>
      <c r="BU84" s="367"/>
      <c r="BV84" s="367"/>
    </row>
    <row r="85" spans="63:74" x14ac:dyDescent="0.25">
      <c r="BK85" s="367"/>
      <c r="BL85" s="367"/>
      <c r="BM85" s="367"/>
      <c r="BN85" s="367"/>
      <c r="BO85" s="367"/>
      <c r="BP85" s="367"/>
      <c r="BQ85" s="367"/>
      <c r="BR85" s="367"/>
      <c r="BS85" s="367"/>
      <c r="BT85" s="367"/>
      <c r="BU85" s="367"/>
      <c r="BV85" s="367"/>
    </row>
    <row r="86" spans="63:74" x14ac:dyDescent="0.25">
      <c r="BK86" s="367"/>
      <c r="BL86" s="367"/>
      <c r="BM86" s="367"/>
      <c r="BN86" s="367"/>
      <c r="BO86" s="367"/>
      <c r="BP86" s="367"/>
      <c r="BQ86" s="367"/>
      <c r="BR86" s="367"/>
      <c r="BS86" s="367"/>
      <c r="BT86" s="367"/>
      <c r="BU86" s="367"/>
      <c r="BV86" s="367"/>
    </row>
    <row r="87" spans="63:74" x14ac:dyDescent="0.25">
      <c r="BK87" s="367"/>
      <c r="BL87" s="367"/>
      <c r="BM87" s="367"/>
      <c r="BN87" s="367"/>
      <c r="BO87" s="367"/>
      <c r="BP87" s="367"/>
      <c r="BQ87" s="367"/>
      <c r="BR87" s="367"/>
      <c r="BS87" s="367"/>
      <c r="BT87" s="367"/>
      <c r="BU87" s="367"/>
      <c r="BV87" s="367"/>
    </row>
    <row r="88" spans="63:74" x14ac:dyDescent="0.25">
      <c r="BK88" s="367"/>
      <c r="BL88" s="367"/>
      <c r="BM88" s="367"/>
      <c r="BN88" s="367"/>
      <c r="BO88" s="367"/>
      <c r="BP88" s="367"/>
      <c r="BQ88" s="367"/>
      <c r="BR88" s="367"/>
      <c r="BS88" s="367"/>
      <c r="BT88" s="367"/>
      <c r="BU88" s="367"/>
      <c r="BV88" s="367"/>
    </row>
    <row r="89" spans="63:74" x14ac:dyDescent="0.25">
      <c r="BK89" s="367"/>
      <c r="BL89" s="367"/>
      <c r="BM89" s="367"/>
      <c r="BN89" s="367"/>
      <c r="BO89" s="367"/>
      <c r="BP89" s="367"/>
      <c r="BQ89" s="367"/>
      <c r="BR89" s="367"/>
      <c r="BS89" s="367"/>
      <c r="BT89" s="367"/>
      <c r="BU89" s="367"/>
      <c r="BV89" s="367"/>
    </row>
    <row r="90" spans="63:74" x14ac:dyDescent="0.25">
      <c r="BK90" s="367"/>
      <c r="BL90" s="367"/>
      <c r="BM90" s="367"/>
      <c r="BN90" s="367"/>
      <c r="BO90" s="367"/>
      <c r="BP90" s="367"/>
      <c r="BQ90" s="367"/>
      <c r="BR90" s="367"/>
      <c r="BS90" s="367"/>
      <c r="BT90" s="367"/>
      <c r="BU90" s="367"/>
      <c r="BV90" s="367"/>
    </row>
    <row r="91" spans="63:74" x14ac:dyDescent="0.25">
      <c r="BK91" s="367"/>
      <c r="BL91" s="367"/>
      <c r="BM91" s="367"/>
      <c r="BN91" s="367"/>
      <c r="BO91" s="367"/>
      <c r="BP91" s="367"/>
      <c r="BQ91" s="367"/>
      <c r="BR91" s="367"/>
      <c r="BS91" s="367"/>
      <c r="BT91" s="367"/>
      <c r="BU91" s="367"/>
      <c r="BV91" s="367"/>
    </row>
    <row r="92" spans="63:74" x14ac:dyDescent="0.25">
      <c r="BK92" s="367"/>
      <c r="BL92" s="367"/>
      <c r="BM92" s="367"/>
      <c r="BN92" s="367"/>
      <c r="BO92" s="367"/>
      <c r="BP92" s="367"/>
      <c r="BQ92" s="367"/>
      <c r="BR92" s="367"/>
      <c r="BS92" s="367"/>
      <c r="BT92" s="367"/>
      <c r="BU92" s="367"/>
      <c r="BV92" s="367"/>
    </row>
    <row r="93" spans="63:74" x14ac:dyDescent="0.25">
      <c r="BK93" s="367"/>
      <c r="BL93" s="367"/>
      <c r="BM93" s="367"/>
      <c r="BN93" s="367"/>
      <c r="BO93" s="367"/>
      <c r="BP93" s="367"/>
      <c r="BQ93" s="367"/>
      <c r="BR93" s="367"/>
      <c r="BS93" s="367"/>
      <c r="BT93" s="367"/>
      <c r="BU93" s="367"/>
      <c r="BV93" s="367"/>
    </row>
    <row r="94" spans="63:74" x14ac:dyDescent="0.25">
      <c r="BK94" s="367"/>
      <c r="BL94" s="367"/>
      <c r="BM94" s="367"/>
      <c r="BN94" s="367"/>
      <c r="BO94" s="367"/>
      <c r="BP94" s="367"/>
      <c r="BQ94" s="367"/>
      <c r="BR94" s="367"/>
      <c r="BS94" s="367"/>
      <c r="BT94" s="367"/>
      <c r="BU94" s="367"/>
      <c r="BV94" s="367"/>
    </row>
    <row r="95" spans="63:74" x14ac:dyDescent="0.25">
      <c r="BK95" s="367"/>
      <c r="BL95" s="367"/>
      <c r="BM95" s="367"/>
      <c r="BN95" s="367"/>
      <c r="BO95" s="367"/>
      <c r="BP95" s="367"/>
      <c r="BQ95" s="367"/>
      <c r="BR95" s="367"/>
      <c r="BS95" s="367"/>
      <c r="BT95" s="367"/>
      <c r="BU95" s="367"/>
      <c r="BV95" s="367"/>
    </row>
    <row r="96" spans="63:74" x14ac:dyDescent="0.25">
      <c r="BK96" s="367"/>
      <c r="BL96" s="367"/>
      <c r="BM96" s="367"/>
      <c r="BN96" s="367"/>
      <c r="BO96" s="367"/>
      <c r="BP96" s="367"/>
      <c r="BQ96" s="367"/>
      <c r="BR96" s="367"/>
      <c r="BS96" s="367"/>
      <c r="BT96" s="367"/>
      <c r="BU96" s="367"/>
      <c r="BV96" s="367"/>
    </row>
    <row r="97" spans="63:74" x14ac:dyDescent="0.25">
      <c r="BK97" s="367"/>
      <c r="BL97" s="367"/>
      <c r="BM97" s="367"/>
      <c r="BN97" s="367"/>
      <c r="BO97" s="367"/>
      <c r="BP97" s="367"/>
      <c r="BQ97" s="367"/>
      <c r="BR97" s="367"/>
      <c r="BS97" s="367"/>
      <c r="BT97" s="367"/>
      <c r="BU97" s="367"/>
      <c r="BV97" s="367"/>
    </row>
    <row r="98" spans="63:74" x14ac:dyDescent="0.25">
      <c r="BK98" s="367"/>
      <c r="BL98" s="367"/>
      <c r="BM98" s="367"/>
      <c r="BN98" s="367"/>
      <c r="BO98" s="367"/>
      <c r="BP98" s="367"/>
      <c r="BQ98" s="367"/>
      <c r="BR98" s="367"/>
      <c r="BS98" s="367"/>
      <c r="BT98" s="367"/>
      <c r="BU98" s="367"/>
      <c r="BV98" s="367"/>
    </row>
    <row r="99" spans="63:74" x14ac:dyDescent="0.25">
      <c r="BK99" s="367"/>
      <c r="BL99" s="367"/>
      <c r="BM99" s="367"/>
      <c r="BN99" s="367"/>
      <c r="BO99" s="367"/>
      <c r="BP99" s="367"/>
      <c r="BQ99" s="367"/>
      <c r="BR99" s="367"/>
      <c r="BS99" s="367"/>
      <c r="BT99" s="367"/>
      <c r="BU99" s="367"/>
      <c r="BV99" s="367"/>
    </row>
    <row r="100" spans="63:74" x14ac:dyDescent="0.25">
      <c r="BK100" s="367"/>
      <c r="BL100" s="367"/>
      <c r="BM100" s="367"/>
      <c r="BN100" s="367"/>
      <c r="BO100" s="367"/>
      <c r="BP100" s="367"/>
      <c r="BQ100" s="367"/>
      <c r="BR100" s="367"/>
      <c r="BS100" s="367"/>
      <c r="BT100" s="367"/>
      <c r="BU100" s="367"/>
      <c r="BV100" s="367"/>
    </row>
    <row r="101" spans="63:74" x14ac:dyDescent="0.25">
      <c r="BK101" s="367"/>
      <c r="BL101" s="367"/>
      <c r="BM101" s="367"/>
      <c r="BN101" s="367"/>
      <c r="BO101" s="367"/>
      <c r="BP101" s="367"/>
      <c r="BQ101" s="367"/>
      <c r="BR101" s="367"/>
      <c r="BS101" s="367"/>
      <c r="BT101" s="367"/>
      <c r="BU101" s="367"/>
      <c r="BV101" s="367"/>
    </row>
    <row r="102" spans="63:74" x14ac:dyDescent="0.25">
      <c r="BK102" s="367"/>
      <c r="BL102" s="367"/>
      <c r="BM102" s="367"/>
      <c r="BN102" s="367"/>
      <c r="BO102" s="367"/>
      <c r="BP102" s="367"/>
      <c r="BQ102" s="367"/>
      <c r="BR102" s="367"/>
      <c r="BS102" s="367"/>
      <c r="BT102" s="367"/>
      <c r="BU102" s="367"/>
      <c r="BV102" s="367"/>
    </row>
    <row r="103" spans="63:74" x14ac:dyDescent="0.25">
      <c r="BK103" s="367"/>
      <c r="BL103" s="367"/>
      <c r="BM103" s="367"/>
      <c r="BN103" s="367"/>
      <c r="BO103" s="367"/>
      <c r="BP103" s="367"/>
      <c r="BQ103" s="367"/>
      <c r="BR103" s="367"/>
      <c r="BS103" s="367"/>
      <c r="BT103" s="367"/>
      <c r="BU103" s="367"/>
      <c r="BV103" s="367"/>
    </row>
    <row r="104" spans="63:74" x14ac:dyDescent="0.25">
      <c r="BK104" s="367"/>
      <c r="BL104" s="367"/>
      <c r="BM104" s="367"/>
      <c r="BN104" s="367"/>
      <c r="BO104" s="367"/>
      <c r="BP104" s="367"/>
      <c r="BQ104" s="367"/>
      <c r="BR104" s="367"/>
      <c r="BS104" s="367"/>
      <c r="BT104" s="367"/>
      <c r="BU104" s="367"/>
      <c r="BV104" s="367"/>
    </row>
    <row r="105" spans="63:74" x14ac:dyDescent="0.25">
      <c r="BK105" s="367"/>
      <c r="BL105" s="367"/>
      <c r="BM105" s="367"/>
      <c r="BN105" s="367"/>
      <c r="BO105" s="367"/>
      <c r="BP105" s="367"/>
      <c r="BQ105" s="367"/>
      <c r="BR105" s="367"/>
      <c r="BS105" s="367"/>
      <c r="BT105" s="367"/>
      <c r="BU105" s="367"/>
      <c r="BV105" s="367"/>
    </row>
    <row r="106" spans="63:74" x14ac:dyDescent="0.25">
      <c r="BK106" s="367"/>
      <c r="BL106" s="367"/>
      <c r="BM106" s="367"/>
      <c r="BN106" s="367"/>
      <c r="BO106" s="367"/>
      <c r="BP106" s="367"/>
      <c r="BQ106" s="367"/>
      <c r="BR106" s="367"/>
      <c r="BS106" s="367"/>
      <c r="BT106" s="367"/>
      <c r="BU106" s="367"/>
      <c r="BV106" s="367"/>
    </row>
    <row r="107" spans="63:74" x14ac:dyDescent="0.25">
      <c r="BK107" s="367"/>
      <c r="BL107" s="367"/>
      <c r="BM107" s="367"/>
      <c r="BN107" s="367"/>
      <c r="BO107" s="367"/>
      <c r="BP107" s="367"/>
      <c r="BQ107" s="367"/>
      <c r="BR107" s="367"/>
      <c r="BS107" s="367"/>
      <c r="BT107" s="367"/>
      <c r="BU107" s="367"/>
      <c r="BV107" s="367"/>
    </row>
    <row r="108" spans="63:74" x14ac:dyDescent="0.25">
      <c r="BK108" s="367"/>
      <c r="BL108" s="367"/>
      <c r="BM108" s="367"/>
      <c r="BN108" s="367"/>
      <c r="BO108" s="367"/>
      <c r="BP108" s="367"/>
      <c r="BQ108" s="367"/>
      <c r="BR108" s="367"/>
      <c r="BS108" s="367"/>
      <c r="BT108" s="367"/>
      <c r="BU108" s="367"/>
      <c r="BV108" s="367"/>
    </row>
    <row r="109" spans="63:74" x14ac:dyDescent="0.25">
      <c r="BK109" s="367"/>
      <c r="BL109" s="367"/>
      <c r="BM109" s="367"/>
      <c r="BN109" s="367"/>
      <c r="BO109" s="367"/>
      <c r="BP109" s="367"/>
      <c r="BQ109" s="367"/>
      <c r="BR109" s="367"/>
      <c r="BS109" s="367"/>
      <c r="BT109" s="367"/>
      <c r="BU109" s="367"/>
      <c r="BV109" s="367"/>
    </row>
    <row r="110" spans="63:74" x14ac:dyDescent="0.25">
      <c r="BK110" s="367"/>
      <c r="BL110" s="367"/>
      <c r="BM110" s="367"/>
      <c r="BN110" s="367"/>
      <c r="BO110" s="367"/>
      <c r="BP110" s="367"/>
      <c r="BQ110" s="367"/>
      <c r="BR110" s="367"/>
      <c r="BS110" s="367"/>
      <c r="BT110" s="367"/>
      <c r="BU110" s="367"/>
      <c r="BV110" s="367"/>
    </row>
    <row r="111" spans="63:74" x14ac:dyDescent="0.25">
      <c r="BK111" s="367"/>
      <c r="BL111" s="367"/>
      <c r="BM111" s="367"/>
      <c r="BN111" s="367"/>
      <c r="BO111" s="367"/>
      <c r="BP111" s="367"/>
      <c r="BQ111" s="367"/>
      <c r="BR111" s="367"/>
      <c r="BS111" s="367"/>
      <c r="BT111" s="367"/>
      <c r="BU111" s="367"/>
      <c r="BV111" s="367"/>
    </row>
    <row r="112" spans="63: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2021-12-03T17:01:26Z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